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cce84bb51e9fc9/Documents/BootCamp/Homework/HW2/"/>
    </mc:Choice>
  </mc:AlternateContent>
  <xr:revisionPtr revIDLastSave="253" documentId="8_{0CE91F4B-BD1B-4F65-A78B-4B8949479A63}" xr6:coauthVersionLast="45" xr6:coauthVersionMax="45" xr10:uidLastSave="{3A001BC5-6055-41AB-81FD-39F76F700E20}"/>
  <bookViews>
    <workbookView xWindow="-96" yWindow="-96" windowWidth="23232" windowHeight="12552" activeTab="2" xr2:uid="{00000000-000D-0000-FFFF-FFFF00000000}"/>
  </bookViews>
  <sheets>
    <sheet name="Raw Data" sheetId="1" r:id="rId1"/>
    <sheet name="Percentage Supplemental Data" sheetId="5" r:id="rId2"/>
    <sheet name="Success Cancel Analysis" sheetId="6" r:id="rId3"/>
    <sheet name="Category Pivot" sheetId="2" r:id="rId4"/>
    <sheet name="Sub-Category Pivot" sheetId="3" r:id="rId5"/>
    <sheet name="Monthly Success Pivot" sheetId="4" r:id="rId6"/>
  </sheets>
  <definedNames>
    <definedName name="_xlnm._FilterDatabase" localSheetId="0" hidden="1">'Raw Data'!$A$1:$X$4115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" i="6" l="1"/>
  <c r="AA4" i="6"/>
  <c r="AA3" i="6"/>
  <c r="AA2" i="6"/>
  <c r="Z5" i="6"/>
  <c r="Z4" i="6"/>
  <c r="Z3" i="6"/>
  <c r="Z2" i="6"/>
  <c r="Y5" i="6"/>
  <c r="Y4" i="6"/>
  <c r="Y3" i="6"/>
  <c r="Y2" i="6"/>
  <c r="X5" i="6"/>
  <c r="X4" i="6"/>
  <c r="X3" i="6"/>
  <c r="X2" i="6"/>
  <c r="W5" i="6"/>
  <c r="W4" i="6"/>
  <c r="W3" i="6"/>
  <c r="W2" i="6"/>
  <c r="V5" i="6"/>
  <c r="V4" i="6"/>
  <c r="V3" i="6"/>
  <c r="V2" i="6"/>
  <c r="U5" i="6"/>
  <c r="U4" i="6"/>
  <c r="U3" i="6"/>
  <c r="U2" i="6"/>
  <c r="C2" i="5"/>
  <c r="E2" i="5"/>
  <c r="G2" i="5"/>
  <c r="D2" i="5"/>
  <c r="H2" i="5"/>
  <c r="C3" i="5"/>
  <c r="E3" i="5"/>
  <c r="G3" i="5"/>
  <c r="D3" i="5"/>
  <c r="H3" i="5"/>
  <c r="C4" i="5"/>
  <c r="E4" i="5"/>
  <c r="G4" i="5"/>
  <c r="D4" i="5"/>
  <c r="H4" i="5"/>
  <c r="C5" i="5"/>
  <c r="E5" i="5"/>
  <c r="G5" i="5"/>
  <c r="D5" i="5"/>
  <c r="H5" i="5"/>
  <c r="C6" i="5"/>
  <c r="E6" i="5"/>
  <c r="G6" i="5"/>
  <c r="D6" i="5"/>
  <c r="H6" i="5"/>
  <c r="C7" i="5"/>
  <c r="E7" i="5"/>
  <c r="G7" i="5"/>
  <c r="D7" i="5"/>
  <c r="H7" i="5"/>
  <c r="C8" i="5"/>
  <c r="E8" i="5"/>
  <c r="G8" i="5"/>
  <c r="D8" i="5"/>
  <c r="H8" i="5"/>
  <c r="C9" i="5"/>
  <c r="E9" i="5"/>
  <c r="G9" i="5"/>
  <c r="D9" i="5"/>
  <c r="H9" i="5"/>
  <c r="C10" i="5"/>
  <c r="E10" i="5"/>
  <c r="G10" i="5"/>
  <c r="D10" i="5"/>
  <c r="H10" i="5"/>
  <c r="C11" i="5"/>
  <c r="E11" i="5"/>
  <c r="G11" i="5"/>
  <c r="D11" i="5"/>
  <c r="H11" i="5"/>
  <c r="C12" i="5"/>
  <c r="E12" i="5"/>
  <c r="G12" i="5"/>
  <c r="D12" i="5"/>
  <c r="H12" i="5"/>
  <c r="C13" i="5"/>
  <c r="E13" i="5"/>
  <c r="G13" i="5"/>
  <c r="D13" i="5"/>
  <c r="H13" i="5"/>
  <c r="B3" i="5"/>
  <c r="F3" i="5"/>
  <c r="B4" i="5"/>
  <c r="F4" i="5"/>
  <c r="B5" i="5"/>
  <c r="F5" i="5"/>
  <c r="B6" i="5"/>
  <c r="F6" i="5"/>
  <c r="B7" i="5"/>
  <c r="F7" i="5"/>
  <c r="B8" i="5"/>
  <c r="F8" i="5"/>
  <c r="B9" i="5"/>
  <c r="F9" i="5"/>
  <c r="B10" i="5"/>
  <c r="F10" i="5"/>
  <c r="B11" i="5"/>
  <c r="F11" i="5"/>
  <c r="B12" i="5"/>
  <c r="F12" i="5"/>
  <c r="B13" i="5"/>
  <c r="F13" i="5"/>
  <c r="B2" i="5"/>
  <c r="F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U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U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U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U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U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U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U3395" i="1"/>
  <c r="T3395" i="1"/>
  <c r="S3396" i="1"/>
  <c r="T3396" i="1"/>
  <c r="S3397" i="1"/>
  <c r="T3397" i="1"/>
  <c r="S3398" i="1"/>
  <c r="T3398" i="1"/>
  <c r="S3399" i="1"/>
  <c r="T3399" i="1"/>
  <c r="W3399" i="1"/>
  <c r="S3400" i="1"/>
  <c r="T3400" i="1"/>
  <c r="S3401" i="1"/>
  <c r="T3401" i="1"/>
  <c r="S3402" i="1"/>
  <c r="T3402" i="1"/>
  <c r="S3403" i="1"/>
  <c r="T3403" i="1"/>
  <c r="S3404" i="1"/>
  <c r="T3404" i="1"/>
  <c r="W3404" i="1"/>
  <c r="S3405" i="1"/>
  <c r="T3405" i="1"/>
  <c r="S3406" i="1"/>
  <c r="T3406" i="1"/>
  <c r="S3407" i="1"/>
  <c r="T3407" i="1"/>
  <c r="S3408" i="1"/>
  <c r="T3408" i="1"/>
  <c r="S3409" i="1"/>
  <c r="U3409" i="1"/>
  <c r="T3409" i="1"/>
  <c r="S3410" i="1"/>
  <c r="T3410" i="1"/>
  <c r="S3411" i="1"/>
  <c r="T3411" i="1"/>
  <c r="S3412" i="1"/>
  <c r="T3412" i="1"/>
  <c r="S3413" i="1"/>
  <c r="T3413" i="1"/>
  <c r="W3413" i="1"/>
  <c r="S3414" i="1"/>
  <c r="T3414" i="1"/>
  <c r="S3415" i="1"/>
  <c r="T3415" i="1"/>
  <c r="S3416" i="1"/>
  <c r="T3416" i="1"/>
  <c r="S3417" i="1"/>
  <c r="T3417" i="1"/>
  <c r="S3418" i="1"/>
  <c r="U3418" i="1"/>
  <c r="T3418" i="1"/>
  <c r="S3419" i="1"/>
  <c r="T3419" i="1"/>
  <c r="S3420" i="1"/>
  <c r="T3420" i="1"/>
  <c r="S3421" i="1"/>
  <c r="T3421" i="1"/>
  <c r="S3422" i="1"/>
  <c r="T3422" i="1"/>
  <c r="W3422" i="1"/>
  <c r="S3423" i="1"/>
  <c r="T3423" i="1"/>
  <c r="S3424" i="1"/>
  <c r="T3424" i="1"/>
  <c r="S3425" i="1"/>
  <c r="T3425" i="1"/>
  <c r="S3426" i="1"/>
  <c r="T3426" i="1"/>
  <c r="S3427" i="1"/>
  <c r="U3427" i="1"/>
  <c r="T3427" i="1"/>
  <c r="S3428" i="1"/>
  <c r="T3428" i="1"/>
  <c r="S3429" i="1"/>
  <c r="T3429" i="1"/>
  <c r="S3430" i="1"/>
  <c r="T3430" i="1"/>
  <c r="S3431" i="1"/>
  <c r="T3431" i="1"/>
  <c r="W3431" i="1"/>
  <c r="S3432" i="1"/>
  <c r="T3432" i="1"/>
  <c r="S3433" i="1"/>
  <c r="T3433" i="1"/>
  <c r="S3434" i="1"/>
  <c r="T3434" i="1"/>
  <c r="S3435" i="1"/>
  <c r="T3435" i="1"/>
  <c r="S3436" i="1"/>
  <c r="T3436" i="1"/>
  <c r="W3436" i="1"/>
  <c r="S3437" i="1"/>
  <c r="T3437" i="1"/>
  <c r="S3438" i="1"/>
  <c r="T3438" i="1"/>
  <c r="S3439" i="1"/>
  <c r="T3439" i="1"/>
  <c r="S3440" i="1"/>
  <c r="T3440" i="1"/>
  <c r="S3441" i="1"/>
  <c r="U3441" i="1"/>
  <c r="T3441" i="1"/>
  <c r="S3442" i="1"/>
  <c r="T3442" i="1"/>
  <c r="S3443" i="1"/>
  <c r="T3443" i="1"/>
  <c r="S3444" i="1"/>
  <c r="T3444" i="1"/>
  <c r="S3445" i="1"/>
  <c r="T3445" i="1"/>
  <c r="W3445" i="1"/>
  <c r="S3446" i="1"/>
  <c r="T3446" i="1"/>
  <c r="S3447" i="1"/>
  <c r="T3447" i="1"/>
  <c r="S3448" i="1"/>
  <c r="T3448" i="1"/>
  <c r="S3449" i="1"/>
  <c r="T3449" i="1"/>
  <c r="S3450" i="1"/>
  <c r="U3450" i="1"/>
  <c r="T3450" i="1"/>
  <c r="S3451" i="1"/>
  <c r="T3451" i="1"/>
  <c r="S3452" i="1"/>
  <c r="T3452" i="1"/>
  <c r="S3453" i="1"/>
  <c r="T3453" i="1"/>
  <c r="S3454" i="1"/>
  <c r="T3454" i="1"/>
  <c r="W3454" i="1"/>
  <c r="S3455" i="1"/>
  <c r="T3455" i="1"/>
  <c r="S3456" i="1"/>
  <c r="T3456" i="1"/>
  <c r="S3457" i="1"/>
  <c r="T3457" i="1"/>
  <c r="S3458" i="1"/>
  <c r="T3458" i="1"/>
  <c r="S3459" i="1"/>
  <c r="U3459" i="1"/>
  <c r="T3459" i="1"/>
  <c r="S3460" i="1"/>
  <c r="T3460" i="1"/>
  <c r="S3461" i="1"/>
  <c r="T3461" i="1"/>
  <c r="S3462" i="1"/>
  <c r="T3462" i="1"/>
  <c r="S3463" i="1"/>
  <c r="T3463" i="1"/>
  <c r="W3463" i="1"/>
  <c r="S3464" i="1"/>
  <c r="T3464" i="1"/>
  <c r="S3465" i="1"/>
  <c r="T3465" i="1"/>
  <c r="S3466" i="1"/>
  <c r="T3466" i="1"/>
  <c r="S3467" i="1"/>
  <c r="T3467" i="1"/>
  <c r="S3468" i="1"/>
  <c r="T3468" i="1"/>
  <c r="W3468" i="1"/>
  <c r="S3469" i="1"/>
  <c r="T3469" i="1"/>
  <c r="S3470" i="1"/>
  <c r="T3470" i="1"/>
  <c r="S3471" i="1"/>
  <c r="T3471" i="1"/>
  <c r="S3472" i="1"/>
  <c r="T3472" i="1"/>
  <c r="S3473" i="1"/>
  <c r="U3473" i="1"/>
  <c r="T3473" i="1"/>
  <c r="S3474" i="1"/>
  <c r="T3474" i="1"/>
  <c r="S3475" i="1"/>
  <c r="T3475" i="1"/>
  <c r="S3476" i="1"/>
  <c r="T3476" i="1"/>
  <c r="S3477" i="1"/>
  <c r="T3477" i="1"/>
  <c r="W3477" i="1"/>
  <c r="S3478" i="1"/>
  <c r="T3478" i="1"/>
  <c r="S3479" i="1"/>
  <c r="T3479" i="1"/>
  <c r="S3480" i="1"/>
  <c r="T3480" i="1"/>
  <c r="S3481" i="1"/>
  <c r="T3481" i="1"/>
  <c r="S3482" i="1"/>
  <c r="U3482" i="1"/>
  <c r="T3482" i="1"/>
  <c r="S3483" i="1"/>
  <c r="T3483" i="1"/>
  <c r="S3484" i="1"/>
  <c r="T3484" i="1"/>
  <c r="S3485" i="1"/>
  <c r="T3485" i="1"/>
  <c r="S3486" i="1"/>
  <c r="T3486" i="1"/>
  <c r="W3486" i="1"/>
  <c r="S3487" i="1"/>
  <c r="T3487" i="1"/>
  <c r="S3488" i="1"/>
  <c r="T3488" i="1"/>
  <c r="S3489" i="1"/>
  <c r="T3489" i="1"/>
  <c r="S3490" i="1"/>
  <c r="T3490" i="1"/>
  <c r="S3491" i="1"/>
  <c r="U3491" i="1"/>
  <c r="T3491" i="1"/>
  <c r="S3492" i="1"/>
  <c r="T3492" i="1"/>
  <c r="S3493" i="1"/>
  <c r="T3493" i="1"/>
  <c r="S3494" i="1"/>
  <c r="T3494" i="1"/>
  <c r="S3495" i="1"/>
  <c r="T3495" i="1"/>
  <c r="W3495" i="1"/>
  <c r="S3496" i="1"/>
  <c r="T3496" i="1"/>
  <c r="S3497" i="1"/>
  <c r="T3497" i="1"/>
  <c r="S3498" i="1"/>
  <c r="T3498" i="1"/>
  <c r="S3499" i="1"/>
  <c r="T3499" i="1"/>
  <c r="S3500" i="1"/>
  <c r="T3500" i="1"/>
  <c r="W3500" i="1"/>
  <c r="S3501" i="1"/>
  <c r="T3501" i="1"/>
  <c r="S3502" i="1"/>
  <c r="T3502" i="1"/>
  <c r="S3503" i="1"/>
  <c r="T3503" i="1"/>
  <c r="S3504" i="1"/>
  <c r="T3504" i="1"/>
  <c r="S3505" i="1"/>
  <c r="U3505" i="1"/>
  <c r="T3505" i="1"/>
  <c r="S3506" i="1"/>
  <c r="T3506" i="1"/>
  <c r="S3507" i="1"/>
  <c r="T3507" i="1"/>
  <c r="S3508" i="1"/>
  <c r="T3508" i="1"/>
  <c r="S3509" i="1"/>
  <c r="U3509" i="1"/>
  <c r="T3509" i="1"/>
  <c r="S3510" i="1"/>
  <c r="T3510" i="1"/>
  <c r="S3511" i="1"/>
  <c r="T3511" i="1"/>
  <c r="S3512" i="1"/>
  <c r="T3512" i="1"/>
  <c r="S3513" i="1"/>
  <c r="U3513" i="1"/>
  <c r="T3513" i="1"/>
  <c r="S3514" i="1"/>
  <c r="T3514" i="1"/>
  <c r="S3515" i="1"/>
  <c r="T3515" i="1"/>
  <c r="S3516" i="1"/>
  <c r="T3516" i="1"/>
  <c r="S3517" i="1"/>
  <c r="U3517" i="1"/>
  <c r="T3517" i="1"/>
  <c r="S3518" i="1"/>
  <c r="T3518" i="1"/>
  <c r="S3519" i="1"/>
  <c r="T3519" i="1"/>
  <c r="S3520" i="1"/>
  <c r="T3520" i="1"/>
  <c r="S3521" i="1"/>
  <c r="U3521" i="1"/>
  <c r="T3521" i="1"/>
  <c r="S3522" i="1"/>
  <c r="T3522" i="1"/>
  <c r="S3523" i="1"/>
  <c r="T3523" i="1"/>
  <c r="S3524" i="1"/>
  <c r="T3524" i="1"/>
  <c r="S3525" i="1"/>
  <c r="U3525" i="1"/>
  <c r="T3525" i="1"/>
  <c r="S3526" i="1"/>
  <c r="T3526" i="1"/>
  <c r="S3527" i="1"/>
  <c r="T3527" i="1"/>
  <c r="S3528" i="1"/>
  <c r="T3528" i="1"/>
  <c r="S3529" i="1"/>
  <c r="U3529" i="1"/>
  <c r="T3529" i="1"/>
  <c r="S3530" i="1"/>
  <c r="T3530" i="1"/>
  <c r="S3531" i="1"/>
  <c r="T3531" i="1"/>
  <c r="S3532" i="1"/>
  <c r="T3532" i="1"/>
  <c r="S3533" i="1"/>
  <c r="U3533" i="1"/>
  <c r="T3533" i="1"/>
  <c r="S3534" i="1"/>
  <c r="T3534" i="1"/>
  <c r="S3535" i="1"/>
  <c r="T3535" i="1"/>
  <c r="S3536" i="1"/>
  <c r="T3536" i="1"/>
  <c r="S3537" i="1"/>
  <c r="U3537" i="1"/>
  <c r="T3537" i="1"/>
  <c r="S3538" i="1"/>
  <c r="T3538" i="1"/>
  <c r="S3539" i="1"/>
  <c r="T3539" i="1"/>
  <c r="S3540" i="1"/>
  <c r="T3540" i="1"/>
  <c r="S3541" i="1"/>
  <c r="U3541" i="1"/>
  <c r="T3541" i="1"/>
  <c r="S3542" i="1"/>
  <c r="T3542" i="1"/>
  <c r="S3543" i="1"/>
  <c r="T3543" i="1"/>
  <c r="S3544" i="1"/>
  <c r="T3544" i="1"/>
  <c r="S3545" i="1"/>
  <c r="U3545" i="1"/>
  <c r="T3545" i="1"/>
  <c r="S3546" i="1"/>
  <c r="T3546" i="1"/>
  <c r="S3547" i="1"/>
  <c r="T3547" i="1"/>
  <c r="S3548" i="1"/>
  <c r="T3548" i="1"/>
  <c r="S3549" i="1"/>
  <c r="U3549" i="1"/>
  <c r="T3549" i="1"/>
  <c r="S3550" i="1"/>
  <c r="T3550" i="1"/>
  <c r="S3551" i="1"/>
  <c r="T3551" i="1"/>
  <c r="S3552" i="1"/>
  <c r="T3552" i="1"/>
  <c r="S3553" i="1"/>
  <c r="U3553" i="1"/>
  <c r="T3553" i="1"/>
  <c r="S3554" i="1"/>
  <c r="T3554" i="1"/>
  <c r="S3555" i="1"/>
  <c r="T3555" i="1"/>
  <c r="S3556" i="1"/>
  <c r="T3556" i="1"/>
  <c r="S3557" i="1"/>
  <c r="U3557" i="1"/>
  <c r="T3557" i="1"/>
  <c r="S3558" i="1"/>
  <c r="T3558" i="1"/>
  <c r="S3559" i="1"/>
  <c r="T3559" i="1"/>
  <c r="S3560" i="1"/>
  <c r="T3560" i="1"/>
  <c r="S3561" i="1"/>
  <c r="U3561" i="1"/>
  <c r="T3561" i="1"/>
  <c r="S3562" i="1"/>
  <c r="T3562" i="1"/>
  <c r="S3563" i="1"/>
  <c r="T3563" i="1"/>
  <c r="S3564" i="1"/>
  <c r="T3564" i="1"/>
  <c r="S3565" i="1"/>
  <c r="U3565" i="1"/>
  <c r="T3565" i="1"/>
  <c r="S3566" i="1"/>
  <c r="T3566" i="1"/>
  <c r="S3567" i="1"/>
  <c r="T3567" i="1"/>
  <c r="S3568" i="1"/>
  <c r="T3568" i="1"/>
  <c r="S3569" i="1"/>
  <c r="U3569" i="1"/>
  <c r="T3569" i="1"/>
  <c r="S3570" i="1"/>
  <c r="T3570" i="1"/>
  <c r="S3571" i="1"/>
  <c r="T3571" i="1"/>
  <c r="S3572" i="1"/>
  <c r="T3572" i="1"/>
  <c r="S3573" i="1"/>
  <c r="U3573" i="1"/>
  <c r="T3573" i="1"/>
  <c r="S3574" i="1"/>
  <c r="T3574" i="1"/>
  <c r="S3575" i="1"/>
  <c r="T3575" i="1"/>
  <c r="S3576" i="1"/>
  <c r="T3576" i="1"/>
  <c r="S3577" i="1"/>
  <c r="U3577" i="1"/>
  <c r="T3577" i="1"/>
  <c r="S3578" i="1"/>
  <c r="T3578" i="1"/>
  <c r="S3579" i="1"/>
  <c r="T3579" i="1"/>
  <c r="S3580" i="1"/>
  <c r="T3580" i="1"/>
  <c r="S3581" i="1"/>
  <c r="U3581" i="1"/>
  <c r="T3581" i="1"/>
  <c r="S3582" i="1"/>
  <c r="T3582" i="1"/>
  <c r="S3583" i="1"/>
  <c r="T3583" i="1"/>
  <c r="S3584" i="1"/>
  <c r="T3584" i="1"/>
  <c r="S3585" i="1"/>
  <c r="U3585" i="1"/>
  <c r="T3585" i="1"/>
  <c r="S3586" i="1"/>
  <c r="T3586" i="1"/>
  <c r="S3587" i="1"/>
  <c r="T3587" i="1"/>
  <c r="S3588" i="1"/>
  <c r="T3588" i="1"/>
  <c r="S3589" i="1"/>
  <c r="U3589" i="1"/>
  <c r="T3589" i="1"/>
  <c r="S3590" i="1"/>
  <c r="T3590" i="1"/>
  <c r="S3591" i="1"/>
  <c r="T3591" i="1"/>
  <c r="S3592" i="1"/>
  <c r="T3592" i="1"/>
  <c r="S3593" i="1"/>
  <c r="U3593" i="1"/>
  <c r="T3593" i="1"/>
  <c r="S3594" i="1"/>
  <c r="T3594" i="1"/>
  <c r="S3595" i="1"/>
  <c r="T3595" i="1"/>
  <c r="S3596" i="1"/>
  <c r="T3596" i="1"/>
  <c r="S3597" i="1"/>
  <c r="U3597" i="1"/>
  <c r="T3597" i="1"/>
  <c r="S3598" i="1"/>
  <c r="T3598" i="1"/>
  <c r="S3599" i="1"/>
  <c r="T3599" i="1"/>
  <c r="S3600" i="1"/>
  <c r="T3600" i="1"/>
  <c r="S3601" i="1"/>
  <c r="U3601" i="1"/>
  <c r="T3601" i="1"/>
  <c r="S3602" i="1"/>
  <c r="T3602" i="1"/>
  <c r="S3603" i="1"/>
  <c r="T3603" i="1"/>
  <c r="S3604" i="1"/>
  <c r="T3604" i="1"/>
  <c r="S3605" i="1"/>
  <c r="U3605" i="1"/>
  <c r="T3605" i="1"/>
  <c r="S3606" i="1"/>
  <c r="T3606" i="1"/>
  <c r="S3607" i="1"/>
  <c r="T3607" i="1"/>
  <c r="S3608" i="1"/>
  <c r="T3608" i="1"/>
  <c r="S3609" i="1"/>
  <c r="U3609" i="1"/>
  <c r="T3609" i="1"/>
  <c r="S3610" i="1"/>
  <c r="T3610" i="1"/>
  <c r="S3611" i="1"/>
  <c r="T3611" i="1"/>
  <c r="S3612" i="1"/>
  <c r="T3612" i="1"/>
  <c r="S3613" i="1"/>
  <c r="U3613" i="1"/>
  <c r="T3613" i="1"/>
  <c r="S3614" i="1"/>
  <c r="T3614" i="1"/>
  <c r="S3615" i="1"/>
  <c r="T3615" i="1"/>
  <c r="S3616" i="1"/>
  <c r="T3616" i="1"/>
  <c r="S3617" i="1"/>
  <c r="U3617" i="1"/>
  <c r="T3617" i="1"/>
  <c r="S3618" i="1"/>
  <c r="T3618" i="1"/>
  <c r="S3619" i="1"/>
  <c r="T3619" i="1"/>
  <c r="S3620" i="1"/>
  <c r="T3620" i="1"/>
  <c r="S3621" i="1"/>
  <c r="U3621" i="1"/>
  <c r="T3621" i="1"/>
  <c r="S3622" i="1"/>
  <c r="T3622" i="1"/>
  <c r="S3623" i="1"/>
  <c r="T3623" i="1"/>
  <c r="S3624" i="1"/>
  <c r="T3624" i="1"/>
  <c r="S3625" i="1"/>
  <c r="U3625" i="1"/>
  <c r="T3625" i="1"/>
  <c r="S3626" i="1"/>
  <c r="T3626" i="1"/>
  <c r="S3627" i="1"/>
  <c r="T3627" i="1"/>
  <c r="S3628" i="1"/>
  <c r="T3628" i="1"/>
  <c r="S3629" i="1"/>
  <c r="U3629" i="1"/>
  <c r="T3629" i="1"/>
  <c r="S3630" i="1"/>
  <c r="T3630" i="1"/>
  <c r="S3631" i="1"/>
  <c r="T3631" i="1"/>
  <c r="S3632" i="1"/>
  <c r="T3632" i="1"/>
  <c r="S3633" i="1"/>
  <c r="U3633" i="1"/>
  <c r="T3633" i="1"/>
  <c r="S3634" i="1"/>
  <c r="T3634" i="1"/>
  <c r="S3635" i="1"/>
  <c r="T3635" i="1"/>
  <c r="S3636" i="1"/>
  <c r="T3636" i="1"/>
  <c r="S3637" i="1"/>
  <c r="U3637" i="1"/>
  <c r="T3637" i="1"/>
  <c r="S3638" i="1"/>
  <c r="T3638" i="1"/>
  <c r="S3639" i="1"/>
  <c r="T3639" i="1"/>
  <c r="S3640" i="1"/>
  <c r="T3640" i="1"/>
  <c r="S3641" i="1"/>
  <c r="U3641" i="1"/>
  <c r="T3641" i="1"/>
  <c r="S3642" i="1"/>
  <c r="T3642" i="1"/>
  <c r="S3643" i="1"/>
  <c r="T3643" i="1"/>
  <c r="S3644" i="1"/>
  <c r="T3644" i="1"/>
  <c r="S3645" i="1"/>
  <c r="U3645" i="1"/>
  <c r="T3645" i="1"/>
  <c r="S3646" i="1"/>
  <c r="T3646" i="1"/>
  <c r="S3647" i="1"/>
  <c r="T3647" i="1"/>
  <c r="S3648" i="1"/>
  <c r="T3648" i="1"/>
  <c r="S3649" i="1"/>
  <c r="U3649" i="1"/>
  <c r="T3649" i="1"/>
  <c r="S3650" i="1"/>
  <c r="T3650" i="1"/>
  <c r="S3651" i="1"/>
  <c r="T3651" i="1"/>
  <c r="S3652" i="1"/>
  <c r="T3652" i="1"/>
  <c r="S3653" i="1"/>
  <c r="U3653" i="1"/>
  <c r="T3653" i="1"/>
  <c r="S3654" i="1"/>
  <c r="T3654" i="1"/>
  <c r="S3655" i="1"/>
  <c r="T3655" i="1"/>
  <c r="S3656" i="1"/>
  <c r="T3656" i="1"/>
  <c r="S3657" i="1"/>
  <c r="U3657" i="1"/>
  <c r="T3657" i="1"/>
  <c r="S3658" i="1"/>
  <c r="T3658" i="1"/>
  <c r="S3659" i="1"/>
  <c r="T3659" i="1"/>
  <c r="S3660" i="1"/>
  <c r="T3660" i="1"/>
  <c r="S3661" i="1"/>
  <c r="U3661" i="1"/>
  <c r="T3661" i="1"/>
  <c r="S3662" i="1"/>
  <c r="T3662" i="1"/>
  <c r="S3663" i="1"/>
  <c r="T3663" i="1"/>
  <c r="S3664" i="1"/>
  <c r="T3664" i="1"/>
  <c r="S3665" i="1"/>
  <c r="U3665" i="1"/>
  <c r="T3665" i="1"/>
  <c r="S3666" i="1"/>
  <c r="T3666" i="1"/>
  <c r="S3667" i="1"/>
  <c r="T3667" i="1"/>
  <c r="S3668" i="1"/>
  <c r="T3668" i="1"/>
  <c r="S3669" i="1"/>
  <c r="U3669" i="1"/>
  <c r="T3669" i="1"/>
  <c r="S3670" i="1"/>
  <c r="T3670" i="1"/>
  <c r="S3671" i="1"/>
  <c r="T3671" i="1"/>
  <c r="S3672" i="1"/>
  <c r="T3672" i="1"/>
  <c r="S3673" i="1"/>
  <c r="U3673" i="1"/>
  <c r="T3673" i="1"/>
  <c r="S3674" i="1"/>
  <c r="T3674" i="1"/>
  <c r="S3675" i="1"/>
  <c r="T3675" i="1"/>
  <c r="S3676" i="1"/>
  <c r="T3676" i="1"/>
  <c r="S3677" i="1"/>
  <c r="U3677" i="1"/>
  <c r="T3677" i="1"/>
  <c r="S3678" i="1"/>
  <c r="T3678" i="1"/>
  <c r="S3679" i="1"/>
  <c r="T3679" i="1"/>
  <c r="S3680" i="1"/>
  <c r="T3680" i="1"/>
  <c r="S3681" i="1"/>
  <c r="U3681" i="1"/>
  <c r="T3681" i="1"/>
  <c r="S3682" i="1"/>
  <c r="T3682" i="1"/>
  <c r="S3683" i="1"/>
  <c r="T3683" i="1"/>
  <c r="S3684" i="1"/>
  <c r="T3684" i="1"/>
  <c r="S3685" i="1"/>
  <c r="U3685" i="1"/>
  <c r="T3685" i="1"/>
  <c r="S3686" i="1"/>
  <c r="T3686" i="1"/>
  <c r="S3687" i="1"/>
  <c r="T3687" i="1"/>
  <c r="S3688" i="1"/>
  <c r="T3688" i="1"/>
  <c r="S3689" i="1"/>
  <c r="U3689" i="1"/>
  <c r="T3689" i="1"/>
  <c r="S3690" i="1"/>
  <c r="T3690" i="1"/>
  <c r="S3691" i="1"/>
  <c r="T3691" i="1"/>
  <c r="S3692" i="1"/>
  <c r="T3692" i="1"/>
  <c r="S3693" i="1"/>
  <c r="U3693" i="1"/>
  <c r="T3693" i="1"/>
  <c r="S3694" i="1"/>
  <c r="T3694" i="1"/>
  <c r="S3695" i="1"/>
  <c r="T3695" i="1"/>
  <c r="S3696" i="1"/>
  <c r="T3696" i="1"/>
  <c r="S3697" i="1"/>
  <c r="U3697" i="1"/>
  <c r="T3697" i="1"/>
  <c r="S3698" i="1"/>
  <c r="T3698" i="1"/>
  <c r="S3699" i="1"/>
  <c r="T3699" i="1"/>
  <c r="S3700" i="1"/>
  <c r="T3700" i="1"/>
  <c r="S3701" i="1"/>
  <c r="U3701" i="1"/>
  <c r="T3701" i="1"/>
  <c r="S3702" i="1"/>
  <c r="T3702" i="1"/>
  <c r="S3703" i="1"/>
  <c r="T3703" i="1"/>
  <c r="S3704" i="1"/>
  <c r="T3704" i="1"/>
  <c r="S3705" i="1"/>
  <c r="U3705" i="1"/>
  <c r="T3705" i="1"/>
  <c r="S3706" i="1"/>
  <c r="T3706" i="1"/>
  <c r="S3707" i="1"/>
  <c r="T3707" i="1"/>
  <c r="S3708" i="1"/>
  <c r="T3708" i="1"/>
  <c r="S3709" i="1"/>
  <c r="U3709" i="1"/>
  <c r="T3709" i="1"/>
  <c r="S3710" i="1"/>
  <c r="T3710" i="1"/>
  <c r="S3711" i="1"/>
  <c r="T3711" i="1"/>
  <c r="S3712" i="1"/>
  <c r="T3712" i="1"/>
  <c r="S3713" i="1"/>
  <c r="U3713" i="1"/>
  <c r="T3713" i="1"/>
  <c r="S3714" i="1"/>
  <c r="T3714" i="1"/>
  <c r="S3715" i="1"/>
  <c r="T3715" i="1"/>
  <c r="S3716" i="1"/>
  <c r="T3716" i="1"/>
  <c r="S3717" i="1"/>
  <c r="U3717" i="1"/>
  <c r="T3717" i="1"/>
  <c r="S3718" i="1"/>
  <c r="T3718" i="1"/>
  <c r="S3719" i="1"/>
  <c r="T3719" i="1"/>
  <c r="S3720" i="1"/>
  <c r="T3720" i="1"/>
  <c r="S3721" i="1"/>
  <c r="U3721" i="1"/>
  <c r="T3721" i="1"/>
  <c r="S3722" i="1"/>
  <c r="T3722" i="1"/>
  <c r="S3723" i="1"/>
  <c r="T3723" i="1"/>
  <c r="S3724" i="1"/>
  <c r="T3724" i="1"/>
  <c r="S3725" i="1"/>
  <c r="U3725" i="1"/>
  <c r="T3725" i="1"/>
  <c r="S3726" i="1"/>
  <c r="T3726" i="1"/>
  <c r="S3727" i="1"/>
  <c r="T3727" i="1"/>
  <c r="S3728" i="1"/>
  <c r="T3728" i="1"/>
  <c r="S3729" i="1"/>
  <c r="U3729" i="1"/>
  <c r="T3729" i="1"/>
  <c r="S3730" i="1"/>
  <c r="T3730" i="1"/>
  <c r="S3731" i="1"/>
  <c r="T3731" i="1"/>
  <c r="S3732" i="1"/>
  <c r="T3732" i="1"/>
  <c r="S3733" i="1"/>
  <c r="U3733" i="1"/>
  <c r="T3733" i="1"/>
  <c r="S3734" i="1"/>
  <c r="T3734" i="1"/>
  <c r="S3735" i="1"/>
  <c r="T3735" i="1"/>
  <c r="S3736" i="1"/>
  <c r="T3736" i="1"/>
  <c r="S3737" i="1"/>
  <c r="U3737" i="1"/>
  <c r="T3737" i="1"/>
  <c r="S3738" i="1"/>
  <c r="T3738" i="1"/>
  <c r="S3739" i="1"/>
  <c r="T3739" i="1"/>
  <c r="S3740" i="1"/>
  <c r="T3740" i="1"/>
  <c r="S3741" i="1"/>
  <c r="U3741" i="1"/>
  <c r="T3741" i="1"/>
  <c r="S3742" i="1"/>
  <c r="T3742" i="1"/>
  <c r="S3743" i="1"/>
  <c r="T3743" i="1"/>
  <c r="S3744" i="1"/>
  <c r="T3744" i="1"/>
  <c r="S3745" i="1"/>
  <c r="U3745" i="1"/>
  <c r="T3745" i="1"/>
  <c r="S3746" i="1"/>
  <c r="T3746" i="1"/>
  <c r="S3747" i="1"/>
  <c r="T3747" i="1"/>
  <c r="S3748" i="1"/>
  <c r="T3748" i="1"/>
  <c r="S3749" i="1"/>
  <c r="U3749" i="1"/>
  <c r="T3749" i="1"/>
  <c r="S3750" i="1"/>
  <c r="T3750" i="1"/>
  <c r="S3751" i="1"/>
  <c r="T3751" i="1"/>
  <c r="S3752" i="1"/>
  <c r="T3752" i="1"/>
  <c r="S3753" i="1"/>
  <c r="U3753" i="1"/>
  <c r="T3753" i="1"/>
  <c r="S3754" i="1"/>
  <c r="T3754" i="1"/>
  <c r="S3755" i="1"/>
  <c r="T3755" i="1"/>
  <c r="S3756" i="1"/>
  <c r="T3756" i="1"/>
  <c r="S3757" i="1"/>
  <c r="U3757" i="1"/>
  <c r="T3757" i="1"/>
  <c r="S3758" i="1"/>
  <c r="T3758" i="1"/>
  <c r="S3759" i="1"/>
  <c r="T3759" i="1"/>
  <c r="S3760" i="1"/>
  <c r="T3760" i="1"/>
  <c r="S3761" i="1"/>
  <c r="U3761" i="1"/>
  <c r="T3761" i="1"/>
  <c r="S3762" i="1"/>
  <c r="T3762" i="1"/>
  <c r="S3763" i="1"/>
  <c r="T3763" i="1"/>
  <c r="S3764" i="1"/>
  <c r="T3764" i="1"/>
  <c r="S3765" i="1"/>
  <c r="U3765" i="1"/>
  <c r="T3765" i="1"/>
  <c r="S3766" i="1"/>
  <c r="T3766" i="1"/>
  <c r="S3767" i="1"/>
  <c r="T3767" i="1"/>
  <c r="S3768" i="1"/>
  <c r="T3768" i="1"/>
  <c r="S3769" i="1"/>
  <c r="U3769" i="1"/>
  <c r="T3769" i="1"/>
  <c r="S3770" i="1"/>
  <c r="T3770" i="1"/>
  <c r="S3771" i="1"/>
  <c r="T3771" i="1"/>
  <c r="S3772" i="1"/>
  <c r="T3772" i="1"/>
  <c r="S3773" i="1"/>
  <c r="U3773" i="1"/>
  <c r="T3773" i="1"/>
  <c r="S3774" i="1"/>
  <c r="T3774" i="1"/>
  <c r="S3775" i="1"/>
  <c r="T3775" i="1"/>
  <c r="S3776" i="1"/>
  <c r="T3776" i="1"/>
  <c r="S3777" i="1"/>
  <c r="U3777" i="1"/>
  <c r="T3777" i="1"/>
  <c r="S3778" i="1"/>
  <c r="T3778" i="1"/>
  <c r="S3779" i="1"/>
  <c r="T3779" i="1"/>
  <c r="S3780" i="1"/>
  <c r="T3780" i="1"/>
  <c r="S3781" i="1"/>
  <c r="U3781" i="1"/>
  <c r="T3781" i="1"/>
  <c r="S3782" i="1"/>
  <c r="T3782" i="1"/>
  <c r="S3783" i="1"/>
  <c r="T3783" i="1"/>
  <c r="S3784" i="1"/>
  <c r="T3784" i="1"/>
  <c r="S3785" i="1"/>
  <c r="U3785" i="1"/>
  <c r="T3785" i="1"/>
  <c r="S3786" i="1"/>
  <c r="T3786" i="1"/>
  <c r="S3787" i="1"/>
  <c r="T3787" i="1"/>
  <c r="S3788" i="1"/>
  <c r="T3788" i="1"/>
  <c r="S3789" i="1"/>
  <c r="U3789" i="1"/>
  <c r="T3789" i="1"/>
  <c r="S3790" i="1"/>
  <c r="T3790" i="1"/>
  <c r="S3791" i="1"/>
  <c r="T3791" i="1"/>
  <c r="S3792" i="1"/>
  <c r="T3792" i="1"/>
  <c r="S3793" i="1"/>
  <c r="U3793" i="1"/>
  <c r="T3793" i="1"/>
  <c r="S3794" i="1"/>
  <c r="T3794" i="1"/>
  <c r="S3795" i="1"/>
  <c r="T3795" i="1"/>
  <c r="S3796" i="1"/>
  <c r="T3796" i="1"/>
  <c r="S3797" i="1"/>
  <c r="U3797" i="1"/>
  <c r="T3797" i="1"/>
  <c r="S3798" i="1"/>
  <c r="T3798" i="1"/>
  <c r="S3799" i="1"/>
  <c r="T3799" i="1"/>
  <c r="S3800" i="1"/>
  <c r="T3800" i="1"/>
  <c r="S3801" i="1"/>
  <c r="U3801" i="1"/>
  <c r="T3801" i="1"/>
  <c r="S3802" i="1"/>
  <c r="T3802" i="1"/>
  <c r="S3803" i="1"/>
  <c r="T3803" i="1"/>
  <c r="S3804" i="1"/>
  <c r="T3804" i="1"/>
  <c r="S3805" i="1"/>
  <c r="U3805" i="1"/>
  <c r="T3805" i="1"/>
  <c r="S3806" i="1"/>
  <c r="T3806" i="1"/>
  <c r="S3807" i="1"/>
  <c r="T3807" i="1"/>
  <c r="S3808" i="1"/>
  <c r="T3808" i="1"/>
  <c r="S3809" i="1"/>
  <c r="U3809" i="1"/>
  <c r="T3809" i="1"/>
  <c r="S3810" i="1"/>
  <c r="T3810" i="1"/>
  <c r="S3811" i="1"/>
  <c r="T3811" i="1"/>
  <c r="S3812" i="1"/>
  <c r="T3812" i="1"/>
  <c r="S3813" i="1"/>
  <c r="U3813" i="1"/>
  <c r="T3813" i="1"/>
  <c r="S3814" i="1"/>
  <c r="T3814" i="1"/>
  <c r="S3815" i="1"/>
  <c r="T3815" i="1"/>
  <c r="S3816" i="1"/>
  <c r="T3816" i="1"/>
  <c r="S3817" i="1"/>
  <c r="U3817" i="1"/>
  <c r="T3817" i="1"/>
  <c r="S3818" i="1"/>
  <c r="T3818" i="1"/>
  <c r="S3819" i="1"/>
  <c r="T3819" i="1"/>
  <c r="S3820" i="1"/>
  <c r="T3820" i="1"/>
  <c r="S3821" i="1"/>
  <c r="U3821" i="1"/>
  <c r="T3821" i="1"/>
  <c r="S3822" i="1"/>
  <c r="T3822" i="1"/>
  <c r="S3823" i="1"/>
  <c r="T3823" i="1"/>
  <c r="S3824" i="1"/>
  <c r="T3824" i="1"/>
  <c r="S3825" i="1"/>
  <c r="U3825" i="1"/>
  <c r="T3825" i="1"/>
  <c r="S3826" i="1"/>
  <c r="T3826" i="1"/>
  <c r="S3827" i="1"/>
  <c r="T3827" i="1"/>
  <c r="S3828" i="1"/>
  <c r="T3828" i="1"/>
  <c r="S3829" i="1"/>
  <c r="U3829" i="1"/>
  <c r="T3829" i="1"/>
  <c r="S3830" i="1"/>
  <c r="T3830" i="1"/>
  <c r="S3831" i="1"/>
  <c r="T3831" i="1"/>
  <c r="S3832" i="1"/>
  <c r="T3832" i="1"/>
  <c r="S3833" i="1"/>
  <c r="U3833" i="1"/>
  <c r="T3833" i="1"/>
  <c r="S3834" i="1"/>
  <c r="T3834" i="1"/>
  <c r="S3835" i="1"/>
  <c r="T3835" i="1"/>
  <c r="S3836" i="1"/>
  <c r="T3836" i="1"/>
  <c r="S3837" i="1"/>
  <c r="U3837" i="1"/>
  <c r="T3837" i="1"/>
  <c r="S3838" i="1"/>
  <c r="T3838" i="1"/>
  <c r="S3839" i="1"/>
  <c r="T3839" i="1"/>
  <c r="S3840" i="1"/>
  <c r="T3840" i="1"/>
  <c r="S3841" i="1"/>
  <c r="U3841" i="1"/>
  <c r="T3841" i="1"/>
  <c r="S3842" i="1"/>
  <c r="T3842" i="1"/>
  <c r="S3843" i="1"/>
  <c r="T3843" i="1"/>
  <c r="S3844" i="1"/>
  <c r="T3844" i="1"/>
  <c r="S3845" i="1"/>
  <c r="U3845" i="1"/>
  <c r="T3845" i="1"/>
  <c r="S3846" i="1"/>
  <c r="T3846" i="1"/>
  <c r="S3847" i="1"/>
  <c r="T3847" i="1"/>
  <c r="S3848" i="1"/>
  <c r="T3848" i="1"/>
  <c r="S3849" i="1"/>
  <c r="U3849" i="1"/>
  <c r="T3849" i="1"/>
  <c r="S3850" i="1"/>
  <c r="T3850" i="1"/>
  <c r="S3851" i="1"/>
  <c r="T3851" i="1"/>
  <c r="S3852" i="1"/>
  <c r="T3852" i="1"/>
  <c r="S3853" i="1"/>
  <c r="U3853" i="1"/>
  <c r="T3853" i="1"/>
  <c r="S3854" i="1"/>
  <c r="T3854" i="1"/>
  <c r="S3855" i="1"/>
  <c r="T3855" i="1"/>
  <c r="S3856" i="1"/>
  <c r="T3856" i="1"/>
  <c r="S3857" i="1"/>
  <c r="U3857" i="1"/>
  <c r="T3857" i="1"/>
  <c r="S3858" i="1"/>
  <c r="T3858" i="1"/>
  <c r="S3859" i="1"/>
  <c r="T3859" i="1"/>
  <c r="S3860" i="1"/>
  <c r="T3860" i="1"/>
  <c r="S3861" i="1"/>
  <c r="U3861" i="1"/>
  <c r="T3861" i="1"/>
  <c r="S3862" i="1"/>
  <c r="T3862" i="1"/>
  <c r="S3863" i="1"/>
  <c r="T3863" i="1"/>
  <c r="S3864" i="1"/>
  <c r="T3864" i="1"/>
  <c r="S3865" i="1"/>
  <c r="U3865" i="1"/>
  <c r="T3865" i="1"/>
  <c r="S3866" i="1"/>
  <c r="T3866" i="1"/>
  <c r="S3867" i="1"/>
  <c r="T3867" i="1"/>
  <c r="S3868" i="1"/>
  <c r="T3868" i="1"/>
  <c r="S3869" i="1"/>
  <c r="U3869" i="1"/>
  <c r="T3869" i="1"/>
  <c r="S3870" i="1"/>
  <c r="T3870" i="1"/>
  <c r="S3871" i="1"/>
  <c r="T3871" i="1"/>
  <c r="S3872" i="1"/>
  <c r="T3872" i="1"/>
  <c r="S3873" i="1"/>
  <c r="U3873" i="1"/>
  <c r="T3873" i="1"/>
  <c r="S3874" i="1"/>
  <c r="T3874" i="1"/>
  <c r="S3875" i="1"/>
  <c r="T3875" i="1"/>
  <c r="S3876" i="1"/>
  <c r="T3876" i="1"/>
  <c r="S3877" i="1"/>
  <c r="U3877" i="1"/>
  <c r="T3877" i="1"/>
  <c r="S3878" i="1"/>
  <c r="T3878" i="1"/>
  <c r="S3879" i="1"/>
  <c r="T3879" i="1"/>
  <c r="S3880" i="1"/>
  <c r="T3880" i="1"/>
  <c r="S3881" i="1"/>
  <c r="U3881" i="1"/>
  <c r="T3881" i="1"/>
  <c r="S3882" i="1"/>
  <c r="T3882" i="1"/>
  <c r="S3883" i="1"/>
  <c r="T3883" i="1"/>
  <c r="S3884" i="1"/>
  <c r="T3884" i="1"/>
  <c r="S3885" i="1"/>
  <c r="U3885" i="1"/>
  <c r="T3885" i="1"/>
  <c r="S3886" i="1"/>
  <c r="T3886" i="1"/>
  <c r="S3887" i="1"/>
  <c r="T3887" i="1"/>
  <c r="S3888" i="1"/>
  <c r="T3888" i="1"/>
  <c r="S3889" i="1"/>
  <c r="U3889" i="1"/>
  <c r="T3889" i="1"/>
  <c r="S3890" i="1"/>
  <c r="T3890" i="1"/>
  <c r="S3891" i="1"/>
  <c r="T3891" i="1"/>
  <c r="S3892" i="1"/>
  <c r="T3892" i="1"/>
  <c r="S3893" i="1"/>
  <c r="U3893" i="1"/>
  <c r="T3893" i="1"/>
  <c r="S3894" i="1"/>
  <c r="T3894" i="1"/>
  <c r="S3895" i="1"/>
  <c r="T3895" i="1"/>
  <c r="S3896" i="1"/>
  <c r="T3896" i="1"/>
  <c r="S3897" i="1"/>
  <c r="U3897" i="1"/>
  <c r="T3897" i="1"/>
  <c r="S3898" i="1"/>
  <c r="T3898" i="1"/>
  <c r="S3899" i="1"/>
  <c r="T3899" i="1"/>
  <c r="S3900" i="1"/>
  <c r="T3900" i="1"/>
  <c r="S3901" i="1"/>
  <c r="U3901" i="1"/>
  <c r="T3901" i="1"/>
  <c r="S3902" i="1"/>
  <c r="T3902" i="1"/>
  <c r="S3903" i="1"/>
  <c r="T3903" i="1"/>
  <c r="S3904" i="1"/>
  <c r="T3904" i="1"/>
  <c r="S3905" i="1"/>
  <c r="U3905" i="1"/>
  <c r="T3905" i="1"/>
  <c r="S3906" i="1"/>
  <c r="T3906" i="1"/>
  <c r="S3907" i="1"/>
  <c r="T3907" i="1"/>
  <c r="S3908" i="1"/>
  <c r="T3908" i="1"/>
  <c r="S3909" i="1"/>
  <c r="U3909" i="1"/>
  <c r="T3909" i="1"/>
  <c r="S3910" i="1"/>
  <c r="T3910" i="1"/>
  <c r="S3911" i="1"/>
  <c r="T3911" i="1"/>
  <c r="S3912" i="1"/>
  <c r="T3912" i="1"/>
  <c r="S3913" i="1"/>
  <c r="U3913" i="1"/>
  <c r="T3913" i="1"/>
  <c r="S3914" i="1"/>
  <c r="T3914" i="1"/>
  <c r="S3915" i="1"/>
  <c r="T3915" i="1"/>
  <c r="S3916" i="1"/>
  <c r="T3916" i="1"/>
  <c r="S3917" i="1"/>
  <c r="U3917" i="1"/>
  <c r="T3917" i="1"/>
  <c r="S3918" i="1"/>
  <c r="T3918" i="1"/>
  <c r="S3919" i="1"/>
  <c r="T3919" i="1"/>
  <c r="S3920" i="1"/>
  <c r="T3920" i="1"/>
  <c r="S3921" i="1"/>
  <c r="U3921" i="1"/>
  <c r="T3921" i="1"/>
  <c r="S3922" i="1"/>
  <c r="T3922" i="1"/>
  <c r="S3923" i="1"/>
  <c r="T3923" i="1"/>
  <c r="S3924" i="1"/>
  <c r="T3924" i="1"/>
  <c r="S3925" i="1"/>
  <c r="U3925" i="1"/>
  <c r="T3925" i="1"/>
  <c r="S3926" i="1"/>
  <c r="T3926" i="1"/>
  <c r="S3927" i="1"/>
  <c r="T3927" i="1"/>
  <c r="S3928" i="1"/>
  <c r="T3928" i="1"/>
  <c r="S3929" i="1"/>
  <c r="U3929" i="1"/>
  <c r="T3929" i="1"/>
  <c r="S3930" i="1"/>
  <c r="T3930" i="1"/>
  <c r="S3931" i="1"/>
  <c r="T3931" i="1"/>
  <c r="S3932" i="1"/>
  <c r="T3932" i="1"/>
  <c r="S3933" i="1"/>
  <c r="U3933" i="1"/>
  <c r="T3933" i="1"/>
  <c r="S3934" i="1"/>
  <c r="T3934" i="1"/>
  <c r="S3935" i="1"/>
  <c r="T3935" i="1"/>
  <c r="S3936" i="1"/>
  <c r="T3936" i="1"/>
  <c r="S3937" i="1"/>
  <c r="U3937" i="1"/>
  <c r="T3937" i="1"/>
  <c r="S3938" i="1"/>
  <c r="T3938" i="1"/>
  <c r="S3939" i="1"/>
  <c r="T3939" i="1"/>
  <c r="S3940" i="1"/>
  <c r="T3940" i="1"/>
  <c r="S3941" i="1"/>
  <c r="U3941" i="1"/>
  <c r="T3941" i="1"/>
  <c r="S3942" i="1"/>
  <c r="T3942" i="1"/>
  <c r="S3943" i="1"/>
  <c r="T3943" i="1"/>
  <c r="S3944" i="1"/>
  <c r="T3944" i="1"/>
  <c r="S3945" i="1"/>
  <c r="U3945" i="1"/>
  <c r="T3945" i="1"/>
  <c r="S3946" i="1"/>
  <c r="T3946" i="1"/>
  <c r="S3947" i="1"/>
  <c r="T3947" i="1"/>
  <c r="S3948" i="1"/>
  <c r="T3948" i="1"/>
  <c r="S3949" i="1"/>
  <c r="U3949" i="1"/>
  <c r="T3949" i="1"/>
  <c r="S3950" i="1"/>
  <c r="T3950" i="1"/>
  <c r="S3951" i="1"/>
  <c r="T3951" i="1"/>
  <c r="S3952" i="1"/>
  <c r="T3952" i="1"/>
  <c r="S3953" i="1"/>
  <c r="U3953" i="1"/>
  <c r="T3953" i="1"/>
  <c r="S3954" i="1"/>
  <c r="T3954" i="1"/>
  <c r="S3955" i="1"/>
  <c r="T3955" i="1"/>
  <c r="S3956" i="1"/>
  <c r="T3956" i="1"/>
  <c r="S3957" i="1"/>
  <c r="U3957" i="1"/>
  <c r="T3957" i="1"/>
  <c r="S3958" i="1"/>
  <c r="T3958" i="1"/>
  <c r="S3959" i="1"/>
  <c r="T3959" i="1"/>
  <c r="S3960" i="1"/>
  <c r="T3960" i="1"/>
  <c r="S3961" i="1"/>
  <c r="U3961" i="1"/>
  <c r="T3961" i="1"/>
  <c r="S3962" i="1"/>
  <c r="T3962" i="1"/>
  <c r="S3963" i="1"/>
  <c r="T3963" i="1"/>
  <c r="S3964" i="1"/>
  <c r="T3964" i="1"/>
  <c r="S3965" i="1"/>
  <c r="U3965" i="1"/>
  <c r="T3965" i="1"/>
  <c r="S3966" i="1"/>
  <c r="T3966" i="1"/>
  <c r="S3967" i="1"/>
  <c r="T3967" i="1"/>
  <c r="S3968" i="1"/>
  <c r="T3968" i="1"/>
  <c r="S3969" i="1"/>
  <c r="U3969" i="1"/>
  <c r="T3969" i="1"/>
  <c r="S3970" i="1"/>
  <c r="T3970" i="1"/>
  <c r="S3971" i="1"/>
  <c r="T3971" i="1"/>
  <c r="S3972" i="1"/>
  <c r="T3972" i="1"/>
  <c r="S3973" i="1"/>
  <c r="U3973" i="1"/>
  <c r="T3973" i="1"/>
  <c r="S3974" i="1"/>
  <c r="T3974" i="1"/>
  <c r="S3975" i="1"/>
  <c r="T3975" i="1"/>
  <c r="S3976" i="1"/>
  <c r="T3976" i="1"/>
  <c r="S3977" i="1"/>
  <c r="U3977" i="1"/>
  <c r="T3977" i="1"/>
  <c r="S3978" i="1"/>
  <c r="T3978" i="1"/>
  <c r="S3979" i="1"/>
  <c r="T3979" i="1"/>
  <c r="S3980" i="1"/>
  <c r="T3980" i="1"/>
  <c r="S3981" i="1"/>
  <c r="U3981" i="1"/>
  <c r="T3981" i="1"/>
  <c r="S3982" i="1"/>
  <c r="T3982" i="1"/>
  <c r="S3983" i="1"/>
  <c r="T3983" i="1"/>
  <c r="S3984" i="1"/>
  <c r="T3984" i="1"/>
  <c r="S3985" i="1"/>
  <c r="U3985" i="1"/>
  <c r="T3985" i="1"/>
  <c r="S3986" i="1"/>
  <c r="T3986" i="1"/>
  <c r="S3987" i="1"/>
  <c r="T3987" i="1"/>
  <c r="S3988" i="1"/>
  <c r="T3988" i="1"/>
  <c r="S3989" i="1"/>
  <c r="U3989" i="1"/>
  <c r="T3989" i="1"/>
  <c r="S3990" i="1"/>
  <c r="T3990" i="1"/>
  <c r="S3991" i="1"/>
  <c r="T3991" i="1"/>
  <c r="S3992" i="1"/>
  <c r="T3992" i="1"/>
  <c r="S3993" i="1"/>
  <c r="U3993" i="1"/>
  <c r="T3993" i="1"/>
  <c r="S3994" i="1"/>
  <c r="T3994" i="1"/>
  <c r="S3995" i="1"/>
  <c r="T3995" i="1"/>
  <c r="S3996" i="1"/>
  <c r="T3996" i="1"/>
  <c r="S3997" i="1"/>
  <c r="U3997" i="1"/>
  <c r="T3997" i="1"/>
  <c r="S3998" i="1"/>
  <c r="T3998" i="1"/>
  <c r="S3999" i="1"/>
  <c r="T3999" i="1"/>
  <c r="S4000" i="1"/>
  <c r="T4000" i="1"/>
  <c r="S4001" i="1"/>
  <c r="U4001" i="1"/>
  <c r="T4001" i="1"/>
  <c r="S4002" i="1"/>
  <c r="T4002" i="1"/>
  <c r="S4003" i="1"/>
  <c r="T4003" i="1"/>
  <c r="S4004" i="1"/>
  <c r="T4004" i="1"/>
  <c r="S4005" i="1"/>
  <c r="U4005" i="1"/>
  <c r="T4005" i="1"/>
  <c r="S4006" i="1"/>
  <c r="T4006" i="1"/>
  <c r="S4007" i="1"/>
  <c r="T4007" i="1"/>
  <c r="S4008" i="1"/>
  <c r="T4008" i="1"/>
  <c r="S4009" i="1"/>
  <c r="U4009" i="1"/>
  <c r="T4009" i="1"/>
  <c r="S4010" i="1"/>
  <c r="T4010" i="1"/>
  <c r="S4011" i="1"/>
  <c r="T4011" i="1"/>
  <c r="S4012" i="1"/>
  <c r="T4012" i="1"/>
  <c r="S4013" i="1"/>
  <c r="U4013" i="1"/>
  <c r="T4013" i="1"/>
  <c r="S4014" i="1"/>
  <c r="T4014" i="1"/>
  <c r="S4015" i="1"/>
  <c r="T4015" i="1"/>
  <c r="S4016" i="1"/>
  <c r="T4016" i="1"/>
  <c r="S4017" i="1"/>
  <c r="U4017" i="1"/>
  <c r="T4017" i="1"/>
  <c r="S4018" i="1"/>
  <c r="T4018" i="1"/>
  <c r="S4019" i="1"/>
  <c r="T4019" i="1"/>
  <c r="S4020" i="1"/>
  <c r="T4020" i="1"/>
  <c r="S4021" i="1"/>
  <c r="U4021" i="1"/>
  <c r="T4021" i="1"/>
  <c r="S4022" i="1"/>
  <c r="T4022" i="1"/>
  <c r="S4023" i="1"/>
  <c r="T4023" i="1"/>
  <c r="S4024" i="1"/>
  <c r="T4024" i="1"/>
  <c r="S4025" i="1"/>
  <c r="U4025" i="1"/>
  <c r="T4025" i="1"/>
  <c r="S4026" i="1"/>
  <c r="T4026" i="1"/>
  <c r="S4027" i="1"/>
  <c r="T4027" i="1"/>
  <c r="S4028" i="1"/>
  <c r="T4028" i="1"/>
  <c r="S4029" i="1"/>
  <c r="U4029" i="1"/>
  <c r="T4029" i="1"/>
  <c r="S4030" i="1"/>
  <c r="T4030" i="1"/>
  <c r="S4031" i="1"/>
  <c r="T4031" i="1"/>
  <c r="S4032" i="1"/>
  <c r="T4032" i="1"/>
  <c r="S4033" i="1"/>
  <c r="U4033" i="1"/>
  <c r="T4033" i="1"/>
  <c r="S4034" i="1"/>
  <c r="T4034" i="1"/>
  <c r="S4035" i="1"/>
  <c r="T4035" i="1"/>
  <c r="S4036" i="1"/>
  <c r="T4036" i="1"/>
  <c r="S4037" i="1"/>
  <c r="U4037" i="1"/>
  <c r="T4037" i="1"/>
  <c r="S4038" i="1"/>
  <c r="T4038" i="1"/>
  <c r="S4039" i="1"/>
  <c r="T4039" i="1"/>
  <c r="S4040" i="1"/>
  <c r="T4040" i="1"/>
  <c r="S4041" i="1"/>
  <c r="U4041" i="1"/>
  <c r="T4041" i="1"/>
  <c r="S4042" i="1"/>
  <c r="T4042" i="1"/>
  <c r="S4043" i="1"/>
  <c r="T4043" i="1"/>
  <c r="S4044" i="1"/>
  <c r="T4044" i="1"/>
  <c r="S4045" i="1"/>
  <c r="U4045" i="1"/>
  <c r="T4045" i="1"/>
  <c r="S4046" i="1"/>
  <c r="T4046" i="1"/>
  <c r="S4047" i="1"/>
  <c r="T4047" i="1"/>
  <c r="S4048" i="1"/>
  <c r="T4048" i="1"/>
  <c r="S4049" i="1"/>
  <c r="U4049" i="1"/>
  <c r="T4049" i="1"/>
  <c r="S4050" i="1"/>
  <c r="T4050" i="1"/>
  <c r="S4051" i="1"/>
  <c r="T4051" i="1"/>
  <c r="S4052" i="1"/>
  <c r="T4052" i="1"/>
  <c r="S4053" i="1"/>
  <c r="U4053" i="1"/>
  <c r="T4053" i="1"/>
  <c r="S4054" i="1"/>
  <c r="T4054" i="1"/>
  <c r="S4055" i="1"/>
  <c r="T4055" i="1"/>
  <c r="S4056" i="1"/>
  <c r="T4056" i="1"/>
  <c r="S4057" i="1"/>
  <c r="U4057" i="1"/>
  <c r="T4057" i="1"/>
  <c r="S4058" i="1"/>
  <c r="T4058" i="1"/>
  <c r="S4059" i="1"/>
  <c r="T4059" i="1"/>
  <c r="S4060" i="1"/>
  <c r="T4060" i="1"/>
  <c r="S4061" i="1"/>
  <c r="U4061" i="1"/>
  <c r="T4061" i="1"/>
  <c r="S4062" i="1"/>
  <c r="T4062" i="1"/>
  <c r="S4063" i="1"/>
  <c r="T4063" i="1"/>
  <c r="S4064" i="1"/>
  <c r="T4064" i="1"/>
  <c r="S4065" i="1"/>
  <c r="U4065" i="1"/>
  <c r="T4065" i="1"/>
  <c r="S4066" i="1"/>
  <c r="T4066" i="1"/>
  <c r="S4067" i="1"/>
  <c r="T4067" i="1"/>
  <c r="S4068" i="1"/>
  <c r="T4068" i="1"/>
  <c r="S4069" i="1"/>
  <c r="U4069" i="1"/>
  <c r="T4069" i="1"/>
  <c r="S4070" i="1"/>
  <c r="T4070" i="1"/>
  <c r="S4071" i="1"/>
  <c r="T4071" i="1"/>
  <c r="S4072" i="1"/>
  <c r="T4072" i="1"/>
  <c r="S4073" i="1"/>
  <c r="U4073" i="1"/>
  <c r="T4073" i="1"/>
  <c r="S4074" i="1"/>
  <c r="T4074" i="1"/>
  <c r="S4075" i="1"/>
  <c r="T4075" i="1"/>
  <c r="S4076" i="1"/>
  <c r="T4076" i="1"/>
  <c r="S4077" i="1"/>
  <c r="U4077" i="1"/>
  <c r="T4077" i="1"/>
  <c r="S4078" i="1"/>
  <c r="T4078" i="1"/>
  <c r="S4079" i="1"/>
  <c r="T4079" i="1"/>
  <c r="S4080" i="1"/>
  <c r="T4080" i="1"/>
  <c r="S4081" i="1"/>
  <c r="U4081" i="1"/>
  <c r="T4081" i="1"/>
  <c r="S4082" i="1"/>
  <c r="T4082" i="1"/>
  <c r="S4083" i="1"/>
  <c r="T4083" i="1"/>
  <c r="S4084" i="1"/>
  <c r="T4084" i="1"/>
  <c r="S4085" i="1"/>
  <c r="U4085" i="1"/>
  <c r="T4085" i="1"/>
  <c r="S4086" i="1"/>
  <c r="T4086" i="1"/>
  <c r="S4087" i="1"/>
  <c r="T4087" i="1"/>
  <c r="S4088" i="1"/>
  <c r="T4088" i="1"/>
  <c r="S4089" i="1"/>
  <c r="U4089" i="1"/>
  <c r="T4089" i="1"/>
  <c r="S4090" i="1"/>
  <c r="T4090" i="1"/>
  <c r="S4091" i="1"/>
  <c r="T4091" i="1"/>
  <c r="S4092" i="1"/>
  <c r="T4092" i="1"/>
  <c r="S4093" i="1"/>
  <c r="U4093" i="1"/>
  <c r="T4093" i="1"/>
  <c r="S4094" i="1"/>
  <c r="T4094" i="1"/>
  <c r="S4095" i="1"/>
  <c r="T4095" i="1"/>
  <c r="S4096" i="1"/>
  <c r="T4096" i="1"/>
  <c r="S4097" i="1"/>
  <c r="U4097" i="1"/>
  <c r="T4097" i="1"/>
  <c r="S4098" i="1"/>
  <c r="T4098" i="1"/>
  <c r="S4099" i="1"/>
  <c r="T4099" i="1"/>
  <c r="S4100" i="1"/>
  <c r="T4100" i="1"/>
  <c r="S4101" i="1"/>
  <c r="U4101" i="1"/>
  <c r="T4101" i="1"/>
  <c r="S4102" i="1"/>
  <c r="T4102" i="1"/>
  <c r="S4103" i="1"/>
  <c r="T4103" i="1"/>
  <c r="S4104" i="1"/>
  <c r="T4104" i="1"/>
  <c r="S4105" i="1"/>
  <c r="U4105" i="1"/>
  <c r="T4105" i="1"/>
  <c r="S4106" i="1"/>
  <c r="T4106" i="1"/>
  <c r="S4107" i="1"/>
  <c r="T4107" i="1"/>
  <c r="S4108" i="1"/>
  <c r="T4108" i="1"/>
  <c r="S4109" i="1"/>
  <c r="U4109" i="1"/>
  <c r="T4109" i="1"/>
  <c r="S4110" i="1"/>
  <c r="T4110" i="1"/>
  <c r="S4111" i="1"/>
  <c r="T4111" i="1"/>
  <c r="S4112" i="1"/>
  <c r="T4112" i="1"/>
  <c r="S4113" i="1"/>
  <c r="U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3893" i="1"/>
  <c r="V3637" i="1"/>
  <c r="V3861" i="1"/>
  <c r="V3605" i="1"/>
  <c r="V4085" i="1"/>
  <c r="V3829" i="1"/>
  <c r="V3573" i="1"/>
  <c r="V4053" i="1"/>
  <c r="V3797" i="1"/>
  <c r="V3541" i="1"/>
  <c r="V4021" i="1"/>
  <c r="V3765" i="1"/>
  <c r="V3509" i="1"/>
  <c r="V3989" i="1"/>
  <c r="V3733" i="1"/>
  <c r="V3473" i="1"/>
  <c r="V3957" i="1"/>
  <c r="V3701" i="1"/>
  <c r="X3436" i="1"/>
  <c r="V3925" i="1"/>
  <c r="V3669" i="1"/>
  <c r="X3399" i="1"/>
  <c r="U4091" i="1"/>
  <c r="V4091" i="1"/>
  <c r="U4063" i="1"/>
  <c r="V4063" i="1"/>
  <c r="U4039" i="1"/>
  <c r="V4039" i="1"/>
  <c r="U4011" i="1"/>
  <c r="V4011" i="1"/>
  <c r="U3983" i="1"/>
  <c r="V3983" i="1"/>
  <c r="U3955" i="1"/>
  <c r="V3955" i="1"/>
  <c r="U3923" i="1"/>
  <c r="V3923" i="1"/>
  <c r="U3895" i="1"/>
  <c r="V3895" i="1"/>
  <c r="U3871" i="1"/>
  <c r="V3871" i="1"/>
  <c r="U3843" i="1"/>
  <c r="V3843" i="1"/>
  <c r="U3819" i="1"/>
  <c r="V3819" i="1"/>
  <c r="U3795" i="1"/>
  <c r="V3795" i="1"/>
  <c r="U3767" i="1"/>
  <c r="V3767" i="1"/>
  <c r="U3739" i="1"/>
  <c r="V3739" i="1"/>
  <c r="U3715" i="1"/>
  <c r="V3715" i="1"/>
  <c r="U3691" i="1"/>
  <c r="V3691" i="1"/>
  <c r="U3667" i="1"/>
  <c r="V3667" i="1"/>
  <c r="U3635" i="1"/>
  <c r="V3635" i="1"/>
  <c r="U3607" i="1"/>
  <c r="V3607" i="1"/>
  <c r="U3583" i="1"/>
  <c r="V3583" i="1"/>
  <c r="U3547" i="1"/>
  <c r="V3547" i="1"/>
  <c r="U3515" i="1"/>
  <c r="V3515" i="1"/>
  <c r="U3403" i="1"/>
  <c r="V3403" i="1"/>
  <c r="U3375" i="1"/>
  <c r="V3375" i="1"/>
  <c r="U3347" i="1"/>
  <c r="V3347" i="1"/>
  <c r="U3319" i="1"/>
  <c r="V3319" i="1"/>
  <c r="U3291" i="1"/>
  <c r="V3291" i="1"/>
  <c r="U3251" i="1"/>
  <c r="V3251" i="1"/>
  <c r="U3219" i="1"/>
  <c r="V3219" i="1"/>
  <c r="U3191" i="1"/>
  <c r="V3191" i="1"/>
  <c r="U3163" i="1"/>
  <c r="V3163" i="1"/>
  <c r="U3127" i="1"/>
  <c r="V3127" i="1"/>
  <c r="U3099" i="1"/>
  <c r="V3099" i="1"/>
  <c r="U3067" i="1"/>
  <c r="V3067" i="1"/>
  <c r="U3039" i="1"/>
  <c r="V3039" i="1"/>
  <c r="U3011" i="1"/>
  <c r="V3011" i="1"/>
  <c r="U2983" i="1"/>
  <c r="V2983" i="1"/>
  <c r="U2955" i="1"/>
  <c r="V2955" i="1"/>
  <c r="U2931" i="1"/>
  <c r="V2931" i="1"/>
  <c r="U2903" i="1"/>
  <c r="V2903" i="1"/>
  <c r="U2879" i="1"/>
  <c r="V2879" i="1"/>
  <c r="U2847" i="1"/>
  <c r="V2847" i="1"/>
  <c r="U2823" i="1"/>
  <c r="V2823" i="1"/>
  <c r="U2791" i="1"/>
  <c r="V2791" i="1"/>
  <c r="U2763" i="1"/>
  <c r="V2763" i="1"/>
  <c r="U2739" i="1"/>
  <c r="V2739" i="1"/>
  <c r="U2711" i="1"/>
  <c r="V2711" i="1"/>
  <c r="U2683" i="1"/>
  <c r="V2683" i="1"/>
  <c r="U2659" i="1"/>
  <c r="V2659" i="1"/>
  <c r="U2635" i="1"/>
  <c r="V2635" i="1"/>
  <c r="U2611" i="1"/>
  <c r="V2611" i="1"/>
  <c r="U2591" i="1"/>
  <c r="V2591" i="1"/>
  <c r="U2563" i="1"/>
  <c r="V2563" i="1"/>
  <c r="U2543" i="1"/>
  <c r="V2543" i="1"/>
  <c r="U2519" i="1"/>
  <c r="V2519" i="1"/>
  <c r="U2491" i="1"/>
  <c r="V2491" i="1"/>
  <c r="U2463" i="1"/>
  <c r="V2463" i="1"/>
  <c r="U2439" i="1"/>
  <c r="V2439" i="1"/>
  <c r="U2415" i="1"/>
  <c r="V2415" i="1"/>
  <c r="U2391" i="1"/>
  <c r="V2391" i="1"/>
  <c r="U2363" i="1"/>
  <c r="V2363" i="1"/>
  <c r="U2335" i="1"/>
  <c r="V2335" i="1"/>
  <c r="U2311" i="1"/>
  <c r="V2311" i="1"/>
  <c r="U2287" i="1"/>
  <c r="V2287" i="1"/>
  <c r="U2275" i="1"/>
  <c r="V2275" i="1"/>
  <c r="U2251" i="1"/>
  <c r="V2251" i="1"/>
  <c r="U2227" i="1"/>
  <c r="V2227" i="1"/>
  <c r="U2207" i="1"/>
  <c r="V2207" i="1"/>
  <c r="U2183" i="1"/>
  <c r="V2183" i="1"/>
  <c r="U2159" i="1"/>
  <c r="V2159" i="1"/>
  <c r="U2135" i="1"/>
  <c r="V2135" i="1"/>
  <c r="U2111" i="1"/>
  <c r="V2111" i="1"/>
  <c r="U2087" i="1"/>
  <c r="V2087" i="1"/>
  <c r="U2075" i="1"/>
  <c r="V2075" i="1"/>
  <c r="U2055" i="1"/>
  <c r="V2055" i="1"/>
  <c r="U2031" i="1"/>
  <c r="V2031" i="1"/>
  <c r="U2019" i="1"/>
  <c r="V2019" i="1"/>
  <c r="U1999" i="1"/>
  <c r="V1999" i="1"/>
  <c r="U1975" i="1"/>
  <c r="V1975" i="1"/>
  <c r="U1963" i="1"/>
  <c r="V1963" i="1"/>
  <c r="U1943" i="1"/>
  <c r="V1943" i="1"/>
  <c r="U1927" i="1"/>
  <c r="V1927" i="1"/>
  <c r="U1907" i="1"/>
  <c r="V1907" i="1"/>
  <c r="U1895" i="1"/>
  <c r="V1895" i="1"/>
  <c r="U1883" i="1"/>
  <c r="V1883" i="1"/>
  <c r="U1867" i="1"/>
  <c r="V1867" i="1"/>
  <c r="U1855" i="1"/>
  <c r="V1855" i="1"/>
  <c r="U1843" i="1"/>
  <c r="V1843" i="1"/>
  <c r="U1831" i="1"/>
  <c r="V1831" i="1"/>
  <c r="U1819" i="1"/>
  <c r="V1819" i="1"/>
  <c r="U1799" i="1"/>
  <c r="V1799" i="1"/>
  <c r="U1787" i="1"/>
  <c r="V1787" i="1"/>
  <c r="U1775" i="1"/>
  <c r="V1775" i="1"/>
  <c r="U1763" i="1"/>
  <c r="V1763" i="1"/>
  <c r="U1747" i="1"/>
  <c r="V1747" i="1"/>
  <c r="U1735" i="1"/>
  <c r="V1735" i="1"/>
  <c r="U1723" i="1"/>
  <c r="V1723" i="1"/>
  <c r="U1711" i="1"/>
  <c r="V1711" i="1"/>
  <c r="U1699" i="1"/>
  <c r="V1699" i="1"/>
  <c r="U1679" i="1"/>
  <c r="V1679" i="1"/>
  <c r="U1667" i="1"/>
  <c r="V1667" i="1"/>
  <c r="U1655" i="1"/>
  <c r="V1655" i="1"/>
  <c r="U1643" i="1"/>
  <c r="V1643" i="1"/>
  <c r="U1631" i="1"/>
  <c r="V1631" i="1"/>
  <c r="U1619" i="1"/>
  <c r="V1619" i="1"/>
  <c r="U1607" i="1"/>
  <c r="V1607" i="1"/>
  <c r="U1591" i="1"/>
  <c r="V1591" i="1"/>
  <c r="U1579" i="1"/>
  <c r="V1579" i="1"/>
  <c r="U1567" i="1"/>
  <c r="V1567" i="1"/>
  <c r="U1555" i="1"/>
  <c r="V1555" i="1"/>
  <c r="U1543" i="1"/>
  <c r="V1543" i="1"/>
  <c r="U1531" i="1"/>
  <c r="V1531" i="1"/>
  <c r="U1515" i="1"/>
  <c r="V1515" i="1"/>
  <c r="U1499" i="1"/>
  <c r="V1499" i="1"/>
  <c r="U1487" i="1"/>
  <c r="V1487" i="1"/>
  <c r="U1467" i="1"/>
  <c r="V1467" i="1"/>
  <c r="U1455" i="1"/>
  <c r="V1455" i="1"/>
  <c r="U1443" i="1"/>
  <c r="V1443" i="1"/>
  <c r="U1427" i="1"/>
  <c r="V1427" i="1"/>
  <c r="U1411" i="1"/>
  <c r="V1411" i="1"/>
  <c r="U1399" i="1"/>
  <c r="V1399" i="1"/>
  <c r="U1387" i="1"/>
  <c r="V1387" i="1"/>
  <c r="U1371" i="1"/>
  <c r="V1371" i="1"/>
  <c r="U1355" i="1"/>
  <c r="V1355" i="1"/>
  <c r="U1343" i="1"/>
  <c r="V1343" i="1"/>
  <c r="U1331" i="1"/>
  <c r="V1331" i="1"/>
  <c r="U1319" i="1"/>
  <c r="V1319" i="1"/>
  <c r="U1299" i="1"/>
  <c r="V1299" i="1"/>
  <c r="U1287" i="1"/>
  <c r="V1287" i="1"/>
  <c r="U1275" i="1"/>
  <c r="V1275" i="1"/>
  <c r="U1263" i="1"/>
  <c r="V1263" i="1"/>
  <c r="U1251" i="1"/>
  <c r="V1251" i="1"/>
  <c r="U1235" i="1"/>
  <c r="V1235" i="1"/>
  <c r="U1219" i="1"/>
  <c r="V1219" i="1"/>
  <c r="U1207" i="1"/>
  <c r="V1207" i="1"/>
  <c r="U1195" i="1"/>
  <c r="V1195" i="1"/>
  <c r="U1179" i="1"/>
  <c r="V1179" i="1"/>
  <c r="U1163" i="1"/>
  <c r="V1163" i="1"/>
  <c r="U1151" i="1"/>
  <c r="V1151" i="1"/>
  <c r="U1135" i="1"/>
  <c r="V1135" i="1"/>
  <c r="U1119" i="1"/>
  <c r="V1119" i="1"/>
  <c r="U1103" i="1"/>
  <c r="V1103" i="1"/>
  <c r="U1087" i="1"/>
  <c r="V1087" i="1"/>
  <c r="U1067" i="1"/>
  <c r="V1067" i="1"/>
  <c r="U1055" i="1"/>
  <c r="V1055" i="1"/>
  <c r="U1039" i="1"/>
  <c r="V1039" i="1"/>
  <c r="U1023" i="1"/>
  <c r="V1023" i="1"/>
  <c r="U1003" i="1"/>
  <c r="V1003" i="1"/>
  <c r="U983" i="1"/>
  <c r="V983" i="1"/>
  <c r="U963" i="1"/>
  <c r="V963" i="1"/>
  <c r="U943" i="1"/>
  <c r="V943" i="1"/>
  <c r="U923" i="1"/>
  <c r="V923" i="1"/>
  <c r="U903" i="1"/>
  <c r="V903" i="1"/>
  <c r="U883" i="1"/>
  <c r="V883" i="1"/>
  <c r="U867" i="1"/>
  <c r="V867" i="1"/>
  <c r="U851" i="1"/>
  <c r="V851" i="1"/>
  <c r="U831" i="1"/>
  <c r="V831" i="1"/>
  <c r="U815" i="1"/>
  <c r="V815" i="1"/>
  <c r="U795" i="1"/>
  <c r="V795" i="1"/>
  <c r="U775" i="1"/>
  <c r="V775" i="1"/>
  <c r="U759" i="1"/>
  <c r="V759" i="1"/>
  <c r="U743" i="1"/>
  <c r="V743" i="1"/>
  <c r="U723" i="1"/>
  <c r="V723" i="1"/>
  <c r="U711" i="1"/>
  <c r="V711" i="1"/>
  <c r="U691" i="1"/>
  <c r="V691" i="1"/>
  <c r="U679" i="1"/>
  <c r="V679" i="1"/>
  <c r="U659" i="1"/>
  <c r="V659" i="1"/>
  <c r="U639" i="1"/>
  <c r="V639" i="1"/>
  <c r="U623" i="1"/>
  <c r="V623" i="1"/>
  <c r="U607" i="1"/>
  <c r="V607" i="1"/>
  <c r="U587" i="1"/>
  <c r="V587" i="1"/>
  <c r="U567" i="1"/>
  <c r="V567" i="1"/>
  <c r="U555" i="1"/>
  <c r="V555" i="1"/>
  <c r="U535" i="1"/>
  <c r="V535" i="1"/>
  <c r="U515" i="1"/>
  <c r="V515" i="1"/>
  <c r="U503" i="1"/>
  <c r="V503" i="1"/>
  <c r="U483" i="1"/>
  <c r="V483" i="1"/>
  <c r="U471" i="1"/>
  <c r="V471" i="1"/>
  <c r="U451" i="1"/>
  <c r="V451" i="1"/>
  <c r="U439" i="1"/>
  <c r="V439" i="1"/>
  <c r="U419" i="1"/>
  <c r="V419" i="1"/>
  <c r="U407" i="1"/>
  <c r="V407" i="1"/>
  <c r="U387" i="1"/>
  <c r="V387" i="1"/>
  <c r="U367" i="1"/>
  <c r="V367" i="1"/>
  <c r="U355" i="1"/>
  <c r="V355" i="1"/>
  <c r="U335" i="1"/>
  <c r="V335" i="1"/>
  <c r="U323" i="1"/>
  <c r="V323" i="1"/>
  <c r="U311" i="1"/>
  <c r="V311" i="1"/>
  <c r="U299" i="1"/>
  <c r="V299" i="1"/>
  <c r="U287" i="1"/>
  <c r="V287" i="1"/>
  <c r="U275" i="1"/>
  <c r="V275" i="1"/>
  <c r="U271" i="1"/>
  <c r="V271" i="1"/>
  <c r="U267" i="1"/>
  <c r="V267" i="1"/>
  <c r="U263" i="1"/>
  <c r="V263" i="1"/>
  <c r="U259" i="1"/>
  <c r="V259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W4058" i="1"/>
  <c r="X4058" i="1"/>
  <c r="W4054" i="1"/>
  <c r="X4054" i="1"/>
  <c r="W4050" i="1"/>
  <c r="X4050" i="1"/>
  <c r="W4046" i="1"/>
  <c r="X4046" i="1"/>
  <c r="W4042" i="1"/>
  <c r="X4042" i="1"/>
  <c r="W4038" i="1"/>
  <c r="X4038" i="1"/>
  <c r="W4034" i="1"/>
  <c r="X4034" i="1"/>
  <c r="W4030" i="1"/>
  <c r="X4030" i="1"/>
  <c r="W4026" i="1"/>
  <c r="X4026" i="1"/>
  <c r="W4022" i="1"/>
  <c r="X4022" i="1"/>
  <c r="W4018" i="1"/>
  <c r="X4018" i="1"/>
  <c r="W4014" i="1"/>
  <c r="X4014" i="1"/>
  <c r="W4010" i="1"/>
  <c r="X4010" i="1"/>
  <c r="W4006" i="1"/>
  <c r="X4006" i="1"/>
  <c r="W4002" i="1"/>
  <c r="X4002" i="1"/>
  <c r="W3998" i="1"/>
  <c r="X3998" i="1"/>
  <c r="W3994" i="1"/>
  <c r="X3994" i="1"/>
  <c r="W3990" i="1"/>
  <c r="X3990" i="1"/>
  <c r="W3986" i="1"/>
  <c r="X3986" i="1"/>
  <c r="W3982" i="1"/>
  <c r="X3982" i="1"/>
  <c r="W3978" i="1"/>
  <c r="X3978" i="1"/>
  <c r="W3974" i="1"/>
  <c r="X3974" i="1"/>
  <c r="W3970" i="1"/>
  <c r="X3970" i="1"/>
  <c r="W3966" i="1"/>
  <c r="X3966" i="1"/>
  <c r="W3962" i="1"/>
  <c r="X3962" i="1"/>
  <c r="W3958" i="1"/>
  <c r="X3958" i="1"/>
  <c r="W3954" i="1"/>
  <c r="X3954" i="1"/>
  <c r="W3950" i="1"/>
  <c r="X3950" i="1"/>
  <c r="W3946" i="1"/>
  <c r="X3946" i="1"/>
  <c r="W3942" i="1"/>
  <c r="X3942" i="1"/>
  <c r="W3938" i="1"/>
  <c r="X3938" i="1"/>
  <c r="W3934" i="1"/>
  <c r="X3934" i="1"/>
  <c r="W3930" i="1"/>
  <c r="X3930" i="1"/>
  <c r="W3926" i="1"/>
  <c r="X3926" i="1"/>
  <c r="W3922" i="1"/>
  <c r="X3922" i="1"/>
  <c r="W3918" i="1"/>
  <c r="X3918" i="1"/>
  <c r="W3914" i="1"/>
  <c r="X3914" i="1"/>
  <c r="W3910" i="1"/>
  <c r="X3910" i="1"/>
  <c r="W3906" i="1"/>
  <c r="X3906" i="1"/>
  <c r="W3902" i="1"/>
  <c r="X3902" i="1"/>
  <c r="W3898" i="1"/>
  <c r="X3898" i="1"/>
  <c r="W3894" i="1"/>
  <c r="X3894" i="1"/>
  <c r="W3890" i="1"/>
  <c r="X3890" i="1"/>
  <c r="W3886" i="1"/>
  <c r="X3886" i="1"/>
  <c r="W3882" i="1"/>
  <c r="X3882" i="1"/>
  <c r="W3878" i="1"/>
  <c r="X3878" i="1"/>
  <c r="W3874" i="1"/>
  <c r="X3874" i="1"/>
  <c r="W3870" i="1"/>
  <c r="X3870" i="1"/>
  <c r="W3866" i="1"/>
  <c r="X3866" i="1"/>
  <c r="W3862" i="1"/>
  <c r="X3862" i="1"/>
  <c r="W3858" i="1"/>
  <c r="X3858" i="1"/>
  <c r="W3854" i="1"/>
  <c r="X3854" i="1"/>
  <c r="W3850" i="1"/>
  <c r="X3850" i="1"/>
  <c r="W3846" i="1"/>
  <c r="X3846" i="1"/>
  <c r="W3842" i="1"/>
  <c r="X3842" i="1"/>
  <c r="W3838" i="1"/>
  <c r="X3838" i="1"/>
  <c r="W3834" i="1"/>
  <c r="X3834" i="1"/>
  <c r="W3830" i="1"/>
  <c r="X3830" i="1"/>
  <c r="W3826" i="1"/>
  <c r="X3826" i="1"/>
  <c r="W3822" i="1"/>
  <c r="X3822" i="1"/>
  <c r="W3818" i="1"/>
  <c r="X3818" i="1"/>
  <c r="W3814" i="1"/>
  <c r="X3814" i="1"/>
  <c r="W3810" i="1"/>
  <c r="X3810" i="1"/>
  <c r="W3806" i="1"/>
  <c r="X3806" i="1"/>
  <c r="W3802" i="1"/>
  <c r="X3802" i="1"/>
  <c r="W3798" i="1"/>
  <c r="X3798" i="1"/>
  <c r="W3794" i="1"/>
  <c r="X3794" i="1"/>
  <c r="W3790" i="1"/>
  <c r="X3790" i="1"/>
  <c r="W3786" i="1"/>
  <c r="X3786" i="1"/>
  <c r="W3782" i="1"/>
  <c r="X3782" i="1"/>
  <c r="W3778" i="1"/>
  <c r="X3778" i="1"/>
  <c r="W3774" i="1"/>
  <c r="X3774" i="1"/>
  <c r="W3770" i="1"/>
  <c r="X3770" i="1"/>
  <c r="W3766" i="1"/>
  <c r="X3766" i="1"/>
  <c r="W3762" i="1"/>
  <c r="X3762" i="1"/>
  <c r="W3758" i="1"/>
  <c r="X3758" i="1"/>
  <c r="W3754" i="1"/>
  <c r="X3754" i="1"/>
  <c r="W3750" i="1"/>
  <c r="X3750" i="1"/>
  <c r="W3746" i="1"/>
  <c r="X3746" i="1"/>
  <c r="W3742" i="1"/>
  <c r="X3742" i="1"/>
  <c r="W3738" i="1"/>
  <c r="X3738" i="1"/>
  <c r="W3734" i="1"/>
  <c r="X3734" i="1"/>
  <c r="W3730" i="1"/>
  <c r="X3730" i="1"/>
  <c r="W3726" i="1"/>
  <c r="X3726" i="1"/>
  <c r="W3722" i="1"/>
  <c r="X3722" i="1"/>
  <c r="W3718" i="1"/>
  <c r="X3718" i="1"/>
  <c r="W3714" i="1"/>
  <c r="X3714" i="1"/>
  <c r="W3710" i="1"/>
  <c r="X3710" i="1"/>
  <c r="W3706" i="1"/>
  <c r="X3706" i="1"/>
  <c r="W3702" i="1"/>
  <c r="X3702" i="1"/>
  <c r="W3698" i="1"/>
  <c r="X3698" i="1"/>
  <c r="W3694" i="1"/>
  <c r="X3694" i="1"/>
  <c r="W3690" i="1"/>
  <c r="X3690" i="1"/>
  <c r="W3686" i="1"/>
  <c r="X3686" i="1"/>
  <c r="W3682" i="1"/>
  <c r="X3682" i="1"/>
  <c r="W3678" i="1"/>
  <c r="X3678" i="1"/>
  <c r="W3674" i="1"/>
  <c r="X3674" i="1"/>
  <c r="W3670" i="1"/>
  <c r="X3670" i="1"/>
  <c r="W3666" i="1"/>
  <c r="X3666" i="1"/>
  <c r="W3662" i="1"/>
  <c r="X3662" i="1"/>
  <c r="W3658" i="1"/>
  <c r="X3658" i="1"/>
  <c r="W3654" i="1"/>
  <c r="X3654" i="1"/>
  <c r="W3650" i="1"/>
  <c r="X3650" i="1"/>
  <c r="W3646" i="1"/>
  <c r="X3646" i="1"/>
  <c r="W3642" i="1"/>
  <c r="X3642" i="1"/>
  <c r="W3638" i="1"/>
  <c r="X3638" i="1"/>
  <c r="W3634" i="1"/>
  <c r="X3634" i="1"/>
  <c r="W3630" i="1"/>
  <c r="X3630" i="1"/>
  <c r="W3626" i="1"/>
  <c r="X3626" i="1"/>
  <c r="W3622" i="1"/>
  <c r="X3622" i="1"/>
  <c r="W3618" i="1"/>
  <c r="X3618" i="1"/>
  <c r="W3614" i="1"/>
  <c r="X3614" i="1"/>
  <c r="W3610" i="1"/>
  <c r="X3610" i="1"/>
  <c r="W3606" i="1"/>
  <c r="X3606" i="1"/>
  <c r="W3602" i="1"/>
  <c r="X3602" i="1"/>
  <c r="W3598" i="1"/>
  <c r="X3598" i="1"/>
  <c r="W3594" i="1"/>
  <c r="X3594" i="1"/>
  <c r="W3590" i="1"/>
  <c r="X3590" i="1"/>
  <c r="W3586" i="1"/>
  <c r="X3586" i="1"/>
  <c r="W3582" i="1"/>
  <c r="X3582" i="1"/>
  <c r="W3578" i="1"/>
  <c r="X3578" i="1"/>
  <c r="W3574" i="1"/>
  <c r="X3574" i="1"/>
  <c r="W3570" i="1"/>
  <c r="X3570" i="1"/>
  <c r="W3566" i="1"/>
  <c r="X3566" i="1"/>
  <c r="W3562" i="1"/>
  <c r="X3562" i="1"/>
  <c r="W3558" i="1"/>
  <c r="X3558" i="1"/>
  <c r="W3554" i="1"/>
  <c r="X3554" i="1"/>
  <c r="W3550" i="1"/>
  <c r="X3550" i="1"/>
  <c r="W3546" i="1"/>
  <c r="X3546" i="1"/>
  <c r="W3542" i="1"/>
  <c r="X3542" i="1"/>
  <c r="W3538" i="1"/>
  <c r="X3538" i="1"/>
  <c r="W3534" i="1"/>
  <c r="X3534" i="1"/>
  <c r="W3530" i="1"/>
  <c r="X3530" i="1"/>
  <c r="W3526" i="1"/>
  <c r="X3526" i="1"/>
  <c r="W3522" i="1"/>
  <c r="X3522" i="1"/>
  <c r="W3518" i="1"/>
  <c r="X3518" i="1"/>
  <c r="W3514" i="1"/>
  <c r="X3514" i="1"/>
  <c r="W3510" i="1"/>
  <c r="X3510" i="1"/>
  <c r="W3506" i="1"/>
  <c r="X3506" i="1"/>
  <c r="W3502" i="1"/>
  <c r="X3502" i="1"/>
  <c r="W3498" i="1"/>
  <c r="X3498" i="1"/>
  <c r="W3494" i="1"/>
  <c r="X3494" i="1"/>
  <c r="W3490" i="1"/>
  <c r="X3490" i="1"/>
  <c r="W3482" i="1"/>
  <c r="X3482" i="1"/>
  <c r="W3478" i="1"/>
  <c r="X3478" i="1"/>
  <c r="W3474" i="1"/>
  <c r="X3474" i="1"/>
  <c r="W3470" i="1"/>
  <c r="X3470" i="1"/>
  <c r="W3466" i="1"/>
  <c r="X3466" i="1"/>
  <c r="W3462" i="1"/>
  <c r="X3462" i="1"/>
  <c r="W3458" i="1"/>
  <c r="X3458" i="1"/>
  <c r="W3450" i="1"/>
  <c r="X3450" i="1"/>
  <c r="W3446" i="1"/>
  <c r="X3446" i="1"/>
  <c r="W3442" i="1"/>
  <c r="X3442" i="1"/>
  <c r="W3438" i="1"/>
  <c r="X3438" i="1"/>
  <c r="W3434" i="1"/>
  <c r="X3434" i="1"/>
  <c r="W3430" i="1"/>
  <c r="X3430" i="1"/>
  <c r="W3426" i="1"/>
  <c r="X3426" i="1"/>
  <c r="W3418" i="1"/>
  <c r="X3418" i="1"/>
  <c r="W3414" i="1"/>
  <c r="X3414" i="1"/>
  <c r="W3410" i="1"/>
  <c r="X3410" i="1"/>
  <c r="W3406" i="1"/>
  <c r="X3406" i="1"/>
  <c r="W3402" i="1"/>
  <c r="X3402" i="1"/>
  <c r="W3398" i="1"/>
  <c r="X3398" i="1"/>
  <c r="W3394" i="1"/>
  <c r="X3394" i="1"/>
  <c r="W3390" i="1"/>
  <c r="X3390" i="1"/>
  <c r="W3386" i="1"/>
  <c r="X3386" i="1"/>
  <c r="W3382" i="1"/>
  <c r="X3382" i="1"/>
  <c r="W3378" i="1"/>
  <c r="X3378" i="1"/>
  <c r="W3374" i="1"/>
  <c r="X3374" i="1"/>
  <c r="W3370" i="1"/>
  <c r="X3370" i="1"/>
  <c r="W3366" i="1"/>
  <c r="X3366" i="1"/>
  <c r="W3362" i="1"/>
  <c r="X3362" i="1"/>
  <c r="W3358" i="1"/>
  <c r="X3358" i="1"/>
  <c r="W3354" i="1"/>
  <c r="X3354" i="1"/>
  <c r="W3350" i="1"/>
  <c r="X3350" i="1"/>
  <c r="W3346" i="1"/>
  <c r="X3346" i="1"/>
  <c r="W3342" i="1"/>
  <c r="X3342" i="1"/>
  <c r="W3338" i="1"/>
  <c r="X3338" i="1"/>
  <c r="W3334" i="1"/>
  <c r="X3334" i="1"/>
  <c r="W3330" i="1"/>
  <c r="X3330" i="1"/>
  <c r="W3326" i="1"/>
  <c r="X3326" i="1"/>
  <c r="W3322" i="1"/>
  <c r="X3322" i="1"/>
  <c r="W3318" i="1"/>
  <c r="X3318" i="1"/>
  <c r="W3314" i="1"/>
  <c r="X3314" i="1"/>
  <c r="W3310" i="1"/>
  <c r="X3310" i="1"/>
  <c r="W3306" i="1"/>
  <c r="X3306" i="1"/>
  <c r="W3302" i="1"/>
  <c r="X3302" i="1"/>
  <c r="W3298" i="1"/>
  <c r="X3298" i="1"/>
  <c r="W3294" i="1"/>
  <c r="X3294" i="1"/>
  <c r="W3290" i="1"/>
  <c r="X3290" i="1"/>
  <c r="W3286" i="1"/>
  <c r="X3286" i="1"/>
  <c r="W3282" i="1"/>
  <c r="X3282" i="1"/>
  <c r="W3278" i="1"/>
  <c r="X3278" i="1"/>
  <c r="W3274" i="1"/>
  <c r="X3274" i="1"/>
  <c r="W3270" i="1"/>
  <c r="X3270" i="1"/>
  <c r="W3266" i="1"/>
  <c r="X3266" i="1"/>
  <c r="W3262" i="1"/>
  <c r="X3262" i="1"/>
  <c r="W3258" i="1"/>
  <c r="X3258" i="1"/>
  <c r="W3254" i="1"/>
  <c r="X3254" i="1"/>
  <c r="W3250" i="1"/>
  <c r="X3250" i="1"/>
  <c r="W3246" i="1"/>
  <c r="X3246" i="1"/>
  <c r="W3242" i="1"/>
  <c r="X3242" i="1"/>
  <c r="W3238" i="1"/>
  <c r="X3238" i="1"/>
  <c r="W3234" i="1"/>
  <c r="X3234" i="1"/>
  <c r="W3230" i="1"/>
  <c r="X3230" i="1"/>
  <c r="W3226" i="1"/>
  <c r="X3226" i="1"/>
  <c r="W3222" i="1"/>
  <c r="X3222" i="1"/>
  <c r="W3218" i="1"/>
  <c r="X3218" i="1"/>
  <c r="W3214" i="1"/>
  <c r="X3214" i="1"/>
  <c r="W3210" i="1"/>
  <c r="X3210" i="1"/>
  <c r="W3206" i="1"/>
  <c r="X3206" i="1"/>
  <c r="W3202" i="1"/>
  <c r="X3202" i="1"/>
  <c r="W3198" i="1"/>
  <c r="X3198" i="1"/>
  <c r="W3194" i="1"/>
  <c r="X3194" i="1"/>
  <c r="W3190" i="1"/>
  <c r="X3190" i="1"/>
  <c r="W3186" i="1"/>
  <c r="X3186" i="1"/>
  <c r="W3182" i="1"/>
  <c r="X3182" i="1"/>
  <c r="W3178" i="1"/>
  <c r="X3178" i="1"/>
  <c r="W3174" i="1"/>
  <c r="X3174" i="1"/>
  <c r="W3170" i="1"/>
  <c r="X3170" i="1"/>
  <c r="W3166" i="1"/>
  <c r="X3166" i="1"/>
  <c r="W3162" i="1"/>
  <c r="X3162" i="1"/>
  <c r="W3158" i="1"/>
  <c r="X3158" i="1"/>
  <c r="W3154" i="1"/>
  <c r="X3154" i="1"/>
  <c r="W3150" i="1"/>
  <c r="X3150" i="1"/>
  <c r="W3146" i="1"/>
  <c r="X3146" i="1"/>
  <c r="W3142" i="1"/>
  <c r="X3142" i="1"/>
  <c r="W3138" i="1"/>
  <c r="X3138" i="1"/>
  <c r="W3134" i="1"/>
  <c r="X3134" i="1"/>
  <c r="W3130" i="1"/>
  <c r="X3130" i="1"/>
  <c r="W3126" i="1"/>
  <c r="X3126" i="1"/>
  <c r="W3122" i="1"/>
  <c r="X3122" i="1"/>
  <c r="W3118" i="1"/>
  <c r="X3118" i="1"/>
  <c r="W3114" i="1"/>
  <c r="X3114" i="1"/>
  <c r="W3110" i="1"/>
  <c r="X3110" i="1"/>
  <c r="W3106" i="1"/>
  <c r="X3106" i="1"/>
  <c r="W3102" i="1"/>
  <c r="X3102" i="1"/>
  <c r="W3098" i="1"/>
  <c r="X3098" i="1"/>
  <c r="W3094" i="1"/>
  <c r="X3094" i="1"/>
  <c r="W3090" i="1"/>
  <c r="X3090" i="1"/>
  <c r="W3086" i="1"/>
  <c r="X3086" i="1"/>
  <c r="W3082" i="1"/>
  <c r="X3082" i="1"/>
  <c r="W3078" i="1"/>
  <c r="X3078" i="1"/>
  <c r="W3074" i="1"/>
  <c r="X3074" i="1"/>
  <c r="W3070" i="1"/>
  <c r="X3070" i="1"/>
  <c r="W3066" i="1"/>
  <c r="X3066" i="1"/>
  <c r="W3062" i="1"/>
  <c r="X3062" i="1"/>
  <c r="W3058" i="1"/>
  <c r="X3058" i="1"/>
  <c r="W3054" i="1"/>
  <c r="X3054" i="1"/>
  <c r="W3050" i="1"/>
  <c r="X3050" i="1"/>
  <c r="W3046" i="1"/>
  <c r="X3046" i="1"/>
  <c r="W3042" i="1"/>
  <c r="X3042" i="1"/>
  <c r="W3038" i="1"/>
  <c r="X3038" i="1"/>
  <c r="W3034" i="1"/>
  <c r="X3034" i="1"/>
  <c r="W3030" i="1"/>
  <c r="X3030" i="1"/>
  <c r="W3026" i="1"/>
  <c r="X3026" i="1"/>
  <c r="W3022" i="1"/>
  <c r="X3022" i="1"/>
  <c r="W3018" i="1"/>
  <c r="X3018" i="1"/>
  <c r="W3014" i="1"/>
  <c r="X3014" i="1"/>
  <c r="W3010" i="1"/>
  <c r="X3010" i="1"/>
  <c r="W3006" i="1"/>
  <c r="X3006" i="1"/>
  <c r="W3002" i="1"/>
  <c r="X3002" i="1"/>
  <c r="W2998" i="1"/>
  <c r="X2998" i="1"/>
  <c r="W2994" i="1"/>
  <c r="X2994" i="1"/>
  <c r="W2990" i="1"/>
  <c r="X2990" i="1"/>
  <c r="W2986" i="1"/>
  <c r="X2986" i="1"/>
  <c r="W2982" i="1"/>
  <c r="X2982" i="1"/>
  <c r="W2978" i="1"/>
  <c r="X2978" i="1"/>
  <c r="W2974" i="1"/>
  <c r="X2974" i="1"/>
  <c r="W2970" i="1"/>
  <c r="X2970" i="1"/>
  <c r="W2966" i="1"/>
  <c r="X2966" i="1"/>
  <c r="W2962" i="1"/>
  <c r="X2962" i="1"/>
  <c r="W2958" i="1"/>
  <c r="X2958" i="1"/>
  <c r="W2954" i="1"/>
  <c r="X2954" i="1"/>
  <c r="W2950" i="1"/>
  <c r="X2950" i="1"/>
  <c r="W2946" i="1"/>
  <c r="X2946" i="1"/>
  <c r="W2942" i="1"/>
  <c r="X2942" i="1"/>
  <c r="W2938" i="1"/>
  <c r="X2938" i="1"/>
  <c r="W2934" i="1"/>
  <c r="X2934" i="1"/>
  <c r="W2930" i="1"/>
  <c r="X2930" i="1"/>
  <c r="W2926" i="1"/>
  <c r="X2926" i="1"/>
  <c r="W2922" i="1"/>
  <c r="X2922" i="1"/>
  <c r="W2918" i="1"/>
  <c r="X2918" i="1"/>
  <c r="W2914" i="1"/>
  <c r="X2914" i="1"/>
  <c r="W2910" i="1"/>
  <c r="X2910" i="1"/>
  <c r="W2906" i="1"/>
  <c r="X2906" i="1"/>
  <c r="W2902" i="1"/>
  <c r="X2902" i="1"/>
  <c r="W2898" i="1"/>
  <c r="X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W1838" i="1"/>
  <c r="X1838" i="1"/>
  <c r="W1834" i="1"/>
  <c r="X1834" i="1"/>
  <c r="W1830" i="1"/>
  <c r="X1830" i="1"/>
  <c r="W1826" i="1"/>
  <c r="X1826" i="1"/>
  <c r="W1822" i="1"/>
  <c r="X1822" i="1"/>
  <c r="W1818" i="1"/>
  <c r="X1818" i="1"/>
  <c r="W1814" i="1"/>
  <c r="X1814" i="1"/>
  <c r="W1810" i="1"/>
  <c r="X1810" i="1"/>
  <c r="W1806" i="1"/>
  <c r="X1806" i="1"/>
  <c r="W1802" i="1"/>
  <c r="X1802" i="1"/>
  <c r="W1798" i="1"/>
  <c r="X1798" i="1"/>
  <c r="W1794" i="1"/>
  <c r="X1794" i="1"/>
  <c r="W1790" i="1"/>
  <c r="X1790" i="1"/>
  <c r="W1786" i="1"/>
  <c r="X1786" i="1"/>
  <c r="W1782" i="1"/>
  <c r="X1782" i="1"/>
  <c r="W1778" i="1"/>
  <c r="X1778" i="1"/>
  <c r="W1774" i="1"/>
  <c r="X1774" i="1"/>
  <c r="W1770" i="1"/>
  <c r="X1770" i="1"/>
  <c r="W1766" i="1"/>
  <c r="X1766" i="1"/>
  <c r="W1762" i="1"/>
  <c r="X1762" i="1"/>
  <c r="W1758" i="1"/>
  <c r="X1758" i="1"/>
  <c r="W1754" i="1"/>
  <c r="X1754" i="1"/>
  <c r="W1750" i="1"/>
  <c r="X1750" i="1"/>
  <c r="W1746" i="1"/>
  <c r="X1746" i="1"/>
  <c r="W1742" i="1"/>
  <c r="X1742" i="1"/>
  <c r="W1738" i="1"/>
  <c r="X1738" i="1"/>
  <c r="W1734" i="1"/>
  <c r="X1734" i="1"/>
  <c r="V4113" i="1"/>
  <c r="V4081" i="1"/>
  <c r="V4049" i="1"/>
  <c r="V4017" i="1"/>
  <c r="V3985" i="1"/>
  <c r="V3953" i="1"/>
  <c r="V3921" i="1"/>
  <c r="V3889" i="1"/>
  <c r="V3857" i="1"/>
  <c r="V3825" i="1"/>
  <c r="V3793" i="1"/>
  <c r="V3761" i="1"/>
  <c r="V3729" i="1"/>
  <c r="V3697" i="1"/>
  <c r="V3665" i="1"/>
  <c r="V3633" i="1"/>
  <c r="V3601" i="1"/>
  <c r="V3569" i="1"/>
  <c r="V3537" i="1"/>
  <c r="V3505" i="1"/>
  <c r="X3468" i="1"/>
  <c r="X3431" i="1"/>
  <c r="V3395" i="1"/>
  <c r="U4107" i="1"/>
  <c r="V4107" i="1"/>
  <c r="U4079" i="1"/>
  <c r="V4079" i="1"/>
  <c r="U4051" i="1"/>
  <c r="V4051" i="1"/>
  <c r="U4023" i="1"/>
  <c r="V4023" i="1"/>
  <c r="U3995" i="1"/>
  <c r="V3995" i="1"/>
  <c r="U3971" i="1"/>
  <c r="V3971" i="1"/>
  <c r="U3943" i="1"/>
  <c r="V3943" i="1"/>
  <c r="U3927" i="1"/>
  <c r="V3927" i="1"/>
  <c r="U3899" i="1"/>
  <c r="V3899" i="1"/>
  <c r="U3875" i="1"/>
  <c r="V3875" i="1"/>
  <c r="U3847" i="1"/>
  <c r="V3847" i="1"/>
  <c r="U3823" i="1"/>
  <c r="V3823" i="1"/>
  <c r="U3803" i="1"/>
  <c r="V3803" i="1"/>
  <c r="U3779" i="1"/>
  <c r="V3779" i="1"/>
  <c r="U3751" i="1"/>
  <c r="V3751" i="1"/>
  <c r="U3727" i="1"/>
  <c r="V3727" i="1"/>
  <c r="U3707" i="1"/>
  <c r="V3707" i="1"/>
  <c r="U3687" i="1"/>
  <c r="V3687" i="1"/>
  <c r="U3663" i="1"/>
  <c r="V3663" i="1"/>
  <c r="U3643" i="1"/>
  <c r="V3643" i="1"/>
  <c r="U3619" i="1"/>
  <c r="V3619" i="1"/>
  <c r="U3599" i="1"/>
  <c r="V3599" i="1"/>
  <c r="U3579" i="1"/>
  <c r="V3579" i="1"/>
  <c r="U3559" i="1"/>
  <c r="V3559" i="1"/>
  <c r="U3543" i="1"/>
  <c r="V3543" i="1"/>
  <c r="U3527" i="1"/>
  <c r="V3527" i="1"/>
  <c r="U3511" i="1"/>
  <c r="V3511" i="1"/>
  <c r="U3499" i="1"/>
  <c r="V3499" i="1"/>
  <c r="U3483" i="1"/>
  <c r="V3483" i="1"/>
  <c r="U3467" i="1"/>
  <c r="V3467" i="1"/>
  <c r="U3447" i="1"/>
  <c r="V3447" i="1"/>
  <c r="U3423" i="1"/>
  <c r="V3423" i="1"/>
  <c r="U3399" i="1"/>
  <c r="V3399" i="1"/>
  <c r="U3371" i="1"/>
  <c r="V3371" i="1"/>
  <c r="U3343" i="1"/>
  <c r="V3343" i="1"/>
  <c r="U3315" i="1"/>
  <c r="V3315" i="1"/>
  <c r="U3287" i="1"/>
  <c r="V3287" i="1"/>
  <c r="U3255" i="1"/>
  <c r="V3255" i="1"/>
  <c r="U3227" i="1"/>
  <c r="V3227" i="1"/>
  <c r="U3203" i="1"/>
  <c r="V3203" i="1"/>
  <c r="U3175" i="1"/>
  <c r="V3175" i="1"/>
  <c r="U3147" i="1"/>
  <c r="V3147" i="1"/>
  <c r="U3111" i="1"/>
  <c r="V3111" i="1"/>
  <c r="U3079" i="1"/>
  <c r="V3079" i="1"/>
  <c r="U3047" i="1"/>
  <c r="V3047" i="1"/>
  <c r="U3019" i="1"/>
  <c r="V3019" i="1"/>
  <c r="U2995" i="1"/>
  <c r="V2995" i="1"/>
  <c r="U2967" i="1"/>
  <c r="V2967" i="1"/>
  <c r="U2939" i="1"/>
  <c r="V2939" i="1"/>
  <c r="U2911" i="1"/>
  <c r="V2911" i="1"/>
  <c r="U2883" i="1"/>
  <c r="V2883" i="1"/>
  <c r="U2859" i="1"/>
  <c r="V2859" i="1"/>
  <c r="U2831" i="1"/>
  <c r="V2831" i="1"/>
  <c r="U2803" i="1"/>
  <c r="V2803" i="1"/>
  <c r="U2775" i="1"/>
  <c r="V2775" i="1"/>
  <c r="U2751" i="1"/>
  <c r="V2751" i="1"/>
  <c r="U2723" i="1"/>
  <c r="V2723" i="1"/>
  <c r="U2699" i="1"/>
  <c r="V2699" i="1"/>
  <c r="U2667" i="1"/>
  <c r="V2667" i="1"/>
  <c r="U2643" i="1"/>
  <c r="V2643" i="1"/>
  <c r="U2615" i="1"/>
  <c r="V2615" i="1"/>
  <c r="U2587" i="1"/>
  <c r="V2587" i="1"/>
  <c r="U2559" i="1"/>
  <c r="V2559" i="1"/>
  <c r="U2531" i="1"/>
  <c r="V2531" i="1"/>
  <c r="U2507" i="1"/>
  <c r="V2507" i="1"/>
  <c r="U2483" i="1"/>
  <c r="V2483" i="1"/>
  <c r="U2455" i="1"/>
  <c r="V2455" i="1"/>
  <c r="U2431" i="1"/>
  <c r="V2431" i="1"/>
  <c r="U2403" i="1"/>
  <c r="V2403" i="1"/>
  <c r="U2379" i="1"/>
  <c r="V2379" i="1"/>
  <c r="U2351" i="1"/>
  <c r="V2351" i="1"/>
  <c r="U2319" i="1"/>
  <c r="V2319" i="1"/>
  <c r="U2291" i="1"/>
  <c r="V2291" i="1"/>
  <c r="U2263" i="1"/>
  <c r="V2263" i="1"/>
  <c r="U2231" i="1"/>
  <c r="V2231" i="1"/>
  <c r="U2203" i="1"/>
  <c r="V2203" i="1"/>
  <c r="U2175" i="1"/>
  <c r="V2175" i="1"/>
  <c r="U2147" i="1"/>
  <c r="V2147" i="1"/>
  <c r="U2119" i="1"/>
  <c r="V2119" i="1"/>
  <c r="U2095" i="1"/>
  <c r="V2095" i="1"/>
  <c r="U2067" i="1"/>
  <c r="V2067" i="1"/>
  <c r="U2039" i="1"/>
  <c r="V2039" i="1"/>
  <c r="U2011" i="1"/>
  <c r="V2011" i="1"/>
  <c r="U1995" i="1"/>
  <c r="V1995" i="1"/>
  <c r="U1971" i="1"/>
  <c r="V1971" i="1"/>
  <c r="U1955" i="1"/>
  <c r="V1955" i="1"/>
  <c r="U1947" i="1"/>
  <c r="V1947" i="1"/>
  <c r="U1935" i="1"/>
  <c r="V1935" i="1"/>
  <c r="U1911" i="1"/>
  <c r="V1911" i="1"/>
  <c r="U1899" i="1"/>
  <c r="V1899" i="1"/>
  <c r="U1887" i="1"/>
  <c r="V1887" i="1"/>
  <c r="U1871" i="1"/>
  <c r="V1871" i="1"/>
  <c r="U1859" i="1"/>
  <c r="V1859" i="1"/>
  <c r="U1847" i="1"/>
  <c r="V1847" i="1"/>
  <c r="U1835" i="1"/>
  <c r="V1835" i="1"/>
  <c r="U1823" i="1"/>
  <c r="V1823" i="1"/>
  <c r="U1811" i="1"/>
  <c r="V1811" i="1"/>
  <c r="U1791" i="1"/>
  <c r="V1791" i="1"/>
  <c r="U1779" i="1"/>
  <c r="V1779" i="1"/>
  <c r="U1767" i="1"/>
  <c r="V1767" i="1"/>
  <c r="U1755" i="1"/>
  <c r="V1755" i="1"/>
  <c r="U1739" i="1"/>
  <c r="V1739" i="1"/>
  <c r="U1727" i="1"/>
  <c r="V1727" i="1"/>
  <c r="U1715" i="1"/>
  <c r="V1715" i="1"/>
  <c r="U1703" i="1"/>
  <c r="V1703" i="1"/>
  <c r="U1691" i="1"/>
  <c r="V1691" i="1"/>
  <c r="U1683" i="1"/>
  <c r="V1683" i="1"/>
  <c r="U1671" i="1"/>
  <c r="V1671" i="1"/>
  <c r="U1659" i="1"/>
  <c r="V1659" i="1"/>
  <c r="U1647" i="1"/>
  <c r="V1647" i="1"/>
  <c r="U1639" i="1"/>
  <c r="V1639" i="1"/>
  <c r="U1627" i="1"/>
  <c r="V1627" i="1"/>
  <c r="U1611" i="1"/>
  <c r="V1611" i="1"/>
  <c r="U1599" i="1"/>
  <c r="V1599" i="1"/>
  <c r="U1583" i="1"/>
  <c r="V1583" i="1"/>
  <c r="U1571" i="1"/>
  <c r="V1571" i="1"/>
  <c r="U1559" i="1"/>
  <c r="V1559" i="1"/>
  <c r="U1547" i="1"/>
  <c r="V1547" i="1"/>
  <c r="U1535" i="1"/>
  <c r="V1535" i="1"/>
  <c r="U1523" i="1"/>
  <c r="V1523" i="1"/>
  <c r="U1511" i="1"/>
  <c r="V1511" i="1"/>
  <c r="U1503" i="1"/>
  <c r="V1503" i="1"/>
  <c r="U1495" i="1"/>
  <c r="V1495" i="1"/>
  <c r="U1479" i="1"/>
  <c r="V1479" i="1"/>
  <c r="U1463" i="1"/>
  <c r="V1463" i="1"/>
  <c r="U1451" i="1"/>
  <c r="V1451" i="1"/>
  <c r="U1439" i="1"/>
  <c r="V1439" i="1"/>
  <c r="U1431" i="1"/>
  <c r="V1431" i="1"/>
  <c r="U1419" i="1"/>
  <c r="V1419" i="1"/>
  <c r="U1407" i="1"/>
  <c r="V1407" i="1"/>
  <c r="U1395" i="1"/>
  <c r="V1395" i="1"/>
  <c r="U1383" i="1"/>
  <c r="V1383" i="1"/>
  <c r="U1375" i="1"/>
  <c r="V1375" i="1"/>
  <c r="U1363" i="1"/>
  <c r="V1363" i="1"/>
  <c r="U1351" i="1"/>
  <c r="V1351" i="1"/>
  <c r="U1339" i="1"/>
  <c r="V1339" i="1"/>
  <c r="U1327" i="1"/>
  <c r="V1327" i="1"/>
  <c r="U1315" i="1"/>
  <c r="V1315" i="1"/>
  <c r="U1307" i="1"/>
  <c r="V1307" i="1"/>
  <c r="U1291" i="1"/>
  <c r="V1291" i="1"/>
  <c r="U1279" i="1"/>
  <c r="V1279" i="1"/>
  <c r="U1267" i="1"/>
  <c r="V1267" i="1"/>
  <c r="U1255" i="1"/>
  <c r="V1255" i="1"/>
  <c r="U1243" i="1"/>
  <c r="V1243" i="1"/>
  <c r="U1231" i="1"/>
  <c r="V1231" i="1"/>
  <c r="U1227" i="1"/>
  <c r="V1227" i="1"/>
  <c r="U1215" i="1"/>
  <c r="V1215" i="1"/>
  <c r="U1203" i="1"/>
  <c r="V1203" i="1"/>
  <c r="U1191" i="1"/>
  <c r="V1191" i="1"/>
  <c r="U1183" i="1"/>
  <c r="V1183" i="1"/>
  <c r="U1171" i="1"/>
  <c r="V1171" i="1"/>
  <c r="U1155" i="1"/>
  <c r="V1155" i="1"/>
  <c r="U1143" i="1"/>
  <c r="V1143" i="1"/>
  <c r="U1131" i="1"/>
  <c r="V1131" i="1"/>
  <c r="U1123" i="1"/>
  <c r="V1123" i="1"/>
  <c r="U1111" i="1"/>
  <c r="V1111" i="1"/>
  <c r="U1099" i="1"/>
  <c r="V1099" i="1"/>
  <c r="U1091" i="1"/>
  <c r="V1091" i="1"/>
  <c r="U1079" i="1"/>
  <c r="V1079" i="1"/>
  <c r="U1071" i="1"/>
  <c r="V1071" i="1"/>
  <c r="U1059" i="1"/>
  <c r="V1059" i="1"/>
  <c r="U1047" i="1"/>
  <c r="V1047" i="1"/>
  <c r="U1035" i="1"/>
  <c r="V1035" i="1"/>
  <c r="U1027" i="1"/>
  <c r="V1027" i="1"/>
  <c r="U1015" i="1"/>
  <c r="V1015" i="1"/>
  <c r="U1007" i="1"/>
  <c r="V1007" i="1"/>
  <c r="U995" i="1"/>
  <c r="V995" i="1"/>
  <c r="U987" i="1"/>
  <c r="V987" i="1"/>
  <c r="U975" i="1"/>
  <c r="V975" i="1"/>
  <c r="U967" i="1"/>
  <c r="V967" i="1"/>
  <c r="U955" i="1"/>
  <c r="V955" i="1"/>
  <c r="U947" i="1"/>
  <c r="V947" i="1"/>
  <c r="U935" i="1"/>
  <c r="V935" i="1"/>
  <c r="U927" i="1"/>
  <c r="V927" i="1"/>
  <c r="U915" i="1"/>
  <c r="V915" i="1"/>
  <c r="U907" i="1"/>
  <c r="V907" i="1"/>
  <c r="U895" i="1"/>
  <c r="V895" i="1"/>
  <c r="U887" i="1"/>
  <c r="V887" i="1"/>
  <c r="U875" i="1"/>
  <c r="V875" i="1"/>
  <c r="U863" i="1"/>
  <c r="V863" i="1"/>
  <c r="U855" i="1"/>
  <c r="V855" i="1"/>
  <c r="U843" i="1"/>
  <c r="V843" i="1"/>
  <c r="U835" i="1"/>
  <c r="V835" i="1"/>
  <c r="U823" i="1"/>
  <c r="V823" i="1"/>
  <c r="U811" i="1"/>
  <c r="V811" i="1"/>
  <c r="U803" i="1"/>
  <c r="V803" i="1"/>
  <c r="U791" i="1"/>
  <c r="V791" i="1"/>
  <c r="U783" i="1"/>
  <c r="V783" i="1"/>
  <c r="U771" i="1"/>
  <c r="V771" i="1"/>
  <c r="U763" i="1"/>
  <c r="V763" i="1"/>
  <c r="U751" i="1"/>
  <c r="V751" i="1"/>
  <c r="U739" i="1"/>
  <c r="V739" i="1"/>
  <c r="U731" i="1"/>
  <c r="V731" i="1"/>
  <c r="U719" i="1"/>
  <c r="V719" i="1"/>
  <c r="U707" i="1"/>
  <c r="V707" i="1"/>
  <c r="U699" i="1"/>
  <c r="V699" i="1"/>
  <c r="U687" i="1"/>
  <c r="V687" i="1"/>
  <c r="U675" i="1"/>
  <c r="V675" i="1"/>
  <c r="U667" i="1"/>
  <c r="V667" i="1"/>
  <c r="U655" i="1"/>
  <c r="V655" i="1"/>
  <c r="U647" i="1"/>
  <c r="V647" i="1"/>
  <c r="U635" i="1"/>
  <c r="V635" i="1"/>
  <c r="U627" i="1"/>
  <c r="V627" i="1"/>
  <c r="U615" i="1"/>
  <c r="V615" i="1"/>
  <c r="U603" i="1"/>
  <c r="V603" i="1"/>
  <c r="U595" i="1"/>
  <c r="V595" i="1"/>
  <c r="U583" i="1"/>
  <c r="V583" i="1"/>
  <c r="U575" i="1"/>
  <c r="V575" i="1"/>
  <c r="U563" i="1"/>
  <c r="V563" i="1"/>
  <c r="U551" i="1"/>
  <c r="V551" i="1"/>
  <c r="U543" i="1"/>
  <c r="V543" i="1"/>
  <c r="U531" i="1"/>
  <c r="V531" i="1"/>
  <c r="U519" i="1"/>
  <c r="V519" i="1"/>
  <c r="U507" i="1"/>
  <c r="V507" i="1"/>
  <c r="U495" i="1"/>
  <c r="V495" i="1"/>
  <c r="U491" i="1"/>
  <c r="V491" i="1"/>
  <c r="U479" i="1"/>
  <c r="V479" i="1"/>
  <c r="U467" i="1"/>
  <c r="V467" i="1"/>
  <c r="U459" i="1"/>
  <c r="V459" i="1"/>
  <c r="U447" i="1"/>
  <c r="V447" i="1"/>
  <c r="U435" i="1"/>
  <c r="V435" i="1"/>
  <c r="U423" i="1"/>
  <c r="V423" i="1"/>
  <c r="U411" i="1"/>
  <c r="V411" i="1"/>
  <c r="U399" i="1"/>
  <c r="V399" i="1"/>
  <c r="U391" i="1"/>
  <c r="V391" i="1"/>
  <c r="U379" i="1"/>
  <c r="V379" i="1"/>
  <c r="U371" i="1"/>
  <c r="V371" i="1"/>
  <c r="U359" i="1"/>
  <c r="V359" i="1"/>
  <c r="U347" i="1"/>
  <c r="V347" i="1"/>
  <c r="U339" i="1"/>
  <c r="V339" i="1"/>
  <c r="U331" i="1"/>
  <c r="V331" i="1"/>
  <c r="U319" i="1"/>
  <c r="V319" i="1"/>
  <c r="U303" i="1"/>
  <c r="V303" i="1"/>
  <c r="U291" i="1"/>
  <c r="V291" i="1"/>
  <c r="U279" i="1"/>
  <c r="V279" i="1"/>
  <c r="U251" i="1"/>
  <c r="V251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V4109" i="1"/>
  <c r="V4077" i="1"/>
  <c r="V4045" i="1"/>
  <c r="V4013" i="1"/>
  <c r="V3981" i="1"/>
  <c r="V3949" i="1"/>
  <c r="V3917" i="1"/>
  <c r="V3885" i="1"/>
  <c r="V3853" i="1"/>
  <c r="V3821" i="1"/>
  <c r="V3789" i="1"/>
  <c r="V3757" i="1"/>
  <c r="V3725" i="1"/>
  <c r="V3693" i="1"/>
  <c r="V3661" i="1"/>
  <c r="V3629" i="1"/>
  <c r="V3597" i="1"/>
  <c r="V3565" i="1"/>
  <c r="V3533" i="1"/>
  <c r="X3500" i="1"/>
  <c r="X3463" i="1"/>
  <c r="V3427" i="1"/>
  <c r="V3382" i="1"/>
  <c r="U4111" i="1"/>
  <c r="V4111" i="1"/>
  <c r="U4083" i="1"/>
  <c r="V4083" i="1"/>
  <c r="U4055" i="1"/>
  <c r="V4055" i="1"/>
  <c r="U4027" i="1"/>
  <c r="V4027" i="1"/>
  <c r="U3999" i="1"/>
  <c r="V3999" i="1"/>
  <c r="U3975" i="1"/>
  <c r="V3975" i="1"/>
  <c r="U3951" i="1"/>
  <c r="V3951" i="1"/>
  <c r="U3931" i="1"/>
  <c r="V3931" i="1"/>
  <c r="U3903" i="1"/>
  <c r="V3903" i="1"/>
  <c r="U3879" i="1"/>
  <c r="V3879" i="1"/>
  <c r="U3851" i="1"/>
  <c r="V3851" i="1"/>
  <c r="U3827" i="1"/>
  <c r="V3827" i="1"/>
  <c r="U3799" i="1"/>
  <c r="V3799" i="1"/>
  <c r="U3771" i="1"/>
  <c r="V3771" i="1"/>
  <c r="U3743" i="1"/>
  <c r="V3743" i="1"/>
  <c r="U3719" i="1"/>
  <c r="V3719" i="1"/>
  <c r="U3699" i="1"/>
  <c r="V3699" i="1"/>
  <c r="U3679" i="1"/>
  <c r="V3679" i="1"/>
  <c r="U3655" i="1"/>
  <c r="V3655" i="1"/>
  <c r="U3639" i="1"/>
  <c r="V3639" i="1"/>
  <c r="U3615" i="1"/>
  <c r="V3615" i="1"/>
  <c r="U3587" i="1"/>
  <c r="V3587" i="1"/>
  <c r="U3571" i="1"/>
  <c r="V3571" i="1"/>
  <c r="U3555" i="1"/>
  <c r="V3555" i="1"/>
  <c r="U3535" i="1"/>
  <c r="V3535" i="1"/>
  <c r="U3523" i="1"/>
  <c r="V3523" i="1"/>
  <c r="U3507" i="1"/>
  <c r="V3507" i="1"/>
  <c r="U3495" i="1"/>
  <c r="V3495" i="1"/>
  <c r="U3479" i="1"/>
  <c r="V3479" i="1"/>
  <c r="U3463" i="1"/>
  <c r="V3463" i="1"/>
  <c r="U3443" i="1"/>
  <c r="V3443" i="1"/>
  <c r="U3419" i="1"/>
  <c r="V3419" i="1"/>
  <c r="U3391" i="1"/>
  <c r="V3391" i="1"/>
  <c r="U3367" i="1"/>
  <c r="V3367" i="1"/>
  <c r="U3339" i="1"/>
  <c r="V3339" i="1"/>
  <c r="U3311" i="1"/>
  <c r="V3311" i="1"/>
  <c r="U3279" i="1"/>
  <c r="V3279" i="1"/>
  <c r="U3247" i="1"/>
  <c r="V3247" i="1"/>
  <c r="U3223" i="1"/>
  <c r="V3223" i="1"/>
  <c r="U3195" i="1"/>
  <c r="V3195" i="1"/>
  <c r="U3167" i="1"/>
  <c r="V3167" i="1"/>
  <c r="U3143" i="1"/>
  <c r="V3143" i="1"/>
  <c r="U3107" i="1"/>
  <c r="V3107" i="1"/>
  <c r="U3075" i="1"/>
  <c r="V3075" i="1"/>
  <c r="U3043" i="1"/>
  <c r="V3043" i="1"/>
  <c r="U3015" i="1"/>
  <c r="V3015" i="1"/>
  <c r="U2987" i="1"/>
  <c r="V2987" i="1"/>
  <c r="U2963" i="1"/>
  <c r="V2963" i="1"/>
  <c r="U2935" i="1"/>
  <c r="V2935" i="1"/>
  <c r="U2907" i="1"/>
  <c r="V2907" i="1"/>
  <c r="U2875" i="1"/>
  <c r="V2875" i="1"/>
  <c r="U2851" i="1"/>
  <c r="V2851" i="1"/>
  <c r="U2827" i="1"/>
  <c r="V2827" i="1"/>
  <c r="U2799" i="1"/>
  <c r="V2799" i="1"/>
  <c r="U2771" i="1"/>
  <c r="V2771" i="1"/>
  <c r="U2747" i="1"/>
  <c r="V2747" i="1"/>
  <c r="U2719" i="1"/>
  <c r="V2719" i="1"/>
  <c r="U2695" i="1"/>
  <c r="V2695" i="1"/>
  <c r="U2671" i="1"/>
  <c r="V2671" i="1"/>
  <c r="U2647" i="1"/>
  <c r="V2647" i="1"/>
  <c r="U2619" i="1"/>
  <c r="V2619" i="1"/>
  <c r="U2595" i="1"/>
  <c r="V2595" i="1"/>
  <c r="U2567" i="1"/>
  <c r="V2567" i="1"/>
  <c r="U2539" i="1"/>
  <c r="V2539" i="1"/>
  <c r="U2511" i="1"/>
  <c r="V2511" i="1"/>
  <c r="U2487" i="1"/>
  <c r="V2487" i="1"/>
  <c r="U2459" i="1"/>
  <c r="V2459" i="1"/>
  <c r="U2435" i="1"/>
  <c r="V2435" i="1"/>
  <c r="U2407" i="1"/>
  <c r="V2407" i="1"/>
  <c r="U2383" i="1"/>
  <c r="V2383" i="1"/>
  <c r="U2359" i="1"/>
  <c r="V2359" i="1"/>
  <c r="U2327" i="1"/>
  <c r="V2327" i="1"/>
  <c r="U2299" i="1"/>
  <c r="V2299" i="1"/>
  <c r="U2267" i="1"/>
  <c r="V2267" i="1"/>
  <c r="U2235" i="1"/>
  <c r="V2235" i="1"/>
  <c r="U2211" i="1"/>
  <c r="V2211" i="1"/>
  <c r="U2187" i="1"/>
  <c r="V2187" i="1"/>
  <c r="U2163" i="1"/>
  <c r="V2163" i="1"/>
  <c r="U2131" i="1"/>
  <c r="V2131" i="1"/>
  <c r="U2099" i="1"/>
  <c r="V2099" i="1"/>
  <c r="U2063" i="1"/>
  <c r="V2063" i="1"/>
  <c r="U2035" i="1"/>
  <c r="V2035" i="1"/>
  <c r="U2007" i="1"/>
  <c r="V2007" i="1"/>
  <c r="U1991" i="1"/>
  <c r="V1991" i="1"/>
  <c r="U1967" i="1"/>
  <c r="V1967" i="1"/>
  <c r="U1951" i="1"/>
  <c r="V1951" i="1"/>
  <c r="U1939" i="1"/>
  <c r="V1939" i="1"/>
  <c r="U1931" i="1"/>
  <c r="V1931" i="1"/>
  <c r="U1915" i="1"/>
  <c r="V1915" i="1"/>
  <c r="U1903" i="1"/>
  <c r="V1903" i="1"/>
  <c r="U1891" i="1"/>
  <c r="V1891" i="1"/>
  <c r="U1875" i="1"/>
  <c r="V1875" i="1"/>
  <c r="U1863" i="1"/>
  <c r="V1863" i="1"/>
  <c r="U1851" i="1"/>
  <c r="V1851" i="1"/>
  <c r="U1839" i="1"/>
  <c r="V1839" i="1"/>
  <c r="U1827" i="1"/>
  <c r="V1827" i="1"/>
  <c r="U1815" i="1"/>
  <c r="V1815" i="1"/>
  <c r="U1795" i="1"/>
  <c r="V1795" i="1"/>
  <c r="U1783" i="1"/>
  <c r="V1783" i="1"/>
  <c r="U1771" i="1"/>
  <c r="V1771" i="1"/>
  <c r="U1759" i="1"/>
  <c r="V1759" i="1"/>
  <c r="U1743" i="1"/>
  <c r="V1743" i="1"/>
  <c r="U1731" i="1"/>
  <c r="V1731" i="1"/>
  <c r="U1719" i="1"/>
  <c r="V1719" i="1"/>
  <c r="U1707" i="1"/>
  <c r="V1707" i="1"/>
  <c r="U1695" i="1"/>
  <c r="V1695" i="1"/>
  <c r="U1687" i="1"/>
  <c r="V1687" i="1"/>
  <c r="U1675" i="1"/>
  <c r="V1675" i="1"/>
  <c r="U1663" i="1"/>
  <c r="V1663" i="1"/>
  <c r="U1651" i="1"/>
  <c r="V1651" i="1"/>
  <c r="U1635" i="1"/>
  <c r="V1635" i="1"/>
  <c r="U1623" i="1"/>
  <c r="V1623" i="1"/>
  <c r="U1615" i="1"/>
  <c r="V1615" i="1"/>
  <c r="U1603" i="1"/>
  <c r="V1603" i="1"/>
  <c r="U1587" i="1"/>
  <c r="V1587" i="1"/>
  <c r="U1575" i="1"/>
  <c r="V1575" i="1"/>
  <c r="U1563" i="1"/>
  <c r="V1563" i="1"/>
  <c r="U1551" i="1"/>
  <c r="V1551" i="1"/>
  <c r="U1539" i="1"/>
  <c r="V1539" i="1"/>
  <c r="U1527" i="1"/>
  <c r="V1527" i="1"/>
  <c r="U1519" i="1"/>
  <c r="V1519" i="1"/>
  <c r="U1507" i="1"/>
  <c r="V1507" i="1"/>
  <c r="U1491" i="1"/>
  <c r="V1491" i="1"/>
  <c r="U1471" i="1"/>
  <c r="V1471" i="1"/>
  <c r="U1459" i="1"/>
  <c r="V1459" i="1"/>
  <c r="U1447" i="1"/>
  <c r="V1447" i="1"/>
  <c r="U1435" i="1"/>
  <c r="V1435" i="1"/>
  <c r="U1423" i="1"/>
  <c r="V1423" i="1"/>
  <c r="U1415" i="1"/>
  <c r="V1415" i="1"/>
  <c r="U1403" i="1"/>
  <c r="V1403" i="1"/>
  <c r="U1391" i="1"/>
  <c r="V1391" i="1"/>
  <c r="U1379" i="1"/>
  <c r="V1379" i="1"/>
  <c r="U1367" i="1"/>
  <c r="V1367" i="1"/>
  <c r="U1359" i="1"/>
  <c r="V1359" i="1"/>
  <c r="U1347" i="1"/>
  <c r="V1347" i="1"/>
  <c r="U1335" i="1"/>
  <c r="V1335" i="1"/>
  <c r="U1323" i="1"/>
  <c r="V1323" i="1"/>
  <c r="U1311" i="1"/>
  <c r="V1311" i="1"/>
  <c r="U1303" i="1"/>
  <c r="V1303" i="1"/>
  <c r="U1295" i="1"/>
  <c r="V1295" i="1"/>
  <c r="U1283" i="1"/>
  <c r="V1283" i="1"/>
  <c r="U1271" i="1"/>
  <c r="V1271" i="1"/>
  <c r="U1259" i="1"/>
  <c r="V1259" i="1"/>
  <c r="U1247" i="1"/>
  <c r="V1247" i="1"/>
  <c r="U1239" i="1"/>
  <c r="V1239" i="1"/>
  <c r="U1223" i="1"/>
  <c r="V1223" i="1"/>
  <c r="U1211" i="1"/>
  <c r="V1211" i="1"/>
  <c r="U1199" i="1"/>
  <c r="V1199" i="1"/>
  <c r="U1187" i="1"/>
  <c r="V1187" i="1"/>
  <c r="U1175" i="1"/>
  <c r="V1175" i="1"/>
  <c r="U1167" i="1"/>
  <c r="V1167" i="1"/>
  <c r="U1159" i="1"/>
  <c r="V1159" i="1"/>
  <c r="U1147" i="1"/>
  <c r="V1147" i="1"/>
  <c r="U1139" i="1"/>
  <c r="V1139" i="1"/>
  <c r="U1127" i="1"/>
  <c r="V1127" i="1"/>
  <c r="U1115" i="1"/>
  <c r="V1115" i="1"/>
  <c r="U1107" i="1"/>
  <c r="V1107" i="1"/>
  <c r="U1095" i="1"/>
  <c r="V1095" i="1"/>
  <c r="U1083" i="1"/>
  <c r="V1083" i="1"/>
  <c r="U1075" i="1"/>
  <c r="V1075" i="1"/>
  <c r="U1063" i="1"/>
  <c r="V1063" i="1"/>
  <c r="U1051" i="1"/>
  <c r="V1051" i="1"/>
  <c r="U1043" i="1"/>
  <c r="V1043" i="1"/>
  <c r="U1031" i="1"/>
  <c r="V1031" i="1"/>
  <c r="U1019" i="1"/>
  <c r="V1019" i="1"/>
  <c r="U1011" i="1"/>
  <c r="V1011" i="1"/>
  <c r="U999" i="1"/>
  <c r="V999" i="1"/>
  <c r="U991" i="1"/>
  <c r="V991" i="1"/>
  <c r="U979" i="1"/>
  <c r="V979" i="1"/>
  <c r="U971" i="1"/>
  <c r="V971" i="1"/>
  <c r="U959" i="1"/>
  <c r="V959" i="1"/>
  <c r="U951" i="1"/>
  <c r="V951" i="1"/>
  <c r="U939" i="1"/>
  <c r="V939" i="1"/>
  <c r="U931" i="1"/>
  <c r="V931" i="1"/>
  <c r="U919" i="1"/>
  <c r="V919" i="1"/>
  <c r="U911" i="1"/>
  <c r="V911" i="1"/>
  <c r="U899" i="1"/>
  <c r="V899" i="1"/>
  <c r="U891" i="1"/>
  <c r="V891" i="1"/>
  <c r="U879" i="1"/>
  <c r="V879" i="1"/>
  <c r="U871" i="1"/>
  <c r="V871" i="1"/>
  <c r="U859" i="1"/>
  <c r="V859" i="1"/>
  <c r="U847" i="1"/>
  <c r="V847" i="1"/>
  <c r="U839" i="1"/>
  <c r="V839" i="1"/>
  <c r="U827" i="1"/>
  <c r="V827" i="1"/>
  <c r="U819" i="1"/>
  <c r="V819" i="1"/>
  <c r="U807" i="1"/>
  <c r="V807" i="1"/>
  <c r="U799" i="1"/>
  <c r="V799" i="1"/>
  <c r="U787" i="1"/>
  <c r="V787" i="1"/>
  <c r="U779" i="1"/>
  <c r="V779" i="1"/>
  <c r="U767" i="1"/>
  <c r="V767" i="1"/>
  <c r="U755" i="1"/>
  <c r="V755" i="1"/>
  <c r="U747" i="1"/>
  <c r="V747" i="1"/>
  <c r="U735" i="1"/>
  <c r="V735" i="1"/>
  <c r="U727" i="1"/>
  <c r="V727" i="1"/>
  <c r="U715" i="1"/>
  <c r="V715" i="1"/>
  <c r="U703" i="1"/>
  <c r="V703" i="1"/>
  <c r="U695" i="1"/>
  <c r="V695" i="1"/>
  <c r="U683" i="1"/>
  <c r="V683" i="1"/>
  <c r="U671" i="1"/>
  <c r="V671" i="1"/>
  <c r="U663" i="1"/>
  <c r="V663" i="1"/>
  <c r="U651" i="1"/>
  <c r="V651" i="1"/>
  <c r="U643" i="1"/>
  <c r="V643" i="1"/>
  <c r="U631" i="1"/>
  <c r="V631" i="1"/>
  <c r="U619" i="1"/>
  <c r="V619" i="1"/>
  <c r="U611" i="1"/>
  <c r="V611" i="1"/>
  <c r="U599" i="1"/>
  <c r="V599" i="1"/>
  <c r="U591" i="1"/>
  <c r="V591" i="1"/>
  <c r="U579" i="1"/>
  <c r="V579" i="1"/>
  <c r="U571" i="1"/>
  <c r="V571" i="1"/>
  <c r="U559" i="1"/>
  <c r="V559" i="1"/>
  <c r="U547" i="1"/>
  <c r="V547" i="1"/>
  <c r="U539" i="1"/>
  <c r="V539" i="1"/>
  <c r="U527" i="1"/>
  <c r="V527" i="1"/>
  <c r="U523" i="1"/>
  <c r="V523" i="1"/>
  <c r="U511" i="1"/>
  <c r="V511" i="1"/>
  <c r="U499" i="1"/>
  <c r="V499" i="1"/>
  <c r="U487" i="1"/>
  <c r="V487" i="1"/>
  <c r="U475" i="1"/>
  <c r="V475" i="1"/>
  <c r="U463" i="1"/>
  <c r="V463" i="1"/>
  <c r="U455" i="1"/>
  <c r="V455" i="1"/>
  <c r="U443" i="1"/>
  <c r="V443" i="1"/>
  <c r="U431" i="1"/>
  <c r="V431" i="1"/>
  <c r="U427" i="1"/>
  <c r="V427" i="1"/>
  <c r="U415" i="1"/>
  <c r="V415" i="1"/>
  <c r="U403" i="1"/>
  <c r="V403" i="1"/>
  <c r="U395" i="1"/>
  <c r="V395" i="1"/>
  <c r="U383" i="1"/>
  <c r="V383" i="1"/>
  <c r="U375" i="1"/>
  <c r="V375" i="1"/>
  <c r="U363" i="1"/>
  <c r="V363" i="1"/>
  <c r="U351" i="1"/>
  <c r="V351" i="1"/>
  <c r="U343" i="1"/>
  <c r="V343" i="1"/>
  <c r="U327" i="1"/>
  <c r="V327" i="1"/>
  <c r="U315" i="1"/>
  <c r="V315" i="1"/>
  <c r="U307" i="1"/>
  <c r="V307" i="1"/>
  <c r="U295" i="1"/>
  <c r="V295" i="1"/>
  <c r="U283" i="1"/>
  <c r="V283" i="1"/>
  <c r="U255" i="1"/>
  <c r="V255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W4057" i="1"/>
  <c r="X4057" i="1"/>
  <c r="W4053" i="1"/>
  <c r="X4053" i="1"/>
  <c r="W4049" i="1"/>
  <c r="X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W2893" i="1"/>
  <c r="X2893" i="1"/>
  <c r="W2889" i="1"/>
  <c r="X2889" i="1"/>
  <c r="W2885" i="1"/>
  <c r="X2885" i="1"/>
  <c r="W2881" i="1"/>
  <c r="X2881" i="1"/>
  <c r="W2877" i="1"/>
  <c r="X2877" i="1"/>
  <c r="W2873" i="1"/>
  <c r="X2873" i="1"/>
  <c r="W2869" i="1"/>
  <c r="X2869" i="1"/>
  <c r="W2865" i="1"/>
  <c r="X2865" i="1"/>
  <c r="W2861" i="1"/>
  <c r="X2861" i="1"/>
  <c r="W2857" i="1"/>
  <c r="X2857" i="1"/>
  <c r="W2853" i="1"/>
  <c r="X2853" i="1"/>
  <c r="W2849" i="1"/>
  <c r="X2849" i="1"/>
  <c r="W2845" i="1"/>
  <c r="X2845" i="1"/>
  <c r="W2841" i="1"/>
  <c r="X2841" i="1"/>
  <c r="W2837" i="1"/>
  <c r="X2837" i="1"/>
  <c r="W2833" i="1"/>
  <c r="X2833" i="1"/>
  <c r="W2829" i="1"/>
  <c r="X2829" i="1"/>
  <c r="W2825" i="1"/>
  <c r="X2825" i="1"/>
  <c r="W2821" i="1"/>
  <c r="X2821" i="1"/>
  <c r="W2817" i="1"/>
  <c r="X2817" i="1"/>
  <c r="W2813" i="1"/>
  <c r="X2813" i="1"/>
  <c r="W2809" i="1"/>
  <c r="X2809" i="1"/>
  <c r="W2805" i="1"/>
  <c r="X2805" i="1"/>
  <c r="W2801" i="1"/>
  <c r="X2801" i="1"/>
  <c r="W2797" i="1"/>
  <c r="X2797" i="1"/>
  <c r="W2793" i="1"/>
  <c r="X2793" i="1"/>
  <c r="W2789" i="1"/>
  <c r="X2789" i="1"/>
  <c r="W2785" i="1"/>
  <c r="X2785" i="1"/>
  <c r="W2781" i="1"/>
  <c r="X2781" i="1"/>
  <c r="W2777" i="1"/>
  <c r="X2777" i="1"/>
  <c r="W2773" i="1"/>
  <c r="X2773" i="1"/>
  <c r="W2769" i="1"/>
  <c r="X2769" i="1"/>
  <c r="W2765" i="1"/>
  <c r="X2765" i="1"/>
  <c r="W2761" i="1"/>
  <c r="X2761" i="1"/>
  <c r="W2757" i="1"/>
  <c r="X2757" i="1"/>
  <c r="W2753" i="1"/>
  <c r="X2753" i="1"/>
  <c r="W2749" i="1"/>
  <c r="X2749" i="1"/>
  <c r="W2745" i="1"/>
  <c r="X2745" i="1"/>
  <c r="W2741" i="1"/>
  <c r="X2741" i="1"/>
  <c r="W2737" i="1"/>
  <c r="X2737" i="1"/>
  <c r="W2733" i="1"/>
  <c r="X2733" i="1"/>
  <c r="W2729" i="1"/>
  <c r="X2729" i="1"/>
  <c r="W2725" i="1"/>
  <c r="X2725" i="1"/>
  <c r="W2721" i="1"/>
  <c r="X2721" i="1"/>
  <c r="W2717" i="1"/>
  <c r="X2717" i="1"/>
  <c r="W2713" i="1"/>
  <c r="X2713" i="1"/>
  <c r="W2709" i="1"/>
  <c r="X2709" i="1"/>
  <c r="W2705" i="1"/>
  <c r="X2705" i="1"/>
  <c r="W2701" i="1"/>
  <c r="X2701" i="1"/>
  <c r="W2697" i="1"/>
  <c r="X2697" i="1"/>
  <c r="W2693" i="1"/>
  <c r="X2693" i="1"/>
  <c r="W2689" i="1"/>
  <c r="X2689" i="1"/>
  <c r="W2685" i="1"/>
  <c r="X2685" i="1"/>
  <c r="W2681" i="1"/>
  <c r="X2681" i="1"/>
  <c r="W2677" i="1"/>
  <c r="X2677" i="1"/>
  <c r="W2673" i="1"/>
  <c r="X2673" i="1"/>
  <c r="W2669" i="1"/>
  <c r="X2669" i="1"/>
  <c r="W2665" i="1"/>
  <c r="X2665" i="1"/>
  <c r="W2661" i="1"/>
  <c r="X2661" i="1"/>
  <c r="W2657" i="1"/>
  <c r="X2657" i="1"/>
  <c r="W2653" i="1"/>
  <c r="X2653" i="1"/>
  <c r="W2649" i="1"/>
  <c r="X2649" i="1"/>
  <c r="W2645" i="1"/>
  <c r="X2645" i="1"/>
  <c r="W2641" i="1"/>
  <c r="X2641" i="1"/>
  <c r="W2637" i="1"/>
  <c r="X2637" i="1"/>
  <c r="W2633" i="1"/>
  <c r="X2633" i="1"/>
  <c r="W2629" i="1"/>
  <c r="X2629" i="1"/>
  <c r="W2625" i="1"/>
  <c r="X2625" i="1"/>
  <c r="W2621" i="1"/>
  <c r="X2621" i="1"/>
  <c r="W2617" i="1"/>
  <c r="X2617" i="1"/>
  <c r="W2613" i="1"/>
  <c r="X2613" i="1"/>
  <c r="W2609" i="1"/>
  <c r="X2609" i="1"/>
  <c r="W2605" i="1"/>
  <c r="X2605" i="1"/>
  <c r="W2601" i="1"/>
  <c r="X2601" i="1"/>
  <c r="W2597" i="1"/>
  <c r="X2597" i="1"/>
  <c r="W2593" i="1"/>
  <c r="X2593" i="1"/>
  <c r="W2589" i="1"/>
  <c r="X2589" i="1"/>
  <c r="W2585" i="1"/>
  <c r="X2585" i="1"/>
  <c r="W2581" i="1"/>
  <c r="X2581" i="1"/>
  <c r="W2577" i="1"/>
  <c r="X2577" i="1"/>
  <c r="W2573" i="1"/>
  <c r="X2573" i="1"/>
  <c r="W2569" i="1"/>
  <c r="X2569" i="1"/>
  <c r="W2565" i="1"/>
  <c r="X2565" i="1"/>
  <c r="W2561" i="1"/>
  <c r="X2561" i="1"/>
  <c r="W2557" i="1"/>
  <c r="X2557" i="1"/>
  <c r="W2553" i="1"/>
  <c r="X2553" i="1"/>
  <c r="W2549" i="1"/>
  <c r="X2549" i="1"/>
  <c r="W2545" i="1"/>
  <c r="X2545" i="1"/>
  <c r="W2541" i="1"/>
  <c r="X2541" i="1"/>
  <c r="W2537" i="1"/>
  <c r="X2537" i="1"/>
  <c r="W2533" i="1"/>
  <c r="X2533" i="1"/>
  <c r="W2529" i="1"/>
  <c r="X2529" i="1"/>
  <c r="W2525" i="1"/>
  <c r="X2525" i="1"/>
  <c r="W2521" i="1"/>
  <c r="X2521" i="1"/>
  <c r="W2517" i="1"/>
  <c r="X2517" i="1"/>
  <c r="W2513" i="1"/>
  <c r="X2513" i="1"/>
  <c r="W2509" i="1"/>
  <c r="X2509" i="1"/>
  <c r="W2505" i="1"/>
  <c r="X2505" i="1"/>
  <c r="W2501" i="1"/>
  <c r="X2501" i="1"/>
  <c r="W2497" i="1"/>
  <c r="X2497" i="1"/>
  <c r="W2493" i="1"/>
  <c r="X2493" i="1"/>
  <c r="W2489" i="1"/>
  <c r="X2489" i="1"/>
  <c r="W2485" i="1"/>
  <c r="X2485" i="1"/>
  <c r="W2481" i="1"/>
  <c r="X2481" i="1"/>
  <c r="W2477" i="1"/>
  <c r="X2477" i="1"/>
  <c r="W2473" i="1"/>
  <c r="X2473" i="1"/>
  <c r="W2469" i="1"/>
  <c r="X2469" i="1"/>
  <c r="W2465" i="1"/>
  <c r="X2465" i="1"/>
  <c r="W2461" i="1"/>
  <c r="X2461" i="1"/>
  <c r="W2457" i="1"/>
  <c r="X2457" i="1"/>
  <c r="W2453" i="1"/>
  <c r="X2453" i="1"/>
  <c r="W2449" i="1"/>
  <c r="X2449" i="1"/>
  <c r="W2445" i="1"/>
  <c r="X2445" i="1"/>
  <c r="W2441" i="1"/>
  <c r="X2441" i="1"/>
  <c r="W2437" i="1"/>
  <c r="X2437" i="1"/>
  <c r="W2433" i="1"/>
  <c r="X2433" i="1"/>
  <c r="W2429" i="1"/>
  <c r="X2429" i="1"/>
  <c r="W2425" i="1"/>
  <c r="X2425" i="1"/>
  <c r="W2421" i="1"/>
  <c r="X2421" i="1"/>
  <c r="W2417" i="1"/>
  <c r="X2417" i="1"/>
  <c r="W2413" i="1"/>
  <c r="X2413" i="1"/>
  <c r="W2409" i="1"/>
  <c r="X2409" i="1"/>
  <c r="W2405" i="1"/>
  <c r="X2405" i="1"/>
  <c r="W2401" i="1"/>
  <c r="X2401" i="1"/>
  <c r="W2397" i="1"/>
  <c r="X2397" i="1"/>
  <c r="W2393" i="1"/>
  <c r="X2393" i="1"/>
  <c r="W2389" i="1"/>
  <c r="X2389" i="1"/>
  <c r="W2385" i="1"/>
  <c r="X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V4105" i="1"/>
  <c r="V4073" i="1"/>
  <c r="V4041" i="1"/>
  <c r="V4009" i="1"/>
  <c r="V3977" i="1"/>
  <c r="V3945" i="1"/>
  <c r="V3913" i="1"/>
  <c r="V3881" i="1"/>
  <c r="V3849" i="1"/>
  <c r="V3817" i="1"/>
  <c r="V3785" i="1"/>
  <c r="V3753" i="1"/>
  <c r="V3721" i="1"/>
  <c r="V3689" i="1"/>
  <c r="V3657" i="1"/>
  <c r="V3625" i="1"/>
  <c r="V3593" i="1"/>
  <c r="V3561" i="1"/>
  <c r="V3529" i="1"/>
  <c r="X3495" i="1"/>
  <c r="V3459" i="1"/>
  <c r="X3422" i="1"/>
  <c r="V3350" i="1"/>
  <c r="U4115" i="1"/>
  <c r="V4115" i="1"/>
  <c r="U4087" i="1"/>
  <c r="V4087" i="1"/>
  <c r="U4059" i="1"/>
  <c r="V4059" i="1"/>
  <c r="U4035" i="1"/>
  <c r="V4035" i="1"/>
  <c r="U4007" i="1"/>
  <c r="V4007" i="1"/>
  <c r="U3979" i="1"/>
  <c r="V3979" i="1"/>
  <c r="U3947" i="1"/>
  <c r="V3947" i="1"/>
  <c r="U3919" i="1"/>
  <c r="V3919" i="1"/>
  <c r="U3891" i="1"/>
  <c r="V3891" i="1"/>
  <c r="U3867" i="1"/>
  <c r="V3867" i="1"/>
  <c r="U3839" i="1"/>
  <c r="V3839" i="1"/>
  <c r="U3815" i="1"/>
  <c r="V3815" i="1"/>
  <c r="U3791" i="1"/>
  <c r="V3791" i="1"/>
  <c r="U3763" i="1"/>
  <c r="V3763" i="1"/>
  <c r="U3735" i="1"/>
  <c r="V3735" i="1"/>
  <c r="U3711" i="1"/>
  <c r="V3711" i="1"/>
  <c r="U3683" i="1"/>
  <c r="V3683" i="1"/>
  <c r="U3659" i="1"/>
  <c r="V3659" i="1"/>
  <c r="U3631" i="1"/>
  <c r="V3631" i="1"/>
  <c r="U3603" i="1"/>
  <c r="V3603" i="1"/>
  <c r="U3575" i="1"/>
  <c r="V3575" i="1"/>
  <c r="U3471" i="1"/>
  <c r="V3471" i="1"/>
  <c r="U3451" i="1"/>
  <c r="V3451" i="1"/>
  <c r="U3431" i="1"/>
  <c r="V3431" i="1"/>
  <c r="U3407" i="1"/>
  <c r="V3407" i="1"/>
  <c r="U3379" i="1"/>
  <c r="V3379" i="1"/>
  <c r="U3355" i="1"/>
  <c r="V3355" i="1"/>
  <c r="U3331" i="1"/>
  <c r="V3331" i="1"/>
  <c r="U3303" i="1"/>
  <c r="V3303" i="1"/>
  <c r="U3271" i="1"/>
  <c r="V3271" i="1"/>
  <c r="U3243" i="1"/>
  <c r="V3243" i="1"/>
  <c r="U3215" i="1"/>
  <c r="V3215" i="1"/>
  <c r="U3187" i="1"/>
  <c r="V3187" i="1"/>
  <c r="U3159" i="1"/>
  <c r="V3159" i="1"/>
  <c r="U3123" i="1"/>
  <c r="V3123" i="1"/>
  <c r="U3091" i="1"/>
  <c r="V3091" i="1"/>
  <c r="U3063" i="1"/>
  <c r="V3063" i="1"/>
  <c r="U3035" i="1"/>
  <c r="V3035" i="1"/>
  <c r="U3007" i="1"/>
  <c r="V3007" i="1"/>
  <c r="U2979" i="1"/>
  <c r="V2979" i="1"/>
  <c r="U2951" i="1"/>
  <c r="V2951" i="1"/>
  <c r="U2927" i="1"/>
  <c r="V2927" i="1"/>
  <c r="U2899" i="1"/>
  <c r="V2899" i="1"/>
  <c r="U2871" i="1"/>
  <c r="V2871" i="1"/>
  <c r="U2843" i="1"/>
  <c r="V2843" i="1"/>
  <c r="U2819" i="1"/>
  <c r="V2819" i="1"/>
  <c r="U2795" i="1"/>
  <c r="V2795" i="1"/>
  <c r="U2767" i="1"/>
  <c r="V2767" i="1"/>
  <c r="U2743" i="1"/>
  <c r="V2743" i="1"/>
  <c r="U2715" i="1"/>
  <c r="V2715" i="1"/>
  <c r="U2687" i="1"/>
  <c r="V2687" i="1"/>
  <c r="U2663" i="1"/>
  <c r="V2663" i="1"/>
  <c r="U2631" i="1"/>
  <c r="V2631" i="1"/>
  <c r="U2607" i="1"/>
  <c r="V2607" i="1"/>
  <c r="U2583" i="1"/>
  <c r="V2583" i="1"/>
  <c r="U2555" i="1"/>
  <c r="V2555" i="1"/>
  <c r="U2535" i="1"/>
  <c r="V2535" i="1"/>
  <c r="U2515" i="1"/>
  <c r="V2515" i="1"/>
  <c r="U2495" i="1"/>
  <c r="V2495" i="1"/>
  <c r="U2467" i="1"/>
  <c r="V2467" i="1"/>
  <c r="U2443" i="1"/>
  <c r="V2443" i="1"/>
  <c r="U2419" i="1"/>
  <c r="V2419" i="1"/>
  <c r="U2395" i="1"/>
  <c r="V2395" i="1"/>
  <c r="U2371" i="1"/>
  <c r="V2371" i="1"/>
  <c r="U2343" i="1"/>
  <c r="V2343" i="1"/>
  <c r="U2323" i="1"/>
  <c r="V2323" i="1"/>
  <c r="U2303" i="1"/>
  <c r="V2303" i="1"/>
  <c r="U2279" i="1"/>
  <c r="V2279" i="1"/>
  <c r="U2259" i="1"/>
  <c r="V2259" i="1"/>
  <c r="U2243" i="1"/>
  <c r="V2243" i="1"/>
  <c r="U2219" i="1"/>
  <c r="V2219" i="1"/>
  <c r="U2195" i="1"/>
  <c r="V2195" i="1"/>
  <c r="U2171" i="1"/>
  <c r="V2171" i="1"/>
  <c r="U2143" i="1"/>
  <c r="V2143" i="1"/>
  <c r="U2123" i="1"/>
  <c r="V2123" i="1"/>
  <c r="U2103" i="1"/>
  <c r="V2103" i="1"/>
  <c r="U2083" i="1"/>
  <c r="V2083" i="1"/>
  <c r="U2059" i="1"/>
  <c r="V2059" i="1"/>
  <c r="U2043" i="1"/>
  <c r="V2043" i="1"/>
  <c r="U2027" i="1"/>
  <c r="V2027" i="1"/>
  <c r="U2003" i="1"/>
  <c r="V2003" i="1"/>
  <c r="U1987" i="1"/>
  <c r="V1987" i="1"/>
  <c r="U1959" i="1"/>
  <c r="V1959" i="1"/>
  <c r="U1879" i="1"/>
  <c r="V1879" i="1"/>
  <c r="U1595" i="1"/>
  <c r="V159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V4101" i="1"/>
  <c r="V4069" i="1"/>
  <c r="V4037" i="1"/>
  <c r="V4005" i="1"/>
  <c r="V3973" i="1"/>
  <c r="V3941" i="1"/>
  <c r="V3909" i="1"/>
  <c r="V3877" i="1"/>
  <c r="V3845" i="1"/>
  <c r="V3813" i="1"/>
  <c r="V3781" i="1"/>
  <c r="V3749" i="1"/>
  <c r="V3717" i="1"/>
  <c r="V3685" i="1"/>
  <c r="V3653" i="1"/>
  <c r="V3621" i="1"/>
  <c r="V3589" i="1"/>
  <c r="V3557" i="1"/>
  <c r="V3525" i="1"/>
  <c r="V3491" i="1"/>
  <c r="X3454" i="1"/>
  <c r="V3418" i="1"/>
  <c r="V3318" i="1"/>
  <c r="U4099" i="1"/>
  <c r="V4099" i="1"/>
  <c r="U4075" i="1"/>
  <c r="V4075" i="1"/>
  <c r="U4047" i="1"/>
  <c r="V4047" i="1"/>
  <c r="U4019" i="1"/>
  <c r="V4019" i="1"/>
  <c r="U3991" i="1"/>
  <c r="V3991" i="1"/>
  <c r="U3963" i="1"/>
  <c r="V3963" i="1"/>
  <c r="U3939" i="1"/>
  <c r="V3939" i="1"/>
  <c r="U3911" i="1"/>
  <c r="V3911" i="1"/>
  <c r="U3887" i="1"/>
  <c r="V3887" i="1"/>
  <c r="U3863" i="1"/>
  <c r="V3863" i="1"/>
  <c r="U3835" i="1"/>
  <c r="V3835" i="1"/>
  <c r="U3811" i="1"/>
  <c r="V3811" i="1"/>
  <c r="U3787" i="1"/>
  <c r="V3787" i="1"/>
  <c r="U3775" i="1"/>
  <c r="V3775" i="1"/>
  <c r="U3747" i="1"/>
  <c r="V3747" i="1"/>
  <c r="U3723" i="1"/>
  <c r="V3723" i="1"/>
  <c r="U3695" i="1"/>
  <c r="V3695" i="1"/>
  <c r="U3671" i="1"/>
  <c r="V3671" i="1"/>
  <c r="U3647" i="1"/>
  <c r="V3647" i="1"/>
  <c r="U3623" i="1"/>
  <c r="V3623" i="1"/>
  <c r="U3591" i="1"/>
  <c r="V3591" i="1"/>
  <c r="U3563" i="1"/>
  <c r="V3563" i="1"/>
  <c r="U3539" i="1"/>
  <c r="V3539" i="1"/>
  <c r="U3439" i="1"/>
  <c r="V3439" i="1"/>
  <c r="U3411" i="1"/>
  <c r="V3411" i="1"/>
  <c r="U3383" i="1"/>
  <c r="V3383" i="1"/>
  <c r="U3351" i="1"/>
  <c r="V3351" i="1"/>
  <c r="U3323" i="1"/>
  <c r="V3323" i="1"/>
  <c r="U3299" i="1"/>
  <c r="V3299" i="1"/>
  <c r="U3275" i="1"/>
  <c r="V3275" i="1"/>
  <c r="U3259" i="1"/>
  <c r="V3259" i="1"/>
  <c r="U3235" i="1"/>
  <c r="V3235" i="1"/>
  <c r="U3207" i="1"/>
  <c r="V3207" i="1"/>
  <c r="U3179" i="1"/>
  <c r="V3179" i="1"/>
  <c r="U3151" i="1"/>
  <c r="V3151" i="1"/>
  <c r="U3135" i="1"/>
  <c r="V3135" i="1"/>
  <c r="U3115" i="1"/>
  <c r="V3115" i="1"/>
  <c r="U3087" i="1"/>
  <c r="V3087" i="1"/>
  <c r="U3071" i="1"/>
  <c r="V3071" i="1"/>
  <c r="U3051" i="1"/>
  <c r="V3051" i="1"/>
  <c r="U3031" i="1"/>
  <c r="V3031" i="1"/>
  <c r="U3003" i="1"/>
  <c r="V3003" i="1"/>
  <c r="U2975" i="1"/>
  <c r="V2975" i="1"/>
  <c r="U2943" i="1"/>
  <c r="V2943" i="1"/>
  <c r="U2915" i="1"/>
  <c r="V2915" i="1"/>
  <c r="U2891" i="1"/>
  <c r="V2891" i="1"/>
  <c r="U2863" i="1"/>
  <c r="V2863" i="1"/>
  <c r="U2835" i="1"/>
  <c r="V2835" i="1"/>
  <c r="U2807" i="1"/>
  <c r="V2807" i="1"/>
  <c r="U2783" i="1"/>
  <c r="V2783" i="1"/>
  <c r="U2755" i="1"/>
  <c r="V2755" i="1"/>
  <c r="U2727" i="1"/>
  <c r="V2727" i="1"/>
  <c r="U2707" i="1"/>
  <c r="V2707" i="1"/>
  <c r="U2679" i="1"/>
  <c r="V2679" i="1"/>
  <c r="U2655" i="1"/>
  <c r="V2655" i="1"/>
  <c r="U2627" i="1"/>
  <c r="V2627" i="1"/>
  <c r="U2603" i="1"/>
  <c r="V2603" i="1"/>
  <c r="U2579" i="1"/>
  <c r="V2579" i="1"/>
  <c r="U2551" i="1"/>
  <c r="V2551" i="1"/>
  <c r="U2527" i="1"/>
  <c r="V2527" i="1"/>
  <c r="U2503" i="1"/>
  <c r="V2503" i="1"/>
  <c r="U2475" i="1"/>
  <c r="V2475" i="1"/>
  <c r="U2451" i="1"/>
  <c r="V2451" i="1"/>
  <c r="U2427" i="1"/>
  <c r="V2427" i="1"/>
  <c r="U2411" i="1"/>
  <c r="V2411" i="1"/>
  <c r="U2387" i="1"/>
  <c r="V2387" i="1"/>
  <c r="U2367" i="1"/>
  <c r="V2367" i="1"/>
  <c r="U2339" i="1"/>
  <c r="V2339" i="1"/>
  <c r="U2315" i="1"/>
  <c r="V2315" i="1"/>
  <c r="U2295" i="1"/>
  <c r="V2295" i="1"/>
  <c r="U2271" i="1"/>
  <c r="V2271" i="1"/>
  <c r="U2247" i="1"/>
  <c r="V2247" i="1"/>
  <c r="U2223" i="1"/>
  <c r="V2223" i="1"/>
  <c r="U2199" i="1"/>
  <c r="V2199" i="1"/>
  <c r="U2179" i="1"/>
  <c r="V2179" i="1"/>
  <c r="U2155" i="1"/>
  <c r="V2155" i="1"/>
  <c r="U2127" i="1"/>
  <c r="V2127" i="1"/>
  <c r="U2107" i="1"/>
  <c r="V2107" i="1"/>
  <c r="U2079" i="1"/>
  <c r="V2079" i="1"/>
  <c r="U2051" i="1"/>
  <c r="V2051" i="1"/>
  <c r="U2023" i="1"/>
  <c r="V2023" i="1"/>
  <c r="U1983" i="1"/>
  <c r="V1983" i="1"/>
  <c r="U1919" i="1"/>
  <c r="V1919" i="1"/>
  <c r="U1803" i="1"/>
  <c r="V1803" i="1"/>
  <c r="U1475" i="1"/>
  <c r="V1475" i="1"/>
  <c r="U2" i="1"/>
  <c r="V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W4060" i="1"/>
  <c r="X4060" i="1"/>
  <c r="W4056" i="1"/>
  <c r="X4056" i="1"/>
  <c r="W4052" i="1"/>
  <c r="X4052" i="1"/>
  <c r="W4048" i="1"/>
  <c r="X4048" i="1"/>
  <c r="W4044" i="1"/>
  <c r="X4044" i="1"/>
  <c r="W4040" i="1"/>
  <c r="X4040" i="1"/>
  <c r="W4036" i="1"/>
  <c r="X4036" i="1"/>
  <c r="W4032" i="1"/>
  <c r="X4032" i="1"/>
  <c r="W4028" i="1"/>
  <c r="X4028" i="1"/>
  <c r="W4024" i="1"/>
  <c r="X4024" i="1"/>
  <c r="W4020" i="1"/>
  <c r="X4020" i="1"/>
  <c r="W4016" i="1"/>
  <c r="X4016" i="1"/>
  <c r="W4012" i="1"/>
  <c r="X4012" i="1"/>
  <c r="W4008" i="1"/>
  <c r="X4008" i="1"/>
  <c r="W4004" i="1"/>
  <c r="X4004" i="1"/>
  <c r="W4000" i="1"/>
  <c r="X4000" i="1"/>
  <c r="W3996" i="1"/>
  <c r="X3996" i="1"/>
  <c r="W3992" i="1"/>
  <c r="X3992" i="1"/>
  <c r="W3988" i="1"/>
  <c r="X3988" i="1"/>
  <c r="W3984" i="1"/>
  <c r="X3984" i="1"/>
  <c r="W3980" i="1"/>
  <c r="X3980" i="1"/>
  <c r="W3976" i="1"/>
  <c r="X3976" i="1"/>
  <c r="W3972" i="1"/>
  <c r="X3972" i="1"/>
  <c r="W3968" i="1"/>
  <c r="X3968" i="1"/>
  <c r="W3964" i="1"/>
  <c r="X3964" i="1"/>
  <c r="W3960" i="1"/>
  <c r="X3960" i="1"/>
  <c r="W3956" i="1"/>
  <c r="X3956" i="1"/>
  <c r="W3952" i="1"/>
  <c r="X3952" i="1"/>
  <c r="W3948" i="1"/>
  <c r="X3948" i="1"/>
  <c r="W3944" i="1"/>
  <c r="X3944" i="1"/>
  <c r="W3940" i="1"/>
  <c r="X3940" i="1"/>
  <c r="W3936" i="1"/>
  <c r="X3936" i="1"/>
  <c r="W3932" i="1"/>
  <c r="X3932" i="1"/>
  <c r="W3928" i="1"/>
  <c r="X3928" i="1"/>
  <c r="W3924" i="1"/>
  <c r="X3924" i="1"/>
  <c r="W3920" i="1"/>
  <c r="X3920" i="1"/>
  <c r="W3916" i="1"/>
  <c r="X3916" i="1"/>
  <c r="W3912" i="1"/>
  <c r="X3912" i="1"/>
  <c r="W3908" i="1"/>
  <c r="X3908" i="1"/>
  <c r="W3904" i="1"/>
  <c r="X3904" i="1"/>
  <c r="W3900" i="1"/>
  <c r="X3900" i="1"/>
  <c r="W3896" i="1"/>
  <c r="X3896" i="1"/>
  <c r="W3892" i="1"/>
  <c r="X3892" i="1"/>
  <c r="W3888" i="1"/>
  <c r="X3888" i="1"/>
  <c r="W3884" i="1"/>
  <c r="X3884" i="1"/>
  <c r="W3880" i="1"/>
  <c r="X3880" i="1"/>
  <c r="W3876" i="1"/>
  <c r="X3876" i="1"/>
  <c r="W3872" i="1"/>
  <c r="X3872" i="1"/>
  <c r="W3868" i="1"/>
  <c r="X3868" i="1"/>
  <c r="W3864" i="1"/>
  <c r="X3864" i="1"/>
  <c r="W3860" i="1"/>
  <c r="X3860" i="1"/>
  <c r="W3856" i="1"/>
  <c r="X3856" i="1"/>
  <c r="W3852" i="1"/>
  <c r="X3852" i="1"/>
  <c r="W3848" i="1"/>
  <c r="X3848" i="1"/>
  <c r="W3844" i="1"/>
  <c r="X3844" i="1"/>
  <c r="W3840" i="1"/>
  <c r="X3840" i="1"/>
  <c r="W3836" i="1"/>
  <c r="X3836" i="1"/>
  <c r="W3832" i="1"/>
  <c r="X3832" i="1"/>
  <c r="W3828" i="1"/>
  <c r="X3828" i="1"/>
  <c r="W3824" i="1"/>
  <c r="X3824" i="1"/>
  <c r="W3820" i="1"/>
  <c r="X3820" i="1"/>
  <c r="W3816" i="1"/>
  <c r="X3816" i="1"/>
  <c r="W3812" i="1"/>
  <c r="X3812" i="1"/>
  <c r="W3808" i="1"/>
  <c r="X3808" i="1"/>
  <c r="W3804" i="1"/>
  <c r="X3804" i="1"/>
  <c r="W3800" i="1"/>
  <c r="X3800" i="1"/>
  <c r="W3796" i="1"/>
  <c r="X3796" i="1"/>
  <c r="W3792" i="1"/>
  <c r="X3792" i="1"/>
  <c r="W3788" i="1"/>
  <c r="X3788" i="1"/>
  <c r="W3784" i="1"/>
  <c r="X3784" i="1"/>
  <c r="W3780" i="1"/>
  <c r="X3780" i="1"/>
  <c r="W3776" i="1"/>
  <c r="X3776" i="1"/>
  <c r="W3772" i="1"/>
  <c r="X3772" i="1"/>
  <c r="W3768" i="1"/>
  <c r="X3768" i="1"/>
  <c r="W3764" i="1"/>
  <c r="X3764" i="1"/>
  <c r="W3760" i="1"/>
  <c r="X3760" i="1"/>
  <c r="W3756" i="1"/>
  <c r="X3756" i="1"/>
  <c r="W3752" i="1"/>
  <c r="X3752" i="1"/>
  <c r="W3748" i="1"/>
  <c r="X3748" i="1"/>
  <c r="W3744" i="1"/>
  <c r="X3744" i="1"/>
  <c r="W3740" i="1"/>
  <c r="X3740" i="1"/>
  <c r="W3736" i="1"/>
  <c r="X3736" i="1"/>
  <c r="W3732" i="1"/>
  <c r="X3732" i="1"/>
  <c r="W3728" i="1"/>
  <c r="X3728" i="1"/>
  <c r="W3724" i="1"/>
  <c r="X3724" i="1"/>
  <c r="W3720" i="1"/>
  <c r="X3720" i="1"/>
  <c r="W3716" i="1"/>
  <c r="X3716" i="1"/>
  <c r="W3712" i="1"/>
  <c r="X3712" i="1"/>
  <c r="W3708" i="1"/>
  <c r="X3708" i="1"/>
  <c r="W3704" i="1"/>
  <c r="X3704" i="1"/>
  <c r="W3700" i="1"/>
  <c r="X3700" i="1"/>
  <c r="W3696" i="1"/>
  <c r="X3696" i="1"/>
  <c r="W3692" i="1"/>
  <c r="X3692" i="1"/>
  <c r="W3688" i="1"/>
  <c r="X3688" i="1"/>
  <c r="W3684" i="1"/>
  <c r="X3684" i="1"/>
  <c r="W3680" i="1"/>
  <c r="X3680" i="1"/>
  <c r="W3676" i="1"/>
  <c r="X3676" i="1"/>
  <c r="W3672" i="1"/>
  <c r="X3672" i="1"/>
  <c r="W3668" i="1"/>
  <c r="X3668" i="1"/>
  <c r="W3664" i="1"/>
  <c r="X3664" i="1"/>
  <c r="W3660" i="1"/>
  <c r="X3660" i="1"/>
  <c r="W3656" i="1"/>
  <c r="X3656" i="1"/>
  <c r="W3652" i="1"/>
  <c r="X3652" i="1"/>
  <c r="W3648" i="1"/>
  <c r="X3648" i="1"/>
  <c r="W3644" i="1"/>
  <c r="X3644" i="1"/>
  <c r="W3640" i="1"/>
  <c r="X3640" i="1"/>
  <c r="W3636" i="1"/>
  <c r="X3636" i="1"/>
  <c r="W3632" i="1"/>
  <c r="X3632" i="1"/>
  <c r="W3628" i="1"/>
  <c r="X3628" i="1"/>
  <c r="W3624" i="1"/>
  <c r="X3624" i="1"/>
  <c r="W3620" i="1"/>
  <c r="X3620" i="1"/>
  <c r="W3616" i="1"/>
  <c r="X3616" i="1"/>
  <c r="W3612" i="1"/>
  <c r="X3612" i="1"/>
  <c r="W3608" i="1"/>
  <c r="X3608" i="1"/>
  <c r="W3604" i="1"/>
  <c r="X3604" i="1"/>
  <c r="W3600" i="1"/>
  <c r="X3600" i="1"/>
  <c r="W3596" i="1"/>
  <c r="X3596" i="1"/>
  <c r="W3592" i="1"/>
  <c r="X3592" i="1"/>
  <c r="W3588" i="1"/>
  <c r="X3588" i="1"/>
  <c r="W3584" i="1"/>
  <c r="X3584" i="1"/>
  <c r="W3580" i="1"/>
  <c r="X3580" i="1"/>
  <c r="W3576" i="1"/>
  <c r="X3576" i="1"/>
  <c r="W3572" i="1"/>
  <c r="X3572" i="1"/>
  <c r="W3568" i="1"/>
  <c r="X3568" i="1"/>
  <c r="W3564" i="1"/>
  <c r="X3564" i="1"/>
  <c r="W3560" i="1"/>
  <c r="X3560" i="1"/>
  <c r="W3556" i="1"/>
  <c r="X3556" i="1"/>
  <c r="W3552" i="1"/>
  <c r="X3552" i="1"/>
  <c r="W3548" i="1"/>
  <c r="X3548" i="1"/>
  <c r="W3544" i="1"/>
  <c r="X3544" i="1"/>
  <c r="W3540" i="1"/>
  <c r="X3540" i="1"/>
  <c r="W3536" i="1"/>
  <c r="X3536" i="1"/>
  <c r="W3532" i="1"/>
  <c r="X3532" i="1"/>
  <c r="W3528" i="1"/>
  <c r="X3528" i="1"/>
  <c r="W3524" i="1"/>
  <c r="X3524" i="1"/>
  <c r="W3520" i="1"/>
  <c r="X3520" i="1"/>
  <c r="W3516" i="1"/>
  <c r="X3516" i="1"/>
  <c r="W3512" i="1"/>
  <c r="X3512" i="1"/>
  <c r="W3508" i="1"/>
  <c r="X3508" i="1"/>
  <c r="W3504" i="1"/>
  <c r="X3504" i="1"/>
  <c r="W3496" i="1"/>
  <c r="X3496" i="1"/>
  <c r="W3492" i="1"/>
  <c r="X3492" i="1"/>
  <c r="W3488" i="1"/>
  <c r="X3488" i="1"/>
  <c r="W3484" i="1"/>
  <c r="X3484" i="1"/>
  <c r="W3480" i="1"/>
  <c r="X3480" i="1"/>
  <c r="W3476" i="1"/>
  <c r="X3476" i="1"/>
  <c r="W3472" i="1"/>
  <c r="X3472" i="1"/>
  <c r="W3464" i="1"/>
  <c r="X3464" i="1"/>
  <c r="W3460" i="1"/>
  <c r="X3460" i="1"/>
  <c r="W3456" i="1"/>
  <c r="X3456" i="1"/>
  <c r="W3452" i="1"/>
  <c r="X3452" i="1"/>
  <c r="W3448" i="1"/>
  <c r="X3448" i="1"/>
  <c r="W3444" i="1"/>
  <c r="X3444" i="1"/>
  <c r="W3440" i="1"/>
  <c r="X3440" i="1"/>
  <c r="W3432" i="1"/>
  <c r="X3432" i="1"/>
  <c r="W3428" i="1"/>
  <c r="X3428" i="1"/>
  <c r="W3424" i="1"/>
  <c r="X3424" i="1"/>
  <c r="W3420" i="1"/>
  <c r="X3420" i="1"/>
  <c r="W3416" i="1"/>
  <c r="X3416" i="1"/>
  <c r="W3412" i="1"/>
  <c r="X3412" i="1"/>
  <c r="W3408" i="1"/>
  <c r="X3408" i="1"/>
  <c r="W3400" i="1"/>
  <c r="X3400" i="1"/>
  <c r="W3396" i="1"/>
  <c r="X3396" i="1"/>
  <c r="W3392" i="1"/>
  <c r="X3392" i="1"/>
  <c r="W3388" i="1"/>
  <c r="X3388" i="1"/>
  <c r="W3384" i="1"/>
  <c r="X3384" i="1"/>
  <c r="W3380" i="1"/>
  <c r="X3380" i="1"/>
  <c r="W3376" i="1"/>
  <c r="X3376" i="1"/>
  <c r="W3372" i="1"/>
  <c r="X3372" i="1"/>
  <c r="W3368" i="1"/>
  <c r="X3368" i="1"/>
  <c r="W3364" i="1"/>
  <c r="X3364" i="1"/>
  <c r="W3360" i="1"/>
  <c r="X3360" i="1"/>
  <c r="W3356" i="1"/>
  <c r="X3356" i="1"/>
  <c r="W3352" i="1"/>
  <c r="X3352" i="1"/>
  <c r="W3348" i="1"/>
  <c r="X3348" i="1"/>
  <c r="W3344" i="1"/>
  <c r="X3344" i="1"/>
  <c r="W3340" i="1"/>
  <c r="X3340" i="1"/>
  <c r="W3336" i="1"/>
  <c r="X3336" i="1"/>
  <c r="W3332" i="1"/>
  <c r="X3332" i="1"/>
  <c r="W3328" i="1"/>
  <c r="X3328" i="1"/>
  <c r="W3324" i="1"/>
  <c r="X3324" i="1"/>
  <c r="W3320" i="1"/>
  <c r="X3320" i="1"/>
  <c r="W3316" i="1"/>
  <c r="X3316" i="1"/>
  <c r="W3312" i="1"/>
  <c r="X3312" i="1"/>
  <c r="W3308" i="1"/>
  <c r="X3308" i="1"/>
  <c r="W3304" i="1"/>
  <c r="X3304" i="1"/>
  <c r="W3300" i="1"/>
  <c r="X3300" i="1"/>
  <c r="W3296" i="1"/>
  <c r="X3296" i="1"/>
  <c r="W3292" i="1"/>
  <c r="X3292" i="1"/>
  <c r="W3288" i="1"/>
  <c r="X3288" i="1"/>
  <c r="W3284" i="1"/>
  <c r="X3284" i="1"/>
  <c r="W3280" i="1"/>
  <c r="X3280" i="1"/>
  <c r="W3276" i="1"/>
  <c r="X3276" i="1"/>
  <c r="W3272" i="1"/>
  <c r="X3272" i="1"/>
  <c r="W3268" i="1"/>
  <c r="X3268" i="1"/>
  <c r="W3264" i="1"/>
  <c r="X3264" i="1"/>
  <c r="W3260" i="1"/>
  <c r="X3260" i="1"/>
  <c r="W3256" i="1"/>
  <c r="X3256" i="1"/>
  <c r="W3252" i="1"/>
  <c r="X3252" i="1"/>
  <c r="W3248" i="1"/>
  <c r="X3248" i="1"/>
  <c r="W3244" i="1"/>
  <c r="X3244" i="1"/>
  <c r="W3240" i="1"/>
  <c r="X3240" i="1"/>
  <c r="W3236" i="1"/>
  <c r="X3236" i="1"/>
  <c r="W3232" i="1"/>
  <c r="X3232" i="1"/>
  <c r="W3228" i="1"/>
  <c r="X3228" i="1"/>
  <c r="W3224" i="1"/>
  <c r="X3224" i="1"/>
  <c r="W3220" i="1"/>
  <c r="X3220" i="1"/>
  <c r="W3216" i="1"/>
  <c r="X3216" i="1"/>
  <c r="W3212" i="1"/>
  <c r="X3212" i="1"/>
  <c r="W3208" i="1"/>
  <c r="X3208" i="1"/>
  <c r="W3204" i="1"/>
  <c r="X3204" i="1"/>
  <c r="W3200" i="1"/>
  <c r="X3200" i="1"/>
  <c r="W3196" i="1"/>
  <c r="X3196" i="1"/>
  <c r="W3192" i="1"/>
  <c r="X3192" i="1"/>
  <c r="W3188" i="1"/>
  <c r="X3188" i="1"/>
  <c r="W3184" i="1"/>
  <c r="X3184" i="1"/>
  <c r="W3180" i="1"/>
  <c r="X3180" i="1"/>
  <c r="W3176" i="1"/>
  <c r="X3176" i="1"/>
  <c r="W3172" i="1"/>
  <c r="X3172" i="1"/>
  <c r="W3168" i="1"/>
  <c r="X3168" i="1"/>
  <c r="W3164" i="1"/>
  <c r="X3164" i="1"/>
  <c r="W3160" i="1"/>
  <c r="X3160" i="1"/>
  <c r="W3156" i="1"/>
  <c r="X3156" i="1"/>
  <c r="W3152" i="1"/>
  <c r="X3152" i="1"/>
  <c r="W3148" i="1"/>
  <c r="X3148" i="1"/>
  <c r="W3144" i="1"/>
  <c r="X3144" i="1"/>
  <c r="W3140" i="1"/>
  <c r="X3140" i="1"/>
  <c r="W3136" i="1"/>
  <c r="X3136" i="1"/>
  <c r="W3132" i="1"/>
  <c r="X3132" i="1"/>
  <c r="W3128" i="1"/>
  <c r="X3128" i="1"/>
  <c r="W3124" i="1"/>
  <c r="X3124" i="1"/>
  <c r="W3120" i="1"/>
  <c r="X3120" i="1"/>
  <c r="W3116" i="1"/>
  <c r="X3116" i="1"/>
  <c r="W3112" i="1"/>
  <c r="X3112" i="1"/>
  <c r="W3108" i="1"/>
  <c r="X3108" i="1"/>
  <c r="W3104" i="1"/>
  <c r="X3104" i="1"/>
  <c r="W3100" i="1"/>
  <c r="X3100" i="1"/>
  <c r="W3096" i="1"/>
  <c r="X3096" i="1"/>
  <c r="W3092" i="1"/>
  <c r="X3092" i="1"/>
  <c r="W3088" i="1"/>
  <c r="X3088" i="1"/>
  <c r="W3084" i="1"/>
  <c r="X3084" i="1"/>
  <c r="W3080" i="1"/>
  <c r="X3080" i="1"/>
  <c r="W3076" i="1"/>
  <c r="X3076" i="1"/>
  <c r="W3072" i="1"/>
  <c r="X3072" i="1"/>
  <c r="W3068" i="1"/>
  <c r="X3068" i="1"/>
  <c r="W3064" i="1"/>
  <c r="X3064" i="1"/>
  <c r="W3060" i="1"/>
  <c r="X3060" i="1"/>
  <c r="W3056" i="1"/>
  <c r="X3056" i="1"/>
  <c r="W3052" i="1"/>
  <c r="X3052" i="1"/>
  <c r="W3048" i="1"/>
  <c r="X3048" i="1"/>
  <c r="W3044" i="1"/>
  <c r="X3044" i="1"/>
  <c r="W3040" i="1"/>
  <c r="X3040" i="1"/>
  <c r="W3036" i="1"/>
  <c r="X3036" i="1"/>
  <c r="W3032" i="1"/>
  <c r="X3032" i="1"/>
  <c r="W3028" i="1"/>
  <c r="X3028" i="1"/>
  <c r="W3024" i="1"/>
  <c r="X3024" i="1"/>
  <c r="W3020" i="1"/>
  <c r="X3020" i="1"/>
  <c r="W3016" i="1"/>
  <c r="X3016" i="1"/>
  <c r="W3012" i="1"/>
  <c r="X3012" i="1"/>
  <c r="W3008" i="1"/>
  <c r="X3008" i="1"/>
  <c r="W3004" i="1"/>
  <c r="X3004" i="1"/>
  <c r="W3000" i="1"/>
  <c r="X3000" i="1"/>
  <c r="W2996" i="1"/>
  <c r="X2996" i="1"/>
  <c r="W2992" i="1"/>
  <c r="X2992" i="1"/>
  <c r="W2988" i="1"/>
  <c r="X2988" i="1"/>
  <c r="W2984" i="1"/>
  <c r="X2984" i="1"/>
  <c r="W2980" i="1"/>
  <c r="X2980" i="1"/>
  <c r="W2976" i="1"/>
  <c r="X2976" i="1"/>
  <c r="W2972" i="1"/>
  <c r="X2972" i="1"/>
  <c r="W2968" i="1"/>
  <c r="X2968" i="1"/>
  <c r="W2964" i="1"/>
  <c r="X2964" i="1"/>
  <c r="W2960" i="1"/>
  <c r="X2960" i="1"/>
  <c r="W2956" i="1"/>
  <c r="X2956" i="1"/>
  <c r="W2952" i="1"/>
  <c r="X2952" i="1"/>
  <c r="W2948" i="1"/>
  <c r="X2948" i="1"/>
  <c r="W2944" i="1"/>
  <c r="X2944" i="1"/>
  <c r="W2940" i="1"/>
  <c r="X2940" i="1"/>
  <c r="W2936" i="1"/>
  <c r="X2936" i="1"/>
  <c r="W2932" i="1"/>
  <c r="X2932" i="1"/>
  <c r="W2928" i="1"/>
  <c r="X2928" i="1"/>
  <c r="W2924" i="1"/>
  <c r="X2924" i="1"/>
  <c r="W2920" i="1"/>
  <c r="X2920" i="1"/>
  <c r="W2916" i="1"/>
  <c r="X2916" i="1"/>
  <c r="W2912" i="1"/>
  <c r="X2912" i="1"/>
  <c r="W2908" i="1"/>
  <c r="X2908" i="1"/>
  <c r="W2904" i="1"/>
  <c r="X2904" i="1"/>
  <c r="W2900" i="1"/>
  <c r="X2900" i="1"/>
  <c r="W2896" i="1"/>
  <c r="X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W1756" i="1"/>
  <c r="X1756" i="1"/>
  <c r="W1752" i="1"/>
  <c r="X1752" i="1"/>
  <c r="W1748" i="1"/>
  <c r="X1748" i="1"/>
  <c r="W1744" i="1"/>
  <c r="X1744" i="1"/>
  <c r="W1740" i="1"/>
  <c r="X1740" i="1"/>
  <c r="W1736" i="1"/>
  <c r="X1736" i="1"/>
  <c r="W1732" i="1"/>
  <c r="X1732" i="1"/>
  <c r="W1728" i="1"/>
  <c r="X1728" i="1"/>
  <c r="W1724" i="1"/>
  <c r="X1724" i="1"/>
  <c r="W1720" i="1"/>
  <c r="X1720" i="1"/>
  <c r="W1716" i="1"/>
  <c r="X1716" i="1"/>
  <c r="W1712" i="1"/>
  <c r="X1712" i="1"/>
  <c r="W1708" i="1"/>
  <c r="X1708" i="1"/>
  <c r="W1704" i="1"/>
  <c r="X1704" i="1"/>
  <c r="W1700" i="1"/>
  <c r="X1700" i="1"/>
  <c r="W1696" i="1"/>
  <c r="X1696" i="1"/>
  <c r="V4097" i="1"/>
  <c r="V4065" i="1"/>
  <c r="V4033" i="1"/>
  <c r="V4001" i="1"/>
  <c r="V3969" i="1"/>
  <c r="V3937" i="1"/>
  <c r="V3905" i="1"/>
  <c r="V3873" i="1"/>
  <c r="V3841" i="1"/>
  <c r="V3809" i="1"/>
  <c r="V3777" i="1"/>
  <c r="V3745" i="1"/>
  <c r="V3713" i="1"/>
  <c r="V3681" i="1"/>
  <c r="V3649" i="1"/>
  <c r="V3617" i="1"/>
  <c r="V3585" i="1"/>
  <c r="V3553" i="1"/>
  <c r="V3521" i="1"/>
  <c r="X3486" i="1"/>
  <c r="V3450" i="1"/>
  <c r="X3413" i="1"/>
  <c r="V3286" i="1"/>
  <c r="U4103" i="1"/>
  <c r="V4103" i="1"/>
  <c r="U4067" i="1"/>
  <c r="V4067" i="1"/>
  <c r="U4031" i="1"/>
  <c r="V4031" i="1"/>
  <c r="U4003" i="1"/>
  <c r="V4003" i="1"/>
  <c r="U3967" i="1"/>
  <c r="V3967" i="1"/>
  <c r="U3915" i="1"/>
  <c r="V3915" i="1"/>
  <c r="U3855" i="1"/>
  <c r="V3855" i="1"/>
  <c r="U3755" i="1"/>
  <c r="V3755" i="1"/>
  <c r="U3611" i="1"/>
  <c r="V3611" i="1"/>
  <c r="U3363" i="1"/>
  <c r="V3363" i="1"/>
  <c r="U3327" i="1"/>
  <c r="V3327" i="1"/>
  <c r="U3295" i="1"/>
  <c r="V3295" i="1"/>
  <c r="U3267" i="1"/>
  <c r="V3267" i="1"/>
  <c r="U3231" i="1"/>
  <c r="V3231" i="1"/>
  <c r="U3199" i="1"/>
  <c r="V3199" i="1"/>
  <c r="U3171" i="1"/>
  <c r="V3171" i="1"/>
  <c r="U3131" i="1"/>
  <c r="V3131" i="1"/>
  <c r="U3095" i="1"/>
  <c r="V3095" i="1"/>
  <c r="U3059" i="1"/>
  <c r="V3059" i="1"/>
  <c r="U3027" i="1"/>
  <c r="V3027" i="1"/>
  <c r="U2991" i="1"/>
  <c r="V2991" i="1"/>
  <c r="U2959" i="1"/>
  <c r="V2959" i="1"/>
  <c r="U2923" i="1"/>
  <c r="V2923" i="1"/>
  <c r="U2887" i="1"/>
  <c r="V2887" i="1"/>
  <c r="U2855" i="1"/>
  <c r="V2855" i="1"/>
  <c r="U2815" i="1"/>
  <c r="V2815" i="1"/>
  <c r="U2779" i="1"/>
  <c r="V2779" i="1"/>
  <c r="U2735" i="1"/>
  <c r="V2735" i="1"/>
  <c r="U2691" i="1"/>
  <c r="V2691" i="1"/>
  <c r="U2639" i="1"/>
  <c r="V2639" i="1"/>
  <c r="U2571" i="1"/>
  <c r="V2571" i="1"/>
  <c r="U2479" i="1"/>
  <c r="V2479" i="1"/>
  <c r="U2347" i="1"/>
  <c r="V2347" i="1"/>
  <c r="U2151" i="1"/>
  <c r="V2151" i="1"/>
  <c r="U1751" i="1"/>
  <c r="V1751" i="1"/>
  <c r="W2" i="1"/>
  <c r="X2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V4093" i="1"/>
  <c r="V4061" i="1"/>
  <c r="V4029" i="1"/>
  <c r="V3997" i="1"/>
  <c r="V3965" i="1"/>
  <c r="V3933" i="1"/>
  <c r="V3901" i="1"/>
  <c r="V3869" i="1"/>
  <c r="V3837" i="1"/>
  <c r="V3805" i="1"/>
  <c r="V3773" i="1"/>
  <c r="V3741" i="1"/>
  <c r="V3709" i="1"/>
  <c r="V3677" i="1"/>
  <c r="V3645" i="1"/>
  <c r="V3613" i="1"/>
  <c r="V3581" i="1"/>
  <c r="V3549" i="1"/>
  <c r="V3517" i="1"/>
  <c r="V3482" i="1"/>
  <c r="X3445" i="1"/>
  <c r="V3409" i="1"/>
  <c r="V3254" i="1"/>
  <c r="U4095" i="1"/>
  <c r="V4095" i="1"/>
  <c r="U4071" i="1"/>
  <c r="V4071" i="1"/>
  <c r="U4043" i="1"/>
  <c r="V4043" i="1"/>
  <c r="U4015" i="1"/>
  <c r="V4015" i="1"/>
  <c r="U3987" i="1"/>
  <c r="V3987" i="1"/>
  <c r="U3959" i="1"/>
  <c r="V3959" i="1"/>
  <c r="U3935" i="1"/>
  <c r="V3935" i="1"/>
  <c r="U3907" i="1"/>
  <c r="V3907" i="1"/>
  <c r="U3883" i="1"/>
  <c r="V3883" i="1"/>
  <c r="U3859" i="1"/>
  <c r="V3859" i="1"/>
  <c r="U3831" i="1"/>
  <c r="V3831" i="1"/>
  <c r="U3807" i="1"/>
  <c r="V3807" i="1"/>
  <c r="U3783" i="1"/>
  <c r="V3783" i="1"/>
  <c r="U3759" i="1"/>
  <c r="V3759" i="1"/>
  <c r="U3731" i="1"/>
  <c r="V3731" i="1"/>
  <c r="U3703" i="1"/>
  <c r="V3703" i="1"/>
  <c r="U3675" i="1"/>
  <c r="V3675" i="1"/>
  <c r="U3651" i="1"/>
  <c r="V3651" i="1"/>
  <c r="U3627" i="1"/>
  <c r="V3627" i="1"/>
  <c r="U3595" i="1"/>
  <c r="V3595" i="1"/>
  <c r="U3567" i="1"/>
  <c r="V3567" i="1"/>
  <c r="U3551" i="1"/>
  <c r="V3551" i="1"/>
  <c r="U3531" i="1"/>
  <c r="V3531" i="1"/>
  <c r="U3519" i="1"/>
  <c r="V3519" i="1"/>
  <c r="U3503" i="1"/>
  <c r="V3503" i="1"/>
  <c r="U3487" i="1"/>
  <c r="V3487" i="1"/>
  <c r="U3475" i="1"/>
  <c r="V3475" i="1"/>
  <c r="U3455" i="1"/>
  <c r="V3455" i="1"/>
  <c r="U3435" i="1"/>
  <c r="V3435" i="1"/>
  <c r="U3415" i="1"/>
  <c r="V3415" i="1"/>
  <c r="U3387" i="1"/>
  <c r="V3387" i="1"/>
  <c r="U3359" i="1"/>
  <c r="V3359" i="1"/>
  <c r="U3335" i="1"/>
  <c r="V3335" i="1"/>
  <c r="U3307" i="1"/>
  <c r="V3307" i="1"/>
  <c r="U3283" i="1"/>
  <c r="V3283" i="1"/>
  <c r="U3263" i="1"/>
  <c r="V3263" i="1"/>
  <c r="U3239" i="1"/>
  <c r="V3239" i="1"/>
  <c r="U3211" i="1"/>
  <c r="V3211" i="1"/>
  <c r="U3183" i="1"/>
  <c r="V3183" i="1"/>
  <c r="U3155" i="1"/>
  <c r="V3155" i="1"/>
  <c r="U3139" i="1"/>
  <c r="V3139" i="1"/>
  <c r="U3119" i="1"/>
  <c r="V3119" i="1"/>
  <c r="U3103" i="1"/>
  <c r="V3103" i="1"/>
  <c r="U3083" i="1"/>
  <c r="V3083" i="1"/>
  <c r="U3055" i="1"/>
  <c r="V3055" i="1"/>
  <c r="U3023" i="1"/>
  <c r="V3023" i="1"/>
  <c r="U2999" i="1"/>
  <c r="V2999" i="1"/>
  <c r="U2971" i="1"/>
  <c r="V2971" i="1"/>
  <c r="U2947" i="1"/>
  <c r="V2947" i="1"/>
  <c r="U2919" i="1"/>
  <c r="V2919" i="1"/>
  <c r="U2895" i="1"/>
  <c r="V2895" i="1"/>
  <c r="U2867" i="1"/>
  <c r="V2867" i="1"/>
  <c r="U2839" i="1"/>
  <c r="V2839" i="1"/>
  <c r="U2811" i="1"/>
  <c r="V2811" i="1"/>
  <c r="U2787" i="1"/>
  <c r="V2787" i="1"/>
  <c r="U2759" i="1"/>
  <c r="V2759" i="1"/>
  <c r="U2731" i="1"/>
  <c r="V2731" i="1"/>
  <c r="U2703" i="1"/>
  <c r="V2703" i="1"/>
  <c r="U2675" i="1"/>
  <c r="V2675" i="1"/>
  <c r="U2651" i="1"/>
  <c r="V2651" i="1"/>
  <c r="U2623" i="1"/>
  <c r="V2623" i="1"/>
  <c r="U2599" i="1"/>
  <c r="V2599" i="1"/>
  <c r="U2575" i="1"/>
  <c r="V2575" i="1"/>
  <c r="U2547" i="1"/>
  <c r="V2547" i="1"/>
  <c r="U2523" i="1"/>
  <c r="V2523" i="1"/>
  <c r="U2499" i="1"/>
  <c r="V2499" i="1"/>
  <c r="U2471" i="1"/>
  <c r="V2471" i="1"/>
  <c r="U2447" i="1"/>
  <c r="V2447" i="1"/>
  <c r="U2423" i="1"/>
  <c r="V2423" i="1"/>
  <c r="U2399" i="1"/>
  <c r="V2399" i="1"/>
  <c r="U2375" i="1"/>
  <c r="V2375" i="1"/>
  <c r="U2355" i="1"/>
  <c r="V2355" i="1"/>
  <c r="U2331" i="1"/>
  <c r="V2331" i="1"/>
  <c r="U2307" i="1"/>
  <c r="V2307" i="1"/>
  <c r="U2283" i="1"/>
  <c r="V2283" i="1"/>
  <c r="U2255" i="1"/>
  <c r="V2255" i="1"/>
  <c r="U2239" i="1"/>
  <c r="V2239" i="1"/>
  <c r="U2215" i="1"/>
  <c r="V2215" i="1"/>
  <c r="U2191" i="1"/>
  <c r="V2191" i="1"/>
  <c r="U2167" i="1"/>
  <c r="V2167" i="1"/>
  <c r="U2139" i="1"/>
  <c r="V2139" i="1"/>
  <c r="U2115" i="1"/>
  <c r="V2115" i="1"/>
  <c r="U2091" i="1"/>
  <c r="V2091" i="1"/>
  <c r="U2071" i="1"/>
  <c r="V2071" i="1"/>
  <c r="U2047" i="1"/>
  <c r="V2047" i="1"/>
  <c r="U2015" i="1"/>
  <c r="V2015" i="1"/>
  <c r="U1979" i="1"/>
  <c r="V1979" i="1"/>
  <c r="U1923" i="1"/>
  <c r="V1923" i="1"/>
  <c r="U1807" i="1"/>
  <c r="V1807" i="1"/>
  <c r="U1483" i="1"/>
  <c r="V1483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W4059" i="1"/>
  <c r="X4059" i="1"/>
  <c r="W4055" i="1"/>
  <c r="X4055" i="1"/>
  <c r="W4051" i="1"/>
  <c r="X4051" i="1"/>
  <c r="W4047" i="1"/>
  <c r="X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W2891" i="1"/>
  <c r="X2891" i="1"/>
  <c r="W2887" i="1"/>
  <c r="X2887" i="1"/>
  <c r="W2883" i="1"/>
  <c r="X2883" i="1"/>
  <c r="W2879" i="1"/>
  <c r="X2879" i="1"/>
  <c r="W2875" i="1"/>
  <c r="X2875" i="1"/>
  <c r="W2871" i="1"/>
  <c r="X2871" i="1"/>
  <c r="W2867" i="1"/>
  <c r="X2867" i="1"/>
  <c r="W2863" i="1"/>
  <c r="X2863" i="1"/>
  <c r="W2859" i="1"/>
  <c r="X2859" i="1"/>
  <c r="W2855" i="1"/>
  <c r="X2855" i="1"/>
  <c r="W2851" i="1"/>
  <c r="X2851" i="1"/>
  <c r="W2847" i="1"/>
  <c r="X2847" i="1"/>
  <c r="W2843" i="1"/>
  <c r="X2843" i="1"/>
  <c r="W2839" i="1"/>
  <c r="X2839" i="1"/>
  <c r="W2835" i="1"/>
  <c r="X2835" i="1"/>
  <c r="W2831" i="1"/>
  <c r="X2831" i="1"/>
  <c r="W2827" i="1"/>
  <c r="X2827" i="1"/>
  <c r="W2823" i="1"/>
  <c r="X2823" i="1"/>
  <c r="W2819" i="1"/>
  <c r="X2819" i="1"/>
  <c r="W2815" i="1"/>
  <c r="X2815" i="1"/>
  <c r="W2811" i="1"/>
  <c r="X2811" i="1"/>
  <c r="W2807" i="1"/>
  <c r="X2807" i="1"/>
  <c r="W2803" i="1"/>
  <c r="X2803" i="1"/>
  <c r="W2799" i="1"/>
  <c r="X2799" i="1"/>
  <c r="W2795" i="1"/>
  <c r="X2795" i="1"/>
  <c r="W2791" i="1"/>
  <c r="X2791" i="1"/>
  <c r="W2787" i="1"/>
  <c r="X2787" i="1"/>
  <c r="W2783" i="1"/>
  <c r="X2783" i="1"/>
  <c r="W2779" i="1"/>
  <c r="X2779" i="1"/>
  <c r="W2775" i="1"/>
  <c r="X2775" i="1"/>
  <c r="W2771" i="1"/>
  <c r="X2771" i="1"/>
  <c r="W2767" i="1"/>
  <c r="X2767" i="1"/>
  <c r="W2763" i="1"/>
  <c r="X2763" i="1"/>
  <c r="W2759" i="1"/>
  <c r="X2759" i="1"/>
  <c r="W2755" i="1"/>
  <c r="X2755" i="1"/>
  <c r="W2751" i="1"/>
  <c r="X2751" i="1"/>
  <c r="W2747" i="1"/>
  <c r="X2747" i="1"/>
  <c r="W2743" i="1"/>
  <c r="X2743" i="1"/>
  <c r="W2739" i="1"/>
  <c r="X2739" i="1"/>
  <c r="W2735" i="1"/>
  <c r="X2735" i="1"/>
  <c r="W2731" i="1"/>
  <c r="X2731" i="1"/>
  <c r="W2727" i="1"/>
  <c r="X2727" i="1"/>
  <c r="W2723" i="1"/>
  <c r="X2723" i="1"/>
  <c r="W2719" i="1"/>
  <c r="X2719" i="1"/>
  <c r="W2715" i="1"/>
  <c r="X2715" i="1"/>
  <c r="W2711" i="1"/>
  <c r="X2711" i="1"/>
  <c r="W2707" i="1"/>
  <c r="X2707" i="1"/>
  <c r="W2703" i="1"/>
  <c r="X2703" i="1"/>
  <c r="W2699" i="1"/>
  <c r="X2699" i="1"/>
  <c r="W2695" i="1"/>
  <c r="X2695" i="1"/>
  <c r="W2691" i="1"/>
  <c r="X2691" i="1"/>
  <c r="W2687" i="1"/>
  <c r="X2687" i="1"/>
  <c r="W2683" i="1"/>
  <c r="X2683" i="1"/>
  <c r="W2679" i="1"/>
  <c r="X2679" i="1"/>
  <c r="W2675" i="1"/>
  <c r="X2675" i="1"/>
  <c r="W2671" i="1"/>
  <c r="X2671" i="1"/>
  <c r="W2667" i="1"/>
  <c r="X2667" i="1"/>
  <c r="W2663" i="1"/>
  <c r="X2663" i="1"/>
  <c r="W2659" i="1"/>
  <c r="X2659" i="1"/>
  <c r="W2655" i="1"/>
  <c r="X2655" i="1"/>
  <c r="W2651" i="1"/>
  <c r="X2651" i="1"/>
  <c r="W2647" i="1"/>
  <c r="X2647" i="1"/>
  <c r="W2643" i="1"/>
  <c r="X2643" i="1"/>
  <c r="W2639" i="1"/>
  <c r="X2639" i="1"/>
  <c r="W2635" i="1"/>
  <c r="X2635" i="1"/>
  <c r="W2631" i="1"/>
  <c r="X2631" i="1"/>
  <c r="W2627" i="1"/>
  <c r="X2627" i="1"/>
  <c r="W2623" i="1"/>
  <c r="X2623" i="1"/>
  <c r="W2619" i="1"/>
  <c r="X2619" i="1"/>
  <c r="W2615" i="1"/>
  <c r="X2615" i="1"/>
  <c r="W2611" i="1"/>
  <c r="X2611" i="1"/>
  <c r="W2607" i="1"/>
  <c r="X2607" i="1"/>
  <c r="W2603" i="1"/>
  <c r="X2603" i="1"/>
  <c r="W2599" i="1"/>
  <c r="X2599" i="1"/>
  <c r="W2595" i="1"/>
  <c r="X2595" i="1"/>
  <c r="W2591" i="1"/>
  <c r="X2591" i="1"/>
  <c r="W2587" i="1"/>
  <c r="X2587" i="1"/>
  <c r="W2583" i="1"/>
  <c r="X2583" i="1"/>
  <c r="W2579" i="1"/>
  <c r="X2579" i="1"/>
  <c r="W2575" i="1"/>
  <c r="X2575" i="1"/>
  <c r="W2571" i="1"/>
  <c r="X2571" i="1"/>
  <c r="W2567" i="1"/>
  <c r="X2567" i="1"/>
  <c r="W2563" i="1"/>
  <c r="X2563" i="1"/>
  <c r="W2559" i="1"/>
  <c r="X2559" i="1"/>
  <c r="W2555" i="1"/>
  <c r="X2555" i="1"/>
  <c r="W2551" i="1"/>
  <c r="X2551" i="1"/>
  <c r="W2547" i="1"/>
  <c r="X2547" i="1"/>
  <c r="W2543" i="1"/>
  <c r="X2543" i="1"/>
  <c r="W2539" i="1"/>
  <c r="X2539" i="1"/>
  <c r="W2535" i="1"/>
  <c r="X2535" i="1"/>
  <c r="W2531" i="1"/>
  <c r="X2531" i="1"/>
  <c r="W2527" i="1"/>
  <c r="X2527" i="1"/>
  <c r="W2523" i="1"/>
  <c r="X2523" i="1"/>
  <c r="W2519" i="1"/>
  <c r="X2519" i="1"/>
  <c r="W2515" i="1"/>
  <c r="X2515" i="1"/>
  <c r="W2511" i="1"/>
  <c r="X2511" i="1"/>
  <c r="W2507" i="1"/>
  <c r="X2507" i="1"/>
  <c r="W2503" i="1"/>
  <c r="X2503" i="1"/>
  <c r="W2499" i="1"/>
  <c r="X2499" i="1"/>
  <c r="W2495" i="1"/>
  <c r="X2495" i="1"/>
  <c r="W2491" i="1"/>
  <c r="X2491" i="1"/>
  <c r="W2487" i="1"/>
  <c r="X2487" i="1"/>
  <c r="W2483" i="1"/>
  <c r="X2483" i="1"/>
  <c r="W2479" i="1"/>
  <c r="X2479" i="1"/>
  <c r="W2475" i="1"/>
  <c r="X2475" i="1"/>
  <c r="W2471" i="1"/>
  <c r="X2471" i="1"/>
  <c r="W2467" i="1"/>
  <c r="X2467" i="1"/>
  <c r="W2463" i="1"/>
  <c r="X2463" i="1"/>
  <c r="W2459" i="1"/>
  <c r="X2459" i="1"/>
  <c r="W2455" i="1"/>
  <c r="X2455" i="1"/>
  <c r="W2451" i="1"/>
  <c r="X2451" i="1"/>
  <c r="W2447" i="1"/>
  <c r="X2447" i="1"/>
  <c r="W2443" i="1"/>
  <c r="X2443" i="1"/>
  <c r="W2439" i="1"/>
  <c r="X2439" i="1"/>
  <c r="W2435" i="1"/>
  <c r="X2435" i="1"/>
  <c r="W2431" i="1"/>
  <c r="X2431" i="1"/>
  <c r="W2427" i="1"/>
  <c r="X2427" i="1"/>
  <c r="W2423" i="1"/>
  <c r="X2423" i="1"/>
  <c r="W2419" i="1"/>
  <c r="X2419" i="1"/>
  <c r="W2415" i="1"/>
  <c r="X2415" i="1"/>
  <c r="W2411" i="1"/>
  <c r="X2411" i="1"/>
  <c r="W2407" i="1"/>
  <c r="X2407" i="1"/>
  <c r="W2403" i="1"/>
  <c r="X2403" i="1"/>
  <c r="W2399" i="1"/>
  <c r="X2399" i="1"/>
  <c r="W2395" i="1"/>
  <c r="X2395" i="1"/>
  <c r="W2391" i="1"/>
  <c r="X2391" i="1"/>
  <c r="W2387" i="1"/>
  <c r="X2387" i="1"/>
  <c r="W2383" i="1"/>
  <c r="X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W1843" i="1"/>
  <c r="X1843" i="1"/>
  <c r="W1839" i="1"/>
  <c r="X1839" i="1"/>
  <c r="W1835" i="1"/>
  <c r="X1835" i="1"/>
  <c r="W1831" i="1"/>
  <c r="X1831" i="1"/>
  <c r="W1827" i="1"/>
  <c r="X1827" i="1"/>
  <c r="W1823" i="1"/>
  <c r="X1823" i="1"/>
  <c r="W1819" i="1"/>
  <c r="X1819" i="1"/>
  <c r="W1815" i="1"/>
  <c r="X1815" i="1"/>
  <c r="W1811" i="1"/>
  <c r="X1811" i="1"/>
  <c r="W1807" i="1"/>
  <c r="X1807" i="1"/>
  <c r="W1803" i="1"/>
  <c r="X1803" i="1"/>
  <c r="W1799" i="1"/>
  <c r="X1799" i="1"/>
  <c r="W1795" i="1"/>
  <c r="X1795" i="1"/>
  <c r="W1791" i="1"/>
  <c r="X1791" i="1"/>
  <c r="W1787" i="1"/>
  <c r="X1787" i="1"/>
  <c r="W1783" i="1"/>
  <c r="X1783" i="1"/>
  <c r="W1779" i="1"/>
  <c r="X1779" i="1"/>
  <c r="W1775" i="1"/>
  <c r="X1775" i="1"/>
  <c r="W1771" i="1"/>
  <c r="X1771" i="1"/>
  <c r="W1767" i="1"/>
  <c r="X1767" i="1"/>
  <c r="W1763" i="1"/>
  <c r="X1763" i="1"/>
  <c r="W1759" i="1"/>
  <c r="X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V4089" i="1"/>
  <c r="V4057" i="1"/>
  <c r="V4025" i="1"/>
  <c r="V3993" i="1"/>
  <c r="V3961" i="1"/>
  <c r="V3929" i="1"/>
  <c r="V3897" i="1"/>
  <c r="V3865" i="1"/>
  <c r="V3833" i="1"/>
  <c r="V3801" i="1"/>
  <c r="V3769" i="1"/>
  <c r="V3737" i="1"/>
  <c r="V3705" i="1"/>
  <c r="V3673" i="1"/>
  <c r="V3641" i="1"/>
  <c r="V3609" i="1"/>
  <c r="V3577" i="1"/>
  <c r="V3545" i="1"/>
  <c r="V3513" i="1"/>
  <c r="X3477" i="1"/>
  <c r="V3441" i="1"/>
  <c r="X3404" i="1"/>
  <c r="V3222" i="1"/>
  <c r="W1730" i="1"/>
  <c r="X1730" i="1"/>
  <c r="W1726" i="1"/>
  <c r="X1726" i="1"/>
  <c r="W1722" i="1"/>
  <c r="X1722" i="1"/>
  <c r="W1718" i="1"/>
  <c r="X1718" i="1"/>
  <c r="W1714" i="1"/>
  <c r="X1714" i="1"/>
  <c r="W1710" i="1"/>
  <c r="X1710" i="1"/>
  <c r="W1706" i="1"/>
  <c r="X1706" i="1"/>
  <c r="W1702" i="1"/>
  <c r="X1702" i="1"/>
  <c r="W1698" i="1"/>
  <c r="X1698" i="1"/>
  <c r="W1694" i="1"/>
  <c r="X1694" i="1"/>
  <c r="W1690" i="1"/>
  <c r="X1690" i="1"/>
  <c r="W1686" i="1"/>
  <c r="X1686" i="1"/>
  <c r="W1682" i="1"/>
  <c r="X1682" i="1"/>
  <c r="W1678" i="1"/>
  <c r="X1678" i="1"/>
  <c r="W1674" i="1"/>
  <c r="X1674" i="1"/>
  <c r="W1670" i="1"/>
  <c r="X1670" i="1"/>
  <c r="W1666" i="1"/>
  <c r="X1666" i="1"/>
  <c r="W1662" i="1"/>
  <c r="X1662" i="1"/>
  <c r="W1658" i="1"/>
  <c r="X1658" i="1"/>
  <c r="W1654" i="1"/>
  <c r="X1654" i="1"/>
  <c r="W1650" i="1"/>
  <c r="X1650" i="1"/>
  <c r="W1646" i="1"/>
  <c r="X1646" i="1"/>
  <c r="W1642" i="1"/>
  <c r="X1642" i="1"/>
  <c r="W1638" i="1"/>
  <c r="X1638" i="1"/>
  <c r="W1634" i="1"/>
  <c r="X1634" i="1"/>
  <c r="W1630" i="1"/>
  <c r="X1630" i="1"/>
  <c r="W1626" i="1"/>
  <c r="X1626" i="1"/>
  <c r="W1622" i="1"/>
  <c r="X1622" i="1"/>
  <c r="W1618" i="1"/>
  <c r="X1618" i="1"/>
  <c r="W1614" i="1"/>
  <c r="X1614" i="1"/>
  <c r="W1610" i="1"/>
  <c r="X1610" i="1"/>
  <c r="W1606" i="1"/>
  <c r="X1606" i="1"/>
  <c r="W1602" i="1"/>
  <c r="X1602" i="1"/>
  <c r="W1598" i="1"/>
  <c r="X1598" i="1"/>
  <c r="W1594" i="1"/>
  <c r="X1594" i="1"/>
  <c r="W1590" i="1"/>
  <c r="X1590" i="1"/>
  <c r="W1586" i="1"/>
  <c r="X1586" i="1"/>
  <c r="W1582" i="1"/>
  <c r="X1582" i="1"/>
  <c r="W1578" i="1"/>
  <c r="X1578" i="1"/>
  <c r="W1574" i="1"/>
  <c r="X1574" i="1"/>
  <c r="W1570" i="1"/>
  <c r="X1570" i="1"/>
  <c r="W1566" i="1"/>
  <c r="X1566" i="1"/>
  <c r="W1562" i="1"/>
  <c r="X1562" i="1"/>
  <c r="W1558" i="1"/>
  <c r="X1558" i="1"/>
  <c r="W1554" i="1"/>
  <c r="X1554" i="1"/>
  <c r="W1550" i="1"/>
  <c r="X1550" i="1"/>
  <c r="W1546" i="1"/>
  <c r="X1546" i="1"/>
  <c r="W1542" i="1"/>
  <c r="X1542" i="1"/>
  <c r="W1538" i="1"/>
  <c r="X1538" i="1"/>
  <c r="W1534" i="1"/>
  <c r="X1534" i="1"/>
  <c r="W1530" i="1"/>
  <c r="X1530" i="1"/>
  <c r="W1526" i="1"/>
  <c r="X1526" i="1"/>
  <c r="W1522" i="1"/>
  <c r="X1522" i="1"/>
  <c r="W1518" i="1"/>
  <c r="X1518" i="1"/>
  <c r="W1514" i="1"/>
  <c r="X1514" i="1"/>
  <c r="W1510" i="1"/>
  <c r="X1510" i="1"/>
  <c r="W1506" i="1"/>
  <c r="X1506" i="1"/>
  <c r="W1502" i="1"/>
  <c r="X1502" i="1"/>
  <c r="W1498" i="1"/>
  <c r="X1498" i="1"/>
  <c r="W1494" i="1"/>
  <c r="X1494" i="1"/>
  <c r="W1490" i="1"/>
  <c r="X1490" i="1"/>
  <c r="W1486" i="1"/>
  <c r="X1486" i="1"/>
  <c r="W1482" i="1"/>
  <c r="X1482" i="1"/>
  <c r="W1478" i="1"/>
  <c r="X1478" i="1"/>
  <c r="W1474" i="1"/>
  <c r="X1474" i="1"/>
  <c r="W1470" i="1"/>
  <c r="X1470" i="1"/>
  <c r="W1466" i="1"/>
  <c r="X1466" i="1"/>
  <c r="W1462" i="1"/>
  <c r="X1462" i="1"/>
  <c r="W1458" i="1"/>
  <c r="X1458" i="1"/>
  <c r="W1454" i="1"/>
  <c r="X1454" i="1"/>
  <c r="W1450" i="1"/>
  <c r="X1450" i="1"/>
  <c r="W1446" i="1"/>
  <c r="X1446" i="1"/>
  <c r="W1442" i="1"/>
  <c r="X1442" i="1"/>
  <c r="W1438" i="1"/>
  <c r="X1438" i="1"/>
  <c r="W1434" i="1"/>
  <c r="X1434" i="1"/>
  <c r="W1430" i="1"/>
  <c r="X1430" i="1"/>
  <c r="W1426" i="1"/>
  <c r="X1426" i="1"/>
  <c r="W1422" i="1"/>
  <c r="X1422" i="1"/>
  <c r="W1418" i="1"/>
  <c r="X1418" i="1"/>
  <c r="W1414" i="1"/>
  <c r="X1414" i="1"/>
  <c r="W1410" i="1"/>
  <c r="X1410" i="1"/>
  <c r="W1406" i="1"/>
  <c r="X1406" i="1"/>
  <c r="W1402" i="1"/>
  <c r="X1402" i="1"/>
  <c r="W1398" i="1"/>
  <c r="X1398" i="1"/>
  <c r="W1394" i="1"/>
  <c r="X1394" i="1"/>
  <c r="W1390" i="1"/>
  <c r="X1390" i="1"/>
  <c r="W1386" i="1"/>
  <c r="X1386" i="1"/>
  <c r="W1382" i="1"/>
  <c r="X1382" i="1"/>
  <c r="W1378" i="1"/>
  <c r="X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W770" i="1"/>
  <c r="X770" i="1"/>
  <c r="W766" i="1"/>
  <c r="X766" i="1"/>
  <c r="W762" i="1"/>
  <c r="X762" i="1"/>
  <c r="W758" i="1"/>
  <c r="X758" i="1"/>
  <c r="W754" i="1"/>
  <c r="X754" i="1"/>
  <c r="W750" i="1"/>
  <c r="X750" i="1"/>
  <c r="W746" i="1"/>
  <c r="X746" i="1"/>
  <c r="W742" i="1"/>
  <c r="X742" i="1"/>
  <c r="W738" i="1"/>
  <c r="X738" i="1"/>
  <c r="W734" i="1"/>
  <c r="X734" i="1"/>
  <c r="W730" i="1"/>
  <c r="X730" i="1"/>
  <c r="W726" i="1"/>
  <c r="X726" i="1"/>
  <c r="W722" i="1"/>
  <c r="X722" i="1"/>
  <c r="W718" i="1"/>
  <c r="X718" i="1"/>
  <c r="W714" i="1"/>
  <c r="X714" i="1"/>
  <c r="W710" i="1"/>
  <c r="X710" i="1"/>
  <c r="W706" i="1"/>
  <c r="X706" i="1"/>
  <c r="W702" i="1"/>
  <c r="X702" i="1"/>
  <c r="W698" i="1"/>
  <c r="X698" i="1"/>
  <c r="W694" i="1"/>
  <c r="X694" i="1"/>
  <c r="W690" i="1"/>
  <c r="X690" i="1"/>
  <c r="W686" i="1"/>
  <c r="X686" i="1"/>
  <c r="W682" i="1"/>
  <c r="X682" i="1"/>
  <c r="W678" i="1"/>
  <c r="X678" i="1"/>
  <c r="W674" i="1"/>
  <c r="X674" i="1"/>
  <c r="W670" i="1"/>
  <c r="X670" i="1"/>
  <c r="W666" i="1"/>
  <c r="X666" i="1"/>
  <c r="W662" i="1"/>
  <c r="X662" i="1"/>
  <c r="W658" i="1"/>
  <c r="X658" i="1"/>
  <c r="W654" i="1"/>
  <c r="X654" i="1"/>
  <c r="W650" i="1"/>
  <c r="X650" i="1"/>
  <c r="W646" i="1"/>
  <c r="X646" i="1"/>
  <c r="W642" i="1"/>
  <c r="X642" i="1"/>
  <c r="W638" i="1"/>
  <c r="X638" i="1"/>
  <c r="W634" i="1"/>
  <c r="X634" i="1"/>
  <c r="W630" i="1"/>
  <c r="X630" i="1"/>
  <c r="W626" i="1"/>
  <c r="X626" i="1"/>
  <c r="W622" i="1"/>
  <c r="X622" i="1"/>
  <c r="W618" i="1"/>
  <c r="X618" i="1"/>
  <c r="W614" i="1"/>
  <c r="X614" i="1"/>
  <c r="W610" i="1"/>
  <c r="X610" i="1"/>
  <c r="W606" i="1"/>
  <c r="X606" i="1"/>
  <c r="W602" i="1"/>
  <c r="X602" i="1"/>
  <c r="W598" i="1"/>
  <c r="X598" i="1"/>
  <c r="W594" i="1"/>
  <c r="X594" i="1"/>
  <c r="W590" i="1"/>
  <c r="X590" i="1"/>
  <c r="W586" i="1"/>
  <c r="X586" i="1"/>
  <c r="W582" i="1"/>
  <c r="X582" i="1"/>
  <c r="W578" i="1"/>
  <c r="X578" i="1"/>
  <c r="W574" i="1"/>
  <c r="X574" i="1"/>
  <c r="W570" i="1"/>
  <c r="X570" i="1"/>
  <c r="W566" i="1"/>
  <c r="X566" i="1"/>
  <c r="W562" i="1"/>
  <c r="X562" i="1"/>
  <c r="W558" i="1"/>
  <c r="X558" i="1"/>
  <c r="W554" i="1"/>
  <c r="X554" i="1"/>
  <c r="W550" i="1"/>
  <c r="X550" i="1"/>
  <c r="W546" i="1"/>
  <c r="X546" i="1"/>
  <c r="W542" i="1"/>
  <c r="X542" i="1"/>
  <c r="W538" i="1"/>
  <c r="X538" i="1"/>
  <c r="W534" i="1"/>
  <c r="X534" i="1"/>
  <c r="W530" i="1"/>
  <c r="X530" i="1"/>
  <c r="W526" i="1"/>
  <c r="X526" i="1"/>
  <c r="W522" i="1"/>
  <c r="X522" i="1"/>
  <c r="W518" i="1"/>
  <c r="X518" i="1"/>
  <c r="W514" i="1"/>
  <c r="X514" i="1"/>
  <c r="W510" i="1"/>
  <c r="X510" i="1"/>
  <c r="W506" i="1"/>
  <c r="X506" i="1"/>
  <c r="W502" i="1"/>
  <c r="X502" i="1"/>
  <c r="W498" i="1"/>
  <c r="X498" i="1"/>
  <c r="W494" i="1"/>
  <c r="X494" i="1"/>
  <c r="W490" i="1"/>
  <c r="X490" i="1"/>
  <c r="W486" i="1"/>
  <c r="X486" i="1"/>
  <c r="W482" i="1"/>
  <c r="X482" i="1"/>
  <c r="W478" i="1"/>
  <c r="X478" i="1"/>
  <c r="W474" i="1"/>
  <c r="X474" i="1"/>
  <c r="W470" i="1"/>
  <c r="X470" i="1"/>
  <c r="W466" i="1"/>
  <c r="X466" i="1"/>
  <c r="W462" i="1"/>
  <c r="X462" i="1"/>
  <c r="W458" i="1"/>
  <c r="X458" i="1"/>
  <c r="W454" i="1"/>
  <c r="X454" i="1"/>
  <c r="W450" i="1"/>
  <c r="X450" i="1"/>
  <c r="W446" i="1"/>
  <c r="X446" i="1"/>
  <c r="W442" i="1"/>
  <c r="X442" i="1"/>
  <c r="W438" i="1"/>
  <c r="X438" i="1"/>
  <c r="W434" i="1"/>
  <c r="X434" i="1"/>
  <c r="W430" i="1"/>
  <c r="X430" i="1"/>
  <c r="W426" i="1"/>
  <c r="X426" i="1"/>
  <c r="W422" i="1"/>
  <c r="X422" i="1"/>
  <c r="W418" i="1"/>
  <c r="X418" i="1"/>
  <c r="W414" i="1"/>
  <c r="X414" i="1"/>
  <c r="W410" i="1"/>
  <c r="X410" i="1"/>
  <c r="W406" i="1"/>
  <c r="X406" i="1"/>
  <c r="W402" i="1"/>
  <c r="X402" i="1"/>
  <c r="W398" i="1"/>
  <c r="X398" i="1"/>
  <c r="W394" i="1"/>
  <c r="X394" i="1"/>
  <c r="W390" i="1"/>
  <c r="X390" i="1"/>
  <c r="W386" i="1"/>
  <c r="X386" i="1"/>
  <c r="W382" i="1"/>
  <c r="X382" i="1"/>
  <c r="W378" i="1"/>
  <c r="X378" i="1"/>
  <c r="W374" i="1"/>
  <c r="X374" i="1"/>
  <c r="W370" i="1"/>
  <c r="X370" i="1"/>
  <c r="W366" i="1"/>
  <c r="X366" i="1"/>
  <c r="W362" i="1"/>
  <c r="X362" i="1"/>
  <c r="W358" i="1"/>
  <c r="X358" i="1"/>
  <c r="W354" i="1"/>
  <c r="X354" i="1"/>
  <c r="W350" i="1"/>
  <c r="X350" i="1"/>
  <c r="W346" i="1"/>
  <c r="X346" i="1"/>
  <c r="W342" i="1"/>
  <c r="X342" i="1"/>
  <c r="W338" i="1"/>
  <c r="X338" i="1"/>
  <c r="W334" i="1"/>
  <c r="X334" i="1"/>
  <c r="W330" i="1"/>
  <c r="X330" i="1"/>
  <c r="W326" i="1"/>
  <c r="X326" i="1"/>
  <c r="W322" i="1"/>
  <c r="X322" i="1"/>
  <c r="W318" i="1"/>
  <c r="X318" i="1"/>
  <c r="W314" i="1"/>
  <c r="X314" i="1"/>
  <c r="W310" i="1"/>
  <c r="X310" i="1"/>
  <c r="W306" i="1"/>
  <c r="X306" i="1"/>
  <c r="W302" i="1"/>
  <c r="X302" i="1"/>
  <c r="W298" i="1"/>
  <c r="X298" i="1"/>
  <c r="W294" i="1"/>
  <c r="X294" i="1"/>
  <c r="W290" i="1"/>
  <c r="X290" i="1"/>
  <c r="W286" i="1"/>
  <c r="X286" i="1"/>
  <c r="W282" i="1"/>
  <c r="X282" i="1"/>
  <c r="W278" i="1"/>
  <c r="X278" i="1"/>
  <c r="W274" i="1"/>
  <c r="X274" i="1"/>
  <c r="W270" i="1"/>
  <c r="X270" i="1"/>
  <c r="W266" i="1"/>
  <c r="X266" i="1"/>
  <c r="W262" i="1"/>
  <c r="X262" i="1"/>
  <c r="W258" i="1"/>
  <c r="X258" i="1"/>
  <c r="W254" i="1"/>
  <c r="X254" i="1"/>
  <c r="W250" i="1"/>
  <c r="X250" i="1"/>
  <c r="W246" i="1"/>
  <c r="X246" i="1"/>
  <c r="W242" i="1"/>
  <c r="X242" i="1"/>
  <c r="W238" i="1"/>
  <c r="X238" i="1"/>
  <c r="W234" i="1"/>
  <c r="X234" i="1"/>
  <c r="W230" i="1"/>
  <c r="X230" i="1"/>
  <c r="W226" i="1"/>
  <c r="X226" i="1"/>
  <c r="W222" i="1"/>
  <c r="X222" i="1"/>
  <c r="W218" i="1"/>
  <c r="X218" i="1"/>
  <c r="W214" i="1"/>
  <c r="X214" i="1"/>
  <c r="W210" i="1"/>
  <c r="X210" i="1"/>
  <c r="W206" i="1"/>
  <c r="X206" i="1"/>
  <c r="W202" i="1"/>
  <c r="X202" i="1"/>
  <c r="W198" i="1"/>
  <c r="X198" i="1"/>
  <c r="W194" i="1"/>
  <c r="X194" i="1"/>
  <c r="W190" i="1"/>
  <c r="X190" i="1"/>
  <c r="W186" i="1"/>
  <c r="X186" i="1"/>
  <c r="W182" i="1"/>
  <c r="X182" i="1"/>
  <c r="W178" i="1"/>
  <c r="X178" i="1"/>
  <c r="W174" i="1"/>
  <c r="X174" i="1"/>
  <c r="W170" i="1"/>
  <c r="X170" i="1"/>
  <c r="W166" i="1"/>
  <c r="X166" i="1"/>
  <c r="W162" i="1"/>
  <c r="X162" i="1"/>
  <c r="W158" i="1"/>
  <c r="X158" i="1"/>
  <c r="W154" i="1"/>
  <c r="X154" i="1"/>
  <c r="W150" i="1"/>
  <c r="X150" i="1"/>
  <c r="W146" i="1"/>
  <c r="X146" i="1"/>
  <c r="W142" i="1"/>
  <c r="X142" i="1"/>
  <c r="W138" i="1"/>
  <c r="X138" i="1"/>
  <c r="W134" i="1"/>
  <c r="X134" i="1"/>
  <c r="W130" i="1"/>
  <c r="X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W1841" i="1"/>
  <c r="X1841" i="1"/>
  <c r="W1837" i="1"/>
  <c r="X1837" i="1"/>
  <c r="W1833" i="1"/>
  <c r="X1833" i="1"/>
  <c r="W1829" i="1"/>
  <c r="X1829" i="1"/>
  <c r="W1825" i="1"/>
  <c r="X1825" i="1"/>
  <c r="W1821" i="1"/>
  <c r="X1821" i="1"/>
  <c r="W1817" i="1"/>
  <c r="X1817" i="1"/>
  <c r="W1813" i="1"/>
  <c r="X1813" i="1"/>
  <c r="W1809" i="1"/>
  <c r="X1809" i="1"/>
  <c r="W1805" i="1"/>
  <c r="X1805" i="1"/>
  <c r="W1801" i="1"/>
  <c r="X1801" i="1"/>
  <c r="W1797" i="1"/>
  <c r="X1797" i="1"/>
  <c r="W1793" i="1"/>
  <c r="X1793" i="1"/>
  <c r="W1789" i="1"/>
  <c r="X1789" i="1"/>
  <c r="W1785" i="1"/>
  <c r="X1785" i="1"/>
  <c r="W1781" i="1"/>
  <c r="X1781" i="1"/>
  <c r="W1777" i="1"/>
  <c r="X1777" i="1"/>
  <c r="W1773" i="1"/>
  <c r="X1773" i="1"/>
  <c r="W1769" i="1"/>
  <c r="X1769" i="1"/>
  <c r="W1765" i="1"/>
  <c r="X1765" i="1"/>
  <c r="W1761" i="1"/>
  <c r="X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W1373" i="1"/>
  <c r="X1373" i="1"/>
  <c r="W1369" i="1"/>
  <c r="X1369" i="1"/>
  <c r="W1365" i="1"/>
  <c r="X1365" i="1"/>
  <c r="W1361" i="1"/>
  <c r="X1361" i="1"/>
  <c r="W1357" i="1"/>
  <c r="X1357" i="1"/>
  <c r="W1353" i="1"/>
  <c r="X1353" i="1"/>
  <c r="W1349" i="1"/>
  <c r="X1349" i="1"/>
  <c r="W1345" i="1"/>
  <c r="X1345" i="1"/>
  <c r="W1341" i="1"/>
  <c r="X1341" i="1"/>
  <c r="W1337" i="1"/>
  <c r="X1337" i="1"/>
  <c r="W1333" i="1"/>
  <c r="X1333" i="1"/>
  <c r="W1329" i="1"/>
  <c r="X1329" i="1"/>
  <c r="W1325" i="1"/>
  <c r="X1325" i="1"/>
  <c r="W1321" i="1"/>
  <c r="X1321" i="1"/>
  <c r="W1317" i="1"/>
  <c r="X1317" i="1"/>
  <c r="W1313" i="1"/>
  <c r="X1313" i="1"/>
  <c r="W1309" i="1"/>
  <c r="X1309" i="1"/>
  <c r="W1305" i="1"/>
  <c r="X1305" i="1"/>
  <c r="W1301" i="1"/>
  <c r="X1301" i="1"/>
  <c r="W1297" i="1"/>
  <c r="X1297" i="1"/>
  <c r="W1293" i="1"/>
  <c r="X1293" i="1"/>
  <c r="W1289" i="1"/>
  <c r="X1289" i="1"/>
  <c r="W1285" i="1"/>
  <c r="X1285" i="1"/>
  <c r="W1281" i="1"/>
  <c r="X1281" i="1"/>
  <c r="W1277" i="1"/>
  <c r="X1277" i="1"/>
  <c r="W1273" i="1"/>
  <c r="X1273" i="1"/>
  <c r="W1269" i="1"/>
  <c r="X1269" i="1"/>
  <c r="W1265" i="1"/>
  <c r="X1265" i="1"/>
  <c r="W1261" i="1"/>
  <c r="X1261" i="1"/>
  <c r="W1257" i="1"/>
  <c r="X1257" i="1"/>
  <c r="W1253" i="1"/>
  <c r="X1253" i="1"/>
  <c r="W1249" i="1"/>
  <c r="X1249" i="1"/>
  <c r="W1245" i="1"/>
  <c r="X1245" i="1"/>
  <c r="W1241" i="1"/>
  <c r="X1241" i="1"/>
  <c r="W1237" i="1"/>
  <c r="X1237" i="1"/>
  <c r="W1233" i="1"/>
  <c r="X1233" i="1"/>
  <c r="W1229" i="1"/>
  <c r="X1229" i="1"/>
  <c r="W1225" i="1"/>
  <c r="X1225" i="1"/>
  <c r="W1221" i="1"/>
  <c r="X1221" i="1"/>
  <c r="W1217" i="1"/>
  <c r="X1217" i="1"/>
  <c r="W1213" i="1"/>
  <c r="X1213" i="1"/>
  <c r="W1209" i="1"/>
  <c r="X1209" i="1"/>
  <c r="W1205" i="1"/>
  <c r="X1205" i="1"/>
  <c r="W1201" i="1"/>
  <c r="X1201" i="1"/>
  <c r="W1197" i="1"/>
  <c r="X1197" i="1"/>
  <c r="W1193" i="1"/>
  <c r="X1193" i="1"/>
  <c r="W1189" i="1"/>
  <c r="X1189" i="1"/>
  <c r="W1185" i="1"/>
  <c r="X1185" i="1"/>
  <c r="W1181" i="1"/>
  <c r="X1181" i="1"/>
  <c r="W1177" i="1"/>
  <c r="X1177" i="1"/>
  <c r="W1173" i="1"/>
  <c r="X1173" i="1"/>
  <c r="W1169" i="1"/>
  <c r="X1169" i="1"/>
  <c r="W1165" i="1"/>
  <c r="X1165" i="1"/>
  <c r="W1161" i="1"/>
  <c r="X1161" i="1"/>
  <c r="W1157" i="1"/>
  <c r="X1157" i="1"/>
  <c r="W1153" i="1"/>
  <c r="X1153" i="1"/>
  <c r="W1149" i="1"/>
  <c r="X1149" i="1"/>
  <c r="W1145" i="1"/>
  <c r="X1145" i="1"/>
  <c r="W1141" i="1"/>
  <c r="X1141" i="1"/>
  <c r="W1137" i="1"/>
  <c r="X1137" i="1"/>
  <c r="W1133" i="1"/>
  <c r="X1133" i="1"/>
  <c r="W1129" i="1"/>
  <c r="X1129" i="1"/>
  <c r="W1125" i="1"/>
  <c r="X1125" i="1"/>
  <c r="W1121" i="1"/>
  <c r="X1121" i="1"/>
  <c r="W1117" i="1"/>
  <c r="X1117" i="1"/>
  <c r="W1113" i="1"/>
  <c r="X1113" i="1"/>
  <c r="W1109" i="1"/>
  <c r="X1109" i="1"/>
  <c r="W1105" i="1"/>
  <c r="X1105" i="1"/>
  <c r="W1101" i="1"/>
  <c r="X1101" i="1"/>
  <c r="W1097" i="1"/>
  <c r="X1097" i="1"/>
  <c r="W1093" i="1"/>
  <c r="X1093" i="1"/>
  <c r="W1089" i="1"/>
  <c r="X1089" i="1"/>
  <c r="W1085" i="1"/>
  <c r="X1085" i="1"/>
  <c r="W1081" i="1"/>
  <c r="X1081" i="1"/>
  <c r="W1077" i="1"/>
  <c r="X1077" i="1"/>
  <c r="W1073" i="1"/>
  <c r="X1073" i="1"/>
  <c r="W1069" i="1"/>
  <c r="X1069" i="1"/>
  <c r="W1065" i="1"/>
  <c r="X1065" i="1"/>
  <c r="W1061" i="1"/>
  <c r="X1061" i="1"/>
  <c r="W1057" i="1"/>
  <c r="X1057" i="1"/>
  <c r="W1053" i="1"/>
  <c r="X1053" i="1"/>
  <c r="W1049" i="1"/>
  <c r="X1049" i="1"/>
  <c r="W1045" i="1"/>
  <c r="X1045" i="1"/>
  <c r="W1041" i="1"/>
  <c r="X1041" i="1"/>
  <c r="W1037" i="1"/>
  <c r="X1037" i="1"/>
  <c r="W1033" i="1"/>
  <c r="X1033" i="1"/>
  <c r="W1029" i="1"/>
  <c r="X1029" i="1"/>
  <c r="W1025" i="1"/>
  <c r="X1025" i="1"/>
  <c r="W1021" i="1"/>
  <c r="X1021" i="1"/>
  <c r="W1017" i="1"/>
  <c r="X1017" i="1"/>
  <c r="W1013" i="1"/>
  <c r="X1013" i="1"/>
  <c r="W1009" i="1"/>
  <c r="X1009" i="1"/>
  <c r="W1005" i="1"/>
  <c r="X1005" i="1"/>
  <c r="W1001" i="1"/>
  <c r="X1001" i="1"/>
  <c r="W997" i="1"/>
  <c r="X997" i="1"/>
  <c r="W993" i="1"/>
  <c r="X993" i="1"/>
  <c r="W989" i="1"/>
  <c r="X989" i="1"/>
  <c r="W985" i="1"/>
  <c r="X985" i="1"/>
  <c r="W981" i="1"/>
  <c r="X981" i="1"/>
  <c r="W977" i="1"/>
  <c r="X977" i="1"/>
  <c r="W973" i="1"/>
  <c r="X973" i="1"/>
  <c r="W969" i="1"/>
  <c r="X969" i="1"/>
  <c r="W965" i="1"/>
  <c r="X965" i="1"/>
  <c r="W961" i="1"/>
  <c r="X961" i="1"/>
  <c r="W957" i="1"/>
  <c r="X957" i="1"/>
  <c r="W953" i="1"/>
  <c r="X953" i="1"/>
  <c r="W949" i="1"/>
  <c r="X949" i="1"/>
  <c r="W945" i="1"/>
  <c r="X945" i="1"/>
  <c r="W941" i="1"/>
  <c r="X941" i="1"/>
  <c r="W937" i="1"/>
  <c r="X937" i="1"/>
  <c r="W933" i="1"/>
  <c r="X933" i="1"/>
  <c r="W929" i="1"/>
  <c r="X929" i="1"/>
  <c r="W925" i="1"/>
  <c r="X925" i="1"/>
  <c r="W921" i="1"/>
  <c r="X921" i="1"/>
  <c r="W917" i="1"/>
  <c r="X917" i="1"/>
  <c r="W913" i="1"/>
  <c r="X913" i="1"/>
  <c r="W909" i="1"/>
  <c r="X909" i="1"/>
  <c r="W905" i="1"/>
  <c r="X905" i="1"/>
  <c r="W901" i="1"/>
  <c r="X901" i="1"/>
  <c r="W897" i="1"/>
  <c r="X897" i="1"/>
  <c r="W893" i="1"/>
  <c r="X893" i="1"/>
  <c r="W889" i="1"/>
  <c r="X889" i="1"/>
  <c r="W885" i="1"/>
  <c r="X885" i="1"/>
  <c r="W881" i="1"/>
  <c r="X881" i="1"/>
  <c r="W877" i="1"/>
  <c r="X877" i="1"/>
  <c r="W873" i="1"/>
  <c r="X873" i="1"/>
  <c r="W869" i="1"/>
  <c r="X869" i="1"/>
  <c r="W865" i="1"/>
  <c r="X865" i="1"/>
  <c r="W861" i="1"/>
  <c r="X861" i="1"/>
  <c r="W857" i="1"/>
  <c r="X857" i="1"/>
  <c r="W853" i="1"/>
  <c r="X853" i="1"/>
  <c r="W849" i="1"/>
  <c r="X849" i="1"/>
  <c r="W845" i="1"/>
  <c r="X845" i="1"/>
  <c r="W841" i="1"/>
  <c r="X841" i="1"/>
  <c r="W837" i="1"/>
  <c r="X837" i="1"/>
  <c r="W833" i="1"/>
  <c r="X833" i="1"/>
  <c r="W829" i="1"/>
  <c r="X829" i="1"/>
  <c r="W825" i="1"/>
  <c r="X825" i="1"/>
  <c r="W821" i="1"/>
  <c r="X821" i="1"/>
  <c r="W817" i="1"/>
  <c r="X817" i="1"/>
  <c r="W813" i="1"/>
  <c r="X813" i="1"/>
  <c r="W809" i="1"/>
  <c r="X809" i="1"/>
  <c r="W805" i="1"/>
  <c r="X805" i="1"/>
  <c r="W801" i="1"/>
  <c r="X801" i="1"/>
  <c r="W797" i="1"/>
  <c r="X797" i="1"/>
  <c r="W793" i="1"/>
  <c r="X793" i="1"/>
  <c r="W789" i="1"/>
  <c r="X789" i="1"/>
  <c r="W785" i="1"/>
  <c r="X785" i="1"/>
  <c r="W781" i="1"/>
  <c r="X781" i="1"/>
  <c r="W777" i="1"/>
  <c r="X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W245" i="1"/>
  <c r="X245" i="1"/>
  <c r="W241" i="1"/>
  <c r="X241" i="1"/>
  <c r="W237" i="1"/>
  <c r="X237" i="1"/>
  <c r="W233" i="1"/>
  <c r="X233" i="1"/>
  <c r="W229" i="1"/>
  <c r="X229" i="1"/>
  <c r="W225" i="1"/>
  <c r="X225" i="1"/>
  <c r="W221" i="1"/>
  <c r="X221" i="1"/>
  <c r="W217" i="1"/>
  <c r="X217" i="1"/>
  <c r="W213" i="1"/>
  <c r="X213" i="1"/>
  <c r="W209" i="1"/>
  <c r="X209" i="1"/>
  <c r="W205" i="1"/>
  <c r="X205" i="1"/>
  <c r="W201" i="1"/>
  <c r="X201" i="1"/>
  <c r="W197" i="1"/>
  <c r="X197" i="1"/>
  <c r="W193" i="1"/>
  <c r="X193" i="1"/>
  <c r="W189" i="1"/>
  <c r="X189" i="1"/>
  <c r="W185" i="1"/>
  <c r="X185" i="1"/>
  <c r="W181" i="1"/>
  <c r="X181" i="1"/>
  <c r="W177" i="1"/>
  <c r="X177" i="1"/>
  <c r="W173" i="1"/>
  <c r="X173" i="1"/>
  <c r="W169" i="1"/>
  <c r="X169" i="1"/>
  <c r="W165" i="1"/>
  <c r="X165" i="1"/>
  <c r="W161" i="1"/>
  <c r="X161" i="1"/>
  <c r="W157" i="1"/>
  <c r="X157" i="1"/>
  <c r="W153" i="1"/>
  <c r="X153" i="1"/>
  <c r="W149" i="1"/>
  <c r="X149" i="1"/>
  <c r="W145" i="1"/>
  <c r="X145" i="1"/>
  <c r="W141" i="1"/>
  <c r="X141" i="1"/>
  <c r="W137" i="1"/>
  <c r="X137" i="1"/>
  <c r="W133" i="1"/>
  <c r="X133" i="1"/>
  <c r="W129" i="1"/>
  <c r="X129" i="1"/>
  <c r="W125" i="1"/>
  <c r="X125" i="1"/>
  <c r="W121" i="1"/>
  <c r="X121" i="1"/>
  <c r="W117" i="1"/>
  <c r="X117" i="1"/>
  <c r="W113" i="1"/>
  <c r="X113" i="1"/>
  <c r="W109" i="1"/>
  <c r="X109" i="1"/>
  <c r="W105" i="1"/>
  <c r="X105" i="1"/>
  <c r="W101" i="1"/>
  <c r="X101" i="1"/>
  <c r="W97" i="1"/>
  <c r="X97" i="1"/>
  <c r="W93" i="1"/>
  <c r="X93" i="1"/>
  <c r="W89" i="1"/>
  <c r="X89" i="1"/>
  <c r="W85" i="1"/>
  <c r="X85" i="1"/>
  <c r="W81" i="1"/>
  <c r="X81" i="1"/>
  <c r="W77" i="1"/>
  <c r="X77" i="1"/>
  <c r="W73" i="1"/>
  <c r="X73" i="1"/>
  <c r="W69" i="1"/>
  <c r="X69" i="1"/>
  <c r="W65" i="1"/>
  <c r="X65" i="1"/>
  <c r="W61" i="1"/>
  <c r="X61" i="1"/>
  <c r="W57" i="1"/>
  <c r="X57" i="1"/>
  <c r="W53" i="1"/>
  <c r="X53" i="1"/>
  <c r="W49" i="1"/>
  <c r="X49" i="1"/>
  <c r="W45" i="1"/>
  <c r="X45" i="1"/>
  <c r="W41" i="1"/>
  <c r="X41" i="1"/>
  <c r="W37" i="1"/>
  <c r="X37" i="1"/>
  <c r="W33" i="1"/>
  <c r="X33" i="1"/>
  <c r="W29" i="1"/>
  <c r="X29" i="1"/>
  <c r="W25" i="1"/>
  <c r="X25" i="1"/>
  <c r="W21" i="1"/>
  <c r="X21" i="1"/>
  <c r="W17" i="1"/>
  <c r="X17" i="1"/>
  <c r="W13" i="1"/>
  <c r="X13" i="1"/>
  <c r="W9" i="1"/>
  <c r="X9" i="1"/>
  <c r="W5" i="1"/>
  <c r="X5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W1692" i="1"/>
  <c r="X1692" i="1"/>
  <c r="W1688" i="1"/>
  <c r="X1688" i="1"/>
  <c r="W1684" i="1"/>
  <c r="X1684" i="1"/>
  <c r="W1680" i="1"/>
  <c r="X1680" i="1"/>
  <c r="W1676" i="1"/>
  <c r="X1676" i="1"/>
  <c r="W1672" i="1"/>
  <c r="X1672" i="1"/>
  <c r="W1668" i="1"/>
  <c r="X1668" i="1"/>
  <c r="W1664" i="1"/>
  <c r="X1664" i="1"/>
  <c r="W1660" i="1"/>
  <c r="X1660" i="1"/>
  <c r="W1656" i="1"/>
  <c r="X1656" i="1"/>
  <c r="W1652" i="1"/>
  <c r="X1652" i="1"/>
  <c r="W1648" i="1"/>
  <c r="X1648" i="1"/>
  <c r="W1644" i="1"/>
  <c r="X1644" i="1"/>
  <c r="W1640" i="1"/>
  <c r="X1640" i="1"/>
  <c r="W1636" i="1"/>
  <c r="X1636" i="1"/>
  <c r="W1632" i="1"/>
  <c r="X1632" i="1"/>
  <c r="W1628" i="1"/>
  <c r="X1628" i="1"/>
  <c r="W1624" i="1"/>
  <c r="X1624" i="1"/>
  <c r="W1620" i="1"/>
  <c r="X1620" i="1"/>
  <c r="W1616" i="1"/>
  <c r="X1616" i="1"/>
  <c r="W1612" i="1"/>
  <c r="X1612" i="1"/>
  <c r="W1608" i="1"/>
  <c r="X1608" i="1"/>
  <c r="W1604" i="1"/>
  <c r="X1604" i="1"/>
  <c r="W1600" i="1"/>
  <c r="X1600" i="1"/>
  <c r="W1596" i="1"/>
  <c r="X1596" i="1"/>
  <c r="W1592" i="1"/>
  <c r="X1592" i="1"/>
  <c r="W1588" i="1"/>
  <c r="X1588" i="1"/>
  <c r="W1584" i="1"/>
  <c r="X1584" i="1"/>
  <c r="W1580" i="1"/>
  <c r="X1580" i="1"/>
  <c r="W1576" i="1"/>
  <c r="X1576" i="1"/>
  <c r="W1572" i="1"/>
  <c r="X1572" i="1"/>
  <c r="W1568" i="1"/>
  <c r="X1568" i="1"/>
  <c r="W1564" i="1"/>
  <c r="X1564" i="1"/>
  <c r="W1560" i="1"/>
  <c r="X1560" i="1"/>
  <c r="W1556" i="1"/>
  <c r="X1556" i="1"/>
  <c r="W1552" i="1"/>
  <c r="X1552" i="1"/>
  <c r="W1548" i="1"/>
  <c r="X1548" i="1"/>
  <c r="W1544" i="1"/>
  <c r="X1544" i="1"/>
  <c r="W1540" i="1"/>
  <c r="X1540" i="1"/>
  <c r="W1536" i="1"/>
  <c r="X1536" i="1"/>
  <c r="W1532" i="1"/>
  <c r="X1532" i="1"/>
  <c r="W1528" i="1"/>
  <c r="X1528" i="1"/>
  <c r="W1524" i="1"/>
  <c r="X1524" i="1"/>
  <c r="W1520" i="1"/>
  <c r="X1520" i="1"/>
  <c r="W1516" i="1"/>
  <c r="X1516" i="1"/>
  <c r="W1512" i="1"/>
  <c r="X1512" i="1"/>
  <c r="W1508" i="1"/>
  <c r="X1508" i="1"/>
  <c r="W1504" i="1"/>
  <c r="X1504" i="1"/>
  <c r="W1500" i="1"/>
  <c r="X1500" i="1"/>
  <c r="W1496" i="1"/>
  <c r="X1496" i="1"/>
  <c r="W1492" i="1"/>
  <c r="X1492" i="1"/>
  <c r="W1488" i="1"/>
  <c r="X1488" i="1"/>
  <c r="W1484" i="1"/>
  <c r="X1484" i="1"/>
  <c r="W1480" i="1"/>
  <c r="X1480" i="1"/>
  <c r="W1476" i="1"/>
  <c r="X1476" i="1"/>
  <c r="W1472" i="1"/>
  <c r="X1472" i="1"/>
  <c r="W1468" i="1"/>
  <c r="X1468" i="1"/>
  <c r="W1464" i="1"/>
  <c r="X1464" i="1"/>
  <c r="W1460" i="1"/>
  <c r="X1460" i="1"/>
  <c r="W1456" i="1"/>
  <c r="X1456" i="1"/>
  <c r="W1452" i="1"/>
  <c r="X1452" i="1"/>
  <c r="W1448" i="1"/>
  <c r="X1448" i="1"/>
  <c r="W1444" i="1"/>
  <c r="X1444" i="1"/>
  <c r="W1440" i="1"/>
  <c r="X1440" i="1"/>
  <c r="W1436" i="1"/>
  <c r="X1436" i="1"/>
  <c r="W1432" i="1"/>
  <c r="X1432" i="1"/>
  <c r="W1428" i="1"/>
  <c r="X1428" i="1"/>
  <c r="W1424" i="1"/>
  <c r="X1424" i="1"/>
  <c r="W1420" i="1"/>
  <c r="X1420" i="1"/>
  <c r="W1416" i="1"/>
  <c r="X1416" i="1"/>
  <c r="W1412" i="1"/>
  <c r="X1412" i="1"/>
  <c r="W1408" i="1"/>
  <c r="X1408" i="1"/>
  <c r="W1404" i="1"/>
  <c r="X1404" i="1"/>
  <c r="W1400" i="1"/>
  <c r="X1400" i="1"/>
  <c r="W1396" i="1"/>
  <c r="X1396" i="1"/>
  <c r="W1392" i="1"/>
  <c r="X1392" i="1"/>
  <c r="W1388" i="1"/>
  <c r="X1388" i="1"/>
  <c r="W1384" i="1"/>
  <c r="X1384" i="1"/>
  <c r="W1380" i="1"/>
  <c r="X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W772" i="1"/>
  <c r="X772" i="1"/>
  <c r="W768" i="1"/>
  <c r="X768" i="1"/>
  <c r="W764" i="1"/>
  <c r="X764" i="1"/>
  <c r="W760" i="1"/>
  <c r="X760" i="1"/>
  <c r="W756" i="1"/>
  <c r="X756" i="1"/>
  <c r="W752" i="1"/>
  <c r="X752" i="1"/>
  <c r="W748" i="1"/>
  <c r="X748" i="1"/>
  <c r="W744" i="1"/>
  <c r="X744" i="1"/>
  <c r="W740" i="1"/>
  <c r="X740" i="1"/>
  <c r="W736" i="1"/>
  <c r="X736" i="1"/>
  <c r="W732" i="1"/>
  <c r="X732" i="1"/>
  <c r="W728" i="1"/>
  <c r="X728" i="1"/>
  <c r="W724" i="1"/>
  <c r="X724" i="1"/>
  <c r="W720" i="1"/>
  <c r="X720" i="1"/>
  <c r="W716" i="1"/>
  <c r="X716" i="1"/>
  <c r="W712" i="1"/>
  <c r="X712" i="1"/>
  <c r="W708" i="1"/>
  <c r="X708" i="1"/>
  <c r="W704" i="1"/>
  <c r="X704" i="1"/>
  <c r="W700" i="1"/>
  <c r="X700" i="1"/>
  <c r="W696" i="1"/>
  <c r="X696" i="1"/>
  <c r="W692" i="1"/>
  <c r="X692" i="1"/>
  <c r="W688" i="1"/>
  <c r="X688" i="1"/>
  <c r="W684" i="1"/>
  <c r="X684" i="1"/>
  <c r="W680" i="1"/>
  <c r="X680" i="1"/>
  <c r="W676" i="1"/>
  <c r="X676" i="1"/>
  <c r="W672" i="1"/>
  <c r="X672" i="1"/>
  <c r="W668" i="1"/>
  <c r="X668" i="1"/>
  <c r="W664" i="1"/>
  <c r="X664" i="1"/>
  <c r="W660" i="1"/>
  <c r="X660" i="1"/>
  <c r="W656" i="1"/>
  <c r="X656" i="1"/>
  <c r="W652" i="1"/>
  <c r="X652" i="1"/>
  <c r="W648" i="1"/>
  <c r="X648" i="1"/>
  <c r="W644" i="1"/>
  <c r="X644" i="1"/>
  <c r="W640" i="1"/>
  <c r="X640" i="1"/>
  <c r="W636" i="1"/>
  <c r="X636" i="1"/>
  <c r="W632" i="1"/>
  <c r="X632" i="1"/>
  <c r="W628" i="1"/>
  <c r="X628" i="1"/>
  <c r="W624" i="1"/>
  <c r="X624" i="1"/>
  <c r="W620" i="1"/>
  <c r="X620" i="1"/>
  <c r="W616" i="1"/>
  <c r="X616" i="1"/>
  <c r="W612" i="1"/>
  <c r="X612" i="1"/>
  <c r="W608" i="1"/>
  <c r="X608" i="1"/>
  <c r="W604" i="1"/>
  <c r="X604" i="1"/>
  <c r="W600" i="1"/>
  <c r="X600" i="1"/>
  <c r="W596" i="1"/>
  <c r="X596" i="1"/>
  <c r="W592" i="1"/>
  <c r="X592" i="1"/>
  <c r="W588" i="1"/>
  <c r="X588" i="1"/>
  <c r="W584" i="1"/>
  <c r="X584" i="1"/>
  <c r="W580" i="1"/>
  <c r="X580" i="1"/>
  <c r="W576" i="1"/>
  <c r="X576" i="1"/>
  <c r="W572" i="1"/>
  <c r="X572" i="1"/>
  <c r="W568" i="1"/>
  <c r="X568" i="1"/>
  <c r="W564" i="1"/>
  <c r="X564" i="1"/>
  <c r="W560" i="1"/>
  <c r="X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W528" i="1"/>
  <c r="X528" i="1"/>
  <c r="W524" i="1"/>
  <c r="X524" i="1"/>
  <c r="W520" i="1"/>
  <c r="X520" i="1"/>
  <c r="W516" i="1"/>
  <c r="X516" i="1"/>
  <c r="W512" i="1"/>
  <c r="X512" i="1"/>
  <c r="W508" i="1"/>
  <c r="X508" i="1"/>
  <c r="W504" i="1"/>
  <c r="X504" i="1"/>
  <c r="W500" i="1"/>
  <c r="X500" i="1"/>
  <c r="W496" i="1"/>
  <c r="X496" i="1"/>
  <c r="W492" i="1"/>
  <c r="X492" i="1"/>
  <c r="W488" i="1"/>
  <c r="X488" i="1"/>
  <c r="W484" i="1"/>
  <c r="X484" i="1"/>
  <c r="W480" i="1"/>
  <c r="X480" i="1"/>
  <c r="W476" i="1"/>
  <c r="X476" i="1"/>
  <c r="W472" i="1"/>
  <c r="X472" i="1"/>
  <c r="W468" i="1"/>
  <c r="X468" i="1"/>
  <c r="W464" i="1"/>
  <c r="X464" i="1"/>
  <c r="W460" i="1"/>
  <c r="X460" i="1"/>
  <c r="W456" i="1"/>
  <c r="X456" i="1"/>
  <c r="W452" i="1"/>
  <c r="X452" i="1"/>
  <c r="W448" i="1"/>
  <c r="X448" i="1"/>
  <c r="W444" i="1"/>
  <c r="X444" i="1"/>
  <c r="W440" i="1"/>
  <c r="X440" i="1"/>
  <c r="W436" i="1"/>
  <c r="X436" i="1"/>
  <c r="W432" i="1"/>
  <c r="X432" i="1"/>
  <c r="W428" i="1"/>
  <c r="X428" i="1"/>
  <c r="W424" i="1"/>
  <c r="X424" i="1"/>
  <c r="W420" i="1"/>
  <c r="X420" i="1"/>
  <c r="W416" i="1"/>
  <c r="X416" i="1"/>
  <c r="W412" i="1"/>
  <c r="X412" i="1"/>
  <c r="W408" i="1"/>
  <c r="X408" i="1"/>
  <c r="W404" i="1"/>
  <c r="X404" i="1"/>
  <c r="W400" i="1"/>
  <c r="X400" i="1"/>
  <c r="W396" i="1"/>
  <c r="X396" i="1"/>
  <c r="W392" i="1"/>
  <c r="X392" i="1"/>
  <c r="W388" i="1"/>
  <c r="X388" i="1"/>
  <c r="W384" i="1"/>
  <c r="X384" i="1"/>
  <c r="W380" i="1"/>
  <c r="X380" i="1"/>
  <c r="W376" i="1"/>
  <c r="X376" i="1"/>
  <c r="W372" i="1"/>
  <c r="X372" i="1"/>
  <c r="W368" i="1"/>
  <c r="X368" i="1"/>
  <c r="W364" i="1"/>
  <c r="X364" i="1"/>
  <c r="W360" i="1"/>
  <c r="X360" i="1"/>
  <c r="W356" i="1"/>
  <c r="X356" i="1"/>
  <c r="W352" i="1"/>
  <c r="X352" i="1"/>
  <c r="W348" i="1"/>
  <c r="X348" i="1"/>
  <c r="W344" i="1"/>
  <c r="X344" i="1"/>
  <c r="W340" i="1"/>
  <c r="X340" i="1"/>
  <c r="W336" i="1"/>
  <c r="X336" i="1"/>
  <c r="W332" i="1"/>
  <c r="X332" i="1"/>
  <c r="W328" i="1"/>
  <c r="X328" i="1"/>
  <c r="W324" i="1"/>
  <c r="X324" i="1"/>
  <c r="W320" i="1"/>
  <c r="X320" i="1"/>
  <c r="W316" i="1"/>
  <c r="X316" i="1"/>
  <c r="W312" i="1"/>
  <c r="X312" i="1"/>
  <c r="W308" i="1"/>
  <c r="X308" i="1"/>
  <c r="W304" i="1"/>
  <c r="X304" i="1"/>
  <c r="W300" i="1"/>
  <c r="X300" i="1"/>
  <c r="W296" i="1"/>
  <c r="X296" i="1"/>
  <c r="W292" i="1"/>
  <c r="X292" i="1"/>
  <c r="W288" i="1"/>
  <c r="X288" i="1"/>
  <c r="W284" i="1"/>
  <c r="X284" i="1"/>
  <c r="W280" i="1"/>
  <c r="X280" i="1"/>
  <c r="W276" i="1"/>
  <c r="X276" i="1"/>
  <c r="W272" i="1"/>
  <c r="X272" i="1"/>
  <c r="W268" i="1"/>
  <c r="X268" i="1"/>
  <c r="W264" i="1"/>
  <c r="X264" i="1"/>
  <c r="W260" i="1"/>
  <c r="X260" i="1"/>
  <c r="W256" i="1"/>
  <c r="X256" i="1"/>
  <c r="W252" i="1"/>
  <c r="X252" i="1"/>
  <c r="W248" i="1"/>
  <c r="X248" i="1"/>
  <c r="W244" i="1"/>
  <c r="X244" i="1"/>
  <c r="W240" i="1"/>
  <c r="X240" i="1"/>
  <c r="W236" i="1"/>
  <c r="X236" i="1"/>
  <c r="W232" i="1"/>
  <c r="X232" i="1"/>
  <c r="W228" i="1"/>
  <c r="X228" i="1"/>
  <c r="W224" i="1"/>
  <c r="X224" i="1"/>
  <c r="W220" i="1"/>
  <c r="X220" i="1"/>
  <c r="W216" i="1"/>
  <c r="X216" i="1"/>
  <c r="W212" i="1"/>
  <c r="X212" i="1"/>
  <c r="W208" i="1"/>
  <c r="X208" i="1"/>
  <c r="W204" i="1"/>
  <c r="X204" i="1"/>
  <c r="W200" i="1"/>
  <c r="X200" i="1"/>
  <c r="W196" i="1"/>
  <c r="X196" i="1"/>
  <c r="W192" i="1"/>
  <c r="X192" i="1"/>
  <c r="W188" i="1"/>
  <c r="X188" i="1"/>
  <c r="W184" i="1"/>
  <c r="X184" i="1"/>
  <c r="W180" i="1"/>
  <c r="X180" i="1"/>
  <c r="W176" i="1"/>
  <c r="X176" i="1"/>
  <c r="W172" i="1"/>
  <c r="X172" i="1"/>
  <c r="W168" i="1"/>
  <c r="X168" i="1"/>
  <c r="W164" i="1"/>
  <c r="X164" i="1"/>
  <c r="W160" i="1"/>
  <c r="X160" i="1"/>
  <c r="W156" i="1"/>
  <c r="X156" i="1"/>
  <c r="W152" i="1"/>
  <c r="X152" i="1"/>
  <c r="W148" i="1"/>
  <c r="X148" i="1"/>
  <c r="W144" i="1"/>
  <c r="X144" i="1"/>
  <c r="W140" i="1"/>
  <c r="X140" i="1"/>
  <c r="W136" i="1"/>
  <c r="X136" i="1"/>
  <c r="W132" i="1"/>
  <c r="X132" i="1"/>
  <c r="W128" i="1"/>
  <c r="X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W1375" i="1"/>
  <c r="X1375" i="1"/>
  <c r="W1371" i="1"/>
  <c r="X1371" i="1"/>
  <c r="W1367" i="1"/>
  <c r="X1367" i="1"/>
  <c r="W1363" i="1"/>
  <c r="X1363" i="1"/>
  <c r="W1359" i="1"/>
  <c r="X1359" i="1"/>
  <c r="W1355" i="1"/>
  <c r="X1355" i="1"/>
  <c r="W1351" i="1"/>
  <c r="X1351" i="1"/>
  <c r="W1347" i="1"/>
  <c r="X1347" i="1"/>
  <c r="W1343" i="1"/>
  <c r="X1343" i="1"/>
  <c r="W1339" i="1"/>
  <c r="X1339" i="1"/>
  <c r="W1335" i="1"/>
  <c r="X1335" i="1"/>
  <c r="W1331" i="1"/>
  <c r="X1331" i="1"/>
  <c r="W1327" i="1"/>
  <c r="X1327" i="1"/>
  <c r="W1323" i="1"/>
  <c r="X1323" i="1"/>
  <c r="W1319" i="1"/>
  <c r="X1319" i="1"/>
  <c r="W1315" i="1"/>
  <c r="X1315" i="1"/>
  <c r="W1311" i="1"/>
  <c r="X1311" i="1"/>
  <c r="W1307" i="1"/>
  <c r="X1307" i="1"/>
  <c r="W1303" i="1"/>
  <c r="X1303" i="1"/>
  <c r="W1299" i="1"/>
  <c r="X1299" i="1"/>
  <c r="W1295" i="1"/>
  <c r="X1295" i="1"/>
  <c r="W1291" i="1"/>
  <c r="X1291" i="1"/>
  <c r="W1287" i="1"/>
  <c r="X1287" i="1"/>
  <c r="W1283" i="1"/>
  <c r="X1283" i="1"/>
  <c r="W1279" i="1"/>
  <c r="X1279" i="1"/>
  <c r="W1275" i="1"/>
  <c r="X1275" i="1"/>
  <c r="W1271" i="1"/>
  <c r="X1271" i="1"/>
  <c r="W1267" i="1"/>
  <c r="X1267" i="1"/>
  <c r="W1263" i="1"/>
  <c r="X1263" i="1"/>
  <c r="W1259" i="1"/>
  <c r="X1259" i="1"/>
  <c r="W1255" i="1"/>
  <c r="X1255" i="1"/>
  <c r="W1251" i="1"/>
  <c r="X1251" i="1"/>
  <c r="W1247" i="1"/>
  <c r="X1247" i="1"/>
  <c r="W1243" i="1"/>
  <c r="X1243" i="1"/>
  <c r="W1239" i="1"/>
  <c r="X1239" i="1"/>
  <c r="W1235" i="1"/>
  <c r="X1235" i="1"/>
  <c r="W1231" i="1"/>
  <c r="X1231" i="1"/>
  <c r="W1227" i="1"/>
  <c r="X1227" i="1"/>
  <c r="W1223" i="1"/>
  <c r="X1223" i="1"/>
  <c r="W1219" i="1"/>
  <c r="X1219" i="1"/>
  <c r="W1215" i="1"/>
  <c r="X1215" i="1"/>
  <c r="W1211" i="1"/>
  <c r="X1211" i="1"/>
  <c r="W1207" i="1"/>
  <c r="X1207" i="1"/>
  <c r="W1203" i="1"/>
  <c r="X1203" i="1"/>
  <c r="W1199" i="1"/>
  <c r="X1199" i="1"/>
  <c r="W1195" i="1"/>
  <c r="X1195" i="1"/>
  <c r="W1191" i="1"/>
  <c r="X1191" i="1"/>
  <c r="W1187" i="1"/>
  <c r="X1187" i="1"/>
  <c r="W1183" i="1"/>
  <c r="X1183" i="1"/>
  <c r="W1179" i="1"/>
  <c r="X1179" i="1"/>
  <c r="W1175" i="1"/>
  <c r="X1175" i="1"/>
  <c r="W1171" i="1"/>
  <c r="X1171" i="1"/>
  <c r="W1167" i="1"/>
  <c r="X1167" i="1"/>
  <c r="W1163" i="1"/>
  <c r="X1163" i="1"/>
  <c r="W1159" i="1"/>
  <c r="X1159" i="1"/>
  <c r="W1155" i="1"/>
  <c r="X1155" i="1"/>
  <c r="W1151" i="1"/>
  <c r="X1151" i="1"/>
  <c r="W1147" i="1"/>
  <c r="X1147" i="1"/>
  <c r="W1143" i="1"/>
  <c r="X1143" i="1"/>
  <c r="W1139" i="1"/>
  <c r="X1139" i="1"/>
  <c r="W1135" i="1"/>
  <c r="X1135" i="1"/>
  <c r="W1131" i="1"/>
  <c r="X1131" i="1"/>
  <c r="W1127" i="1"/>
  <c r="X1127" i="1"/>
  <c r="W1123" i="1"/>
  <c r="X1123" i="1"/>
  <c r="W1119" i="1"/>
  <c r="X1119" i="1"/>
  <c r="W1115" i="1"/>
  <c r="X1115" i="1"/>
  <c r="W1111" i="1"/>
  <c r="X1111" i="1"/>
  <c r="W1107" i="1"/>
  <c r="X1107" i="1"/>
  <c r="W1103" i="1"/>
  <c r="X1103" i="1"/>
  <c r="W1099" i="1"/>
  <c r="X1099" i="1"/>
  <c r="W1095" i="1"/>
  <c r="X1095" i="1"/>
  <c r="W1091" i="1"/>
  <c r="X1091" i="1"/>
  <c r="W1087" i="1"/>
  <c r="X1087" i="1"/>
  <c r="W1083" i="1"/>
  <c r="X1083" i="1"/>
  <c r="W1079" i="1"/>
  <c r="X1079" i="1"/>
  <c r="W1075" i="1"/>
  <c r="X1075" i="1"/>
  <c r="W1071" i="1"/>
  <c r="X1071" i="1"/>
  <c r="W1067" i="1"/>
  <c r="X1067" i="1"/>
  <c r="W1063" i="1"/>
  <c r="X1063" i="1"/>
  <c r="W1059" i="1"/>
  <c r="X1059" i="1"/>
  <c r="W1055" i="1"/>
  <c r="X1055" i="1"/>
  <c r="W1051" i="1"/>
  <c r="X1051" i="1"/>
  <c r="W1047" i="1"/>
  <c r="X1047" i="1"/>
  <c r="W1043" i="1"/>
  <c r="X1043" i="1"/>
  <c r="W1039" i="1"/>
  <c r="X1039" i="1"/>
  <c r="W1035" i="1"/>
  <c r="X1035" i="1"/>
  <c r="W1031" i="1"/>
  <c r="X1031" i="1"/>
  <c r="W1027" i="1"/>
  <c r="X1027" i="1"/>
  <c r="W1023" i="1"/>
  <c r="X1023" i="1"/>
  <c r="W1019" i="1"/>
  <c r="X1019" i="1"/>
  <c r="W1015" i="1"/>
  <c r="X1015" i="1"/>
  <c r="W1011" i="1"/>
  <c r="X1011" i="1"/>
  <c r="W1007" i="1"/>
  <c r="X1007" i="1"/>
  <c r="W1003" i="1"/>
  <c r="X1003" i="1"/>
  <c r="W999" i="1"/>
  <c r="X999" i="1"/>
  <c r="W995" i="1"/>
  <c r="X995" i="1"/>
  <c r="W991" i="1"/>
  <c r="X991" i="1"/>
  <c r="W987" i="1"/>
  <c r="X987" i="1"/>
  <c r="W983" i="1"/>
  <c r="X983" i="1"/>
  <c r="W979" i="1"/>
  <c r="X979" i="1"/>
  <c r="W975" i="1"/>
  <c r="X975" i="1"/>
  <c r="W971" i="1"/>
  <c r="X971" i="1"/>
  <c r="W967" i="1"/>
  <c r="X967" i="1"/>
  <c r="W963" i="1"/>
  <c r="X963" i="1"/>
  <c r="W959" i="1"/>
  <c r="X959" i="1"/>
  <c r="W955" i="1"/>
  <c r="X955" i="1"/>
  <c r="W951" i="1"/>
  <c r="X951" i="1"/>
  <c r="W947" i="1"/>
  <c r="X947" i="1"/>
  <c r="W943" i="1"/>
  <c r="X943" i="1"/>
  <c r="W939" i="1"/>
  <c r="X939" i="1"/>
  <c r="W935" i="1"/>
  <c r="X935" i="1"/>
  <c r="W931" i="1"/>
  <c r="X931" i="1"/>
  <c r="W927" i="1"/>
  <c r="X927" i="1"/>
  <c r="W923" i="1"/>
  <c r="X923" i="1"/>
  <c r="W919" i="1"/>
  <c r="X919" i="1"/>
  <c r="W915" i="1"/>
  <c r="X915" i="1"/>
  <c r="W911" i="1"/>
  <c r="X911" i="1"/>
  <c r="W907" i="1"/>
  <c r="X907" i="1"/>
  <c r="W903" i="1"/>
  <c r="X903" i="1"/>
  <c r="W899" i="1"/>
  <c r="X899" i="1"/>
  <c r="W895" i="1"/>
  <c r="X895" i="1"/>
  <c r="W891" i="1"/>
  <c r="X891" i="1"/>
  <c r="W887" i="1"/>
  <c r="X887" i="1"/>
  <c r="W883" i="1"/>
  <c r="X883" i="1"/>
  <c r="W879" i="1"/>
  <c r="X879" i="1"/>
  <c r="W875" i="1"/>
  <c r="X875" i="1"/>
  <c r="W871" i="1"/>
  <c r="X871" i="1"/>
  <c r="W867" i="1"/>
  <c r="X867" i="1"/>
  <c r="W863" i="1"/>
  <c r="X863" i="1"/>
  <c r="W859" i="1"/>
  <c r="X859" i="1"/>
  <c r="W855" i="1"/>
  <c r="X855" i="1"/>
  <c r="W851" i="1"/>
  <c r="X851" i="1"/>
  <c r="W847" i="1"/>
  <c r="X847" i="1"/>
  <c r="W843" i="1"/>
  <c r="X843" i="1"/>
  <c r="W839" i="1"/>
  <c r="X839" i="1"/>
  <c r="W835" i="1"/>
  <c r="X835" i="1"/>
  <c r="W831" i="1"/>
  <c r="X831" i="1"/>
  <c r="W827" i="1"/>
  <c r="X827" i="1"/>
  <c r="W823" i="1"/>
  <c r="X823" i="1"/>
  <c r="W819" i="1"/>
  <c r="X819" i="1"/>
  <c r="W815" i="1"/>
  <c r="X815" i="1"/>
  <c r="W811" i="1"/>
  <c r="X811" i="1"/>
  <c r="W807" i="1"/>
  <c r="X807" i="1"/>
  <c r="W803" i="1"/>
  <c r="X803" i="1"/>
  <c r="W799" i="1"/>
  <c r="X799" i="1"/>
  <c r="W795" i="1"/>
  <c r="X795" i="1"/>
  <c r="W791" i="1"/>
  <c r="X791" i="1"/>
  <c r="W787" i="1"/>
  <c r="X787" i="1"/>
  <c r="W783" i="1"/>
  <c r="X783" i="1"/>
  <c r="W779" i="1"/>
  <c r="X779" i="1"/>
  <c r="W775" i="1"/>
  <c r="X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W243" i="1"/>
  <c r="X243" i="1"/>
  <c r="W239" i="1"/>
  <c r="X239" i="1"/>
  <c r="W235" i="1"/>
  <c r="X235" i="1"/>
  <c r="W231" i="1"/>
  <c r="X231" i="1"/>
  <c r="W227" i="1"/>
  <c r="X227" i="1"/>
  <c r="W223" i="1"/>
  <c r="X223" i="1"/>
  <c r="W219" i="1"/>
  <c r="X219" i="1"/>
  <c r="W215" i="1"/>
  <c r="X215" i="1"/>
  <c r="W211" i="1"/>
  <c r="X211" i="1"/>
  <c r="W207" i="1"/>
  <c r="X207" i="1"/>
  <c r="W203" i="1"/>
  <c r="X203" i="1"/>
  <c r="W199" i="1"/>
  <c r="X199" i="1"/>
  <c r="W195" i="1"/>
  <c r="X195" i="1"/>
  <c r="W191" i="1"/>
  <c r="X191" i="1"/>
  <c r="W187" i="1"/>
  <c r="X187" i="1"/>
  <c r="W183" i="1"/>
  <c r="X183" i="1"/>
  <c r="W179" i="1"/>
  <c r="X179" i="1"/>
  <c r="W175" i="1"/>
  <c r="X175" i="1"/>
  <c r="W171" i="1"/>
  <c r="X171" i="1"/>
  <c r="W167" i="1"/>
  <c r="X167" i="1"/>
  <c r="W163" i="1"/>
  <c r="X163" i="1"/>
  <c r="W159" i="1"/>
  <c r="X159" i="1"/>
  <c r="W155" i="1"/>
  <c r="X155" i="1"/>
  <c r="W151" i="1"/>
  <c r="X151" i="1"/>
  <c r="W147" i="1"/>
  <c r="X147" i="1"/>
  <c r="W143" i="1"/>
  <c r="X143" i="1"/>
  <c r="W139" i="1"/>
  <c r="X139" i="1"/>
  <c r="W135" i="1"/>
  <c r="X135" i="1"/>
  <c r="W131" i="1"/>
  <c r="X131" i="1"/>
  <c r="W127" i="1"/>
  <c r="X127" i="1"/>
  <c r="W123" i="1"/>
  <c r="X123" i="1"/>
  <c r="W119" i="1"/>
  <c r="X119" i="1"/>
  <c r="W115" i="1"/>
  <c r="X115" i="1"/>
  <c r="W111" i="1"/>
  <c r="X111" i="1"/>
  <c r="W107" i="1"/>
  <c r="X107" i="1"/>
  <c r="W103" i="1"/>
  <c r="X103" i="1"/>
  <c r="W99" i="1"/>
  <c r="X99" i="1"/>
  <c r="W95" i="1"/>
  <c r="X95" i="1"/>
  <c r="W91" i="1"/>
  <c r="X91" i="1"/>
  <c r="W87" i="1"/>
  <c r="X87" i="1"/>
  <c r="W83" i="1"/>
  <c r="X83" i="1"/>
  <c r="W79" i="1"/>
  <c r="X79" i="1"/>
  <c r="W75" i="1"/>
  <c r="X75" i="1"/>
  <c r="W71" i="1"/>
  <c r="X71" i="1"/>
  <c r="W67" i="1"/>
  <c r="X67" i="1"/>
  <c r="W63" i="1"/>
  <c r="X63" i="1"/>
  <c r="W59" i="1"/>
  <c r="X59" i="1"/>
  <c r="W55" i="1"/>
  <c r="X55" i="1"/>
  <c r="W51" i="1"/>
  <c r="X51" i="1"/>
  <c r="W47" i="1"/>
  <c r="X47" i="1"/>
  <c r="W43" i="1"/>
  <c r="X43" i="1"/>
  <c r="W39" i="1"/>
  <c r="X39" i="1"/>
  <c r="W35" i="1"/>
  <c r="X35" i="1"/>
  <c r="W31" i="1"/>
  <c r="X31" i="1"/>
  <c r="W27" i="1"/>
  <c r="X27" i="1"/>
  <c r="W23" i="1"/>
  <c r="X23" i="1"/>
  <c r="W19" i="1"/>
  <c r="X19" i="1"/>
  <c r="W15" i="1"/>
  <c r="X15" i="1"/>
  <c r="W11" i="1"/>
  <c r="X11" i="1"/>
  <c r="W7" i="1"/>
  <c r="X7" i="1"/>
  <c r="W3" i="1"/>
  <c r="X3" i="1"/>
</calcChain>
</file>

<file path=xl/sharedStrings.xml><?xml version="1.0" encoding="utf-8"?>
<sst xmlns="http://schemas.openxmlformats.org/spreadsheetml/2006/main" count="39022" uniqueCount="8421">
  <si>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</si>
  <si>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</si>
  <si>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</si>
  <si>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</si>
  <si>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</si>
  <si>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</si>
  <si>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</si>
  <si>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</si>
  <si>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</si>
  <si>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</si>
  <si>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</si>
  <si>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</si>
  <si>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</si>
  <si>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</si>
  <si>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</si>
  <si>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</si>
  <si>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</si>
  <si>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</si>
  <si>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</si>
  <si>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</si>
  <si>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</si>
  <si>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</si>
  <si>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</si>
  <si>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</si>
  <si>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</si>
  <si>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</si>
  <si>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</si>
  <si>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</si>
  <si>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</si>
  <si>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</si>
  <si>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</si>
  <si>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</si>
  <si>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</si>
  <si>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</si>
  <si>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</si>
  <si>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</si>
  <si>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</si>
  <si>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</si>
  <si>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</si>
  <si>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</si>
  <si>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</si>
  <si>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</si>
  <si>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</si>
  <si>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</si>
  <si>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</si>
  <si>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</si>
  <si>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</si>
  <si>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</si>
  <si>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</si>
  <si>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</si>
  <si>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</si>
  <si>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</si>
  <si>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</si>
  <si>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</si>
  <si>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</si>
  <si>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</si>
  <si>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</si>
  <si>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</si>
  <si>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</si>
  <si>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</si>
  <si>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</si>
  <si>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</si>
  <si>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</si>
  <si>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</si>
  <si>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</si>
  <si>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</si>
  <si>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</si>
  <si>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</si>
  <si>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</si>
  <si>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</si>
  <si>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</si>
  <si>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</si>
  <si>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</si>
  <si>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</si>
  <si>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</si>
  <si>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</si>
  <si>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</si>
  <si>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</si>
  <si>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</si>
  <si>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</si>
  <si>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</si>
  <si>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</si>
  <si>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</si>
  <si>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</si>
  <si>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</si>
  <si>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</si>
  <si>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</si>
  <si>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</si>
  <si>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</si>
  <si>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</si>
  <si>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</si>
  <si>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</si>
  <si>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</si>
  <si>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</si>
  <si>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</si>
  <si>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</si>
  <si>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</si>
  <si>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</si>
  <si>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</si>
  <si>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</si>
  <si>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</si>
  <si>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</si>
  <si>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</si>
  <si>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</si>
  <si>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</si>
  <si>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</si>
  <si>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</si>
  <si>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</si>
  <si>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</si>
  <si>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</si>
  <si>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</si>
  <si>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</si>
  <si>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</si>
  <si>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</si>
  <si>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</si>
  <si>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</si>
  <si>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</si>
  <si>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</si>
  <si>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</si>
  <si>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</si>
  <si>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</si>
  <si>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</si>
  <si>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</si>
  <si>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</si>
  <si>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</si>
  <si>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</si>
  <si>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</si>
  <si>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</si>
  <si>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</si>
  <si>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</si>
  <si>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</si>
  <si>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</si>
  <si>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</si>
  <si>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</si>
  <si>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</si>
  <si>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</si>
  <si>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</si>
  <si>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</si>
  <si>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</si>
  <si>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</si>
  <si>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</si>
  <si>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</si>
  <si>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</si>
  <si>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</si>
  <si>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</si>
  <si>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</si>
  <si>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</si>
  <si>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</si>
  <si>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</si>
  <si>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</si>
  <si>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</si>
  <si>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</si>
  <si>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</si>
  <si>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</si>
  <si>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</si>
  <si>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</si>
  <si>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</si>
  <si>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</si>
  <si>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</si>
  <si>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</si>
  <si>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</si>
  <si>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</si>
  <si>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</si>
  <si>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</si>
  <si>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</si>
  <si>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</si>
  <si>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</si>
  <si>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</si>
  <si>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</si>
  <si>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</si>
  <si>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</si>
  <si>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</si>
  <si>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</si>
  <si>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</si>
  <si>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</si>
  <si>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</si>
  <si>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</si>
  <si>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</si>
  <si>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</si>
  <si>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</si>
  <si>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</si>
  <si>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</si>
  <si>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</si>
  <si>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</si>
  <si>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</si>
  <si>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</si>
  <si>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</si>
  <si>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</si>
  <si>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</si>
  <si>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</si>
  <si>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</si>
  <si>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</si>
  <si>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</si>
  <si>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</si>
  <si>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</si>
  <si>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</si>
  <si>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</si>
  <si>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</si>
  <si>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</si>
  <si>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</si>
  <si>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</si>
  <si>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</si>
  <si>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</si>
  <si>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</si>
  <si>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</si>
  <si>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</si>
  <si>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</si>
  <si>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</si>
  <si>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</si>
  <si>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</si>
  <si>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</si>
  <si>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</si>
  <si>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</si>
  <si>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</si>
  <si>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</si>
  <si>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</si>
  <si>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</si>
  <si>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</si>
  <si>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</si>
  <si>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</si>
  <si>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</si>
  <si>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</si>
  <si>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</si>
  <si>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</si>
  <si>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</si>
  <si>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</si>
  <si>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</si>
  <si>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</si>
  <si>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</si>
  <si>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</si>
  <si>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</si>
  <si>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</si>
  <si>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</si>
  <si>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</si>
  <si>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</si>
  <si>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</si>
  <si>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</si>
  <si>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</si>
  <si>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</si>
  <si>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</si>
  <si>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</si>
  <si>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</si>
  <si>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</si>
  <si>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</si>
  <si>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</si>
  <si>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</si>
  <si>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</si>
  <si>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</si>
  <si>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</si>
  <si>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</si>
  <si>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</si>
  <si>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</si>
  <si>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</si>
  <si>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</si>
  <si>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</si>
  <si>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</si>
  <si>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</si>
  <si>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</si>
  <si>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</si>
  <si>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</si>
  <si>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</si>
  <si>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</si>
  <si>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</si>
  <si>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</si>
  <si>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</si>
  <si>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</si>
  <si>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</si>
  <si>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</si>
  <si>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</si>
  <si>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</si>
  <si>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</si>
  <si>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</si>
  <si>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</si>
  <si>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</si>
  <si>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</si>
  <si>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</si>
  <si>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</si>
  <si>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</si>
  <si>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</si>
  <si>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</si>
  <si>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</si>
  <si>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</si>
  <si>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</si>
  <si>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</si>
  <si>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</si>
  <si>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</si>
  <si>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</si>
  <si>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</si>
  <si>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</si>
  <si>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</si>
  <si>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</si>
  <si>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</si>
  <si>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</si>
  <si>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</si>
  <si>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</si>
  <si>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</si>
  <si>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</si>
  <si>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</si>
  <si>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</si>
  <si>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</si>
  <si>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</si>
  <si>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</si>
  <si>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</si>
  <si>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</si>
  <si>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</si>
  <si>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</si>
  <si>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</si>
  <si>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</si>
  <si>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</si>
  <si>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</si>
  <si>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</si>
  <si>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</si>
  <si>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</si>
  <si>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</si>
  <si>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</si>
  <si>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</si>
  <si>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</si>
  <si>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</si>
  <si>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</si>
  <si>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</si>
  <si>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</si>
  <si>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</si>
  <si>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</si>
  <si>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</si>
  <si>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</si>
  <si>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</si>
  <si>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</si>
  <si>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</si>
  <si>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</si>
  <si>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</si>
  <si>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</si>
  <si>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</si>
  <si>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</si>
  <si>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</si>
  <si>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</si>
  <si>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</si>
  <si>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</si>
  <si>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</si>
  <si>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</si>
  <si>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</si>
  <si>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</si>
  <si>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</si>
  <si>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</si>
  <si>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</si>
  <si>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</si>
  <si>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</si>
  <si>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</si>
  <si>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</si>
  <si>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</si>
  <si>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</si>
  <si>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</si>
  <si>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</si>
  <si>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</si>
  <si>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</si>
  <si>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</si>
  <si>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</si>
  <si>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</si>
  <si>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</si>
  <si>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</si>
  <si>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</si>
  <si>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</si>
  <si>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</si>
  <si>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</si>
  <si>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</si>
  <si>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</si>
  <si>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</si>
  <si>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</si>
  <si>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</si>
  <si>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</si>
  <si>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</si>
  <si>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</si>
  <si>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</si>
  <si>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</si>
  <si>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</si>
  <si>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</si>
  <si>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</si>
  <si>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</si>
  <si>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</si>
  <si>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</si>
  <si>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</si>
  <si>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</si>
  <si>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</si>
  <si>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</si>
  <si>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</si>
  <si>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</si>
  <si>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</si>
  <si>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</si>
  <si>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</si>
  <si>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</si>
  <si>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</si>
  <si>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</si>
  <si>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</si>
  <si>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</si>
  <si>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</si>
  <si>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</si>
  <si>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</si>
  <si>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</si>
  <si>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</si>
  <si>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</si>
  <si>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</si>
  <si>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</si>
  <si>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</si>
  <si>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</si>
  <si>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</si>
  <si>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</si>
  <si>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</si>
  <si>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</si>
  <si>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</si>
  <si>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</si>
  <si>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</si>
  <si>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</si>
  <si>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</si>
  <si>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</si>
  <si>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</si>
  <si>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</si>
  <si>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</si>
  <si>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</si>
  <si>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</si>
  <si>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</si>
  <si>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</si>
  <si>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</si>
  <si>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</si>
  <si>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</si>
  <si>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</si>
  <si>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</si>
  <si>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</si>
  <si>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</si>
  <si>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</si>
  <si>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</si>
  <si>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</si>
  <si>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</si>
  <si>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</si>
  <si>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</si>
  <si>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</si>
  <si>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</si>
  <si>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</si>
  <si>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</si>
  <si>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</si>
  <si>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</si>
  <si>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</si>
  <si>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</si>
  <si>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</si>
  <si>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</si>
  <si>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</si>
  <si>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</si>
  <si>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</si>
  <si>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</si>
  <si>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</si>
  <si>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</si>
  <si>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</si>
  <si>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</si>
  <si>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</si>
  <si>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</si>
  <si>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</si>
  <si>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</si>
  <si>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</si>
  <si>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</si>
  <si>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</si>
  <si>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</si>
  <si>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</si>
  <si>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</si>
  <si>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</si>
  <si>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</si>
  <si>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</si>
  <si>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</si>
  <si>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</si>
  <si>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</si>
  <si>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</si>
  <si>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</si>
  <si>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</si>
  <si>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</si>
  <si>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</si>
  <si>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</si>
  <si>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</si>
  <si>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</si>
  <si>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</si>
  <si>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</si>
  <si>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</si>
  <si>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</si>
  <si>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</si>
  <si>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</si>
  <si>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</si>
  <si>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</si>
  <si>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</si>
  <si>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</si>
  <si>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</si>
  <si>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</si>
  <si>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</si>
  <si>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</si>
  <si>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</si>
  <si>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</si>
  <si>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</si>
  <si>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</si>
  <si>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</si>
  <si>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</si>
  <si>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</si>
  <si>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</si>
  <si>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</si>
  <si>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</si>
  <si>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</si>
  <si>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</si>
  <si>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</si>
  <si>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</si>
  <si>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</si>
  <si>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</si>
  <si>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</si>
  <si>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</si>
  <si>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</si>
  <si>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</si>
  <si>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</si>
  <si>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</si>
  <si>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</si>
  <si>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</si>
  <si>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</si>
  <si>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</si>
  <si>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</si>
  <si>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</si>
  <si>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</si>
  <si>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</si>
  <si>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</si>
  <si>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</si>
  <si>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</si>
  <si>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</si>
  <si>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</si>
  <si>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</si>
  <si>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</si>
  <si>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</si>
  <si>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</si>
  <si>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</si>
  <si>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</si>
  <si>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</si>
  <si>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</si>
  <si>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</si>
  <si>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</si>
  <si>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</si>
  <si>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</si>
  <si>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</si>
  <si>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</si>
  <si>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</si>
  <si>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</si>
  <si>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</si>
  <si>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</si>
  <si>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</si>
  <si>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</si>
  <si>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</si>
  <si>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</si>
  <si>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</si>
  <si>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</si>
  <si>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</si>
  <si>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</si>
  <si>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</si>
  <si>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</si>
  <si>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</si>
  <si>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</si>
  <si>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</si>
  <si>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</si>
  <si>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</si>
  <si>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</si>
  <si>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</si>
  <si>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</si>
  <si>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</si>
  <si>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</si>
  <si>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</si>
  <si>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</si>
  <si>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</si>
  <si>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</si>
  <si>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</si>
  <si>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</si>
  <si>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</si>
  <si>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</si>
  <si>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</si>
  <si>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</si>
  <si>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</si>
  <si>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</si>
  <si>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</si>
  <si>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</si>
  <si>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</si>
  <si>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</si>
  <si>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</si>
  <si>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</si>
  <si>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</si>
  <si>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</si>
  <si>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</si>
  <si>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</si>
  <si>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</si>
  <si>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</si>
  <si>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</si>
  <si>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</si>
  <si>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</si>
  <si>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</si>
  <si>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</si>
  <si>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</si>
  <si>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</si>
  <si>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</si>
  <si>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</si>
  <si>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</si>
  <si>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</si>
  <si>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</si>
  <si>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</si>
  <si>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</si>
  <si>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</si>
  <si>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</si>
  <si>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</si>
  <si>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</si>
  <si>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</si>
  <si>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</si>
  <si>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</si>
  <si>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</si>
  <si>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</si>
  <si>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</si>
  <si>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</si>
  <si>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</si>
  <si>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</si>
  <si>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</si>
  <si>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</si>
  <si>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</si>
  <si>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</si>
  <si>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</si>
  <si>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</si>
  <si>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</si>
  <si>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</si>
  <si>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</si>
  <si>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</si>
  <si>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</si>
  <si>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</si>
  <si>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</si>
  <si>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</si>
  <si>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</si>
  <si>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</si>
  <si>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</si>
  <si>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</si>
  <si>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</si>
  <si>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</si>
  <si>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</si>
  <si>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</si>
  <si>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</si>
  <si>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</si>
  <si>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</si>
  <si>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</si>
  <si>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</si>
  <si>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</si>
  <si>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</si>
  <si>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</si>
  <si>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</si>
  <si>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</si>
  <si>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</si>
  <si>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</si>
  <si>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</si>
  <si>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</si>
  <si>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</si>
  <si>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</si>
  <si>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</si>
  <si>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</si>
  <si>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</si>
  <si>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</si>
  <si>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</si>
  <si>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</si>
  <si>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</si>
  <si>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</si>
  <si>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</si>
  <si>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</si>
  <si>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</si>
  <si>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</si>
  <si>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</si>
  <si>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</si>
  <si>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</si>
  <si>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</si>
  <si>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</si>
  <si>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</si>
  <si>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</si>
  <si>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</si>
  <si>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</si>
  <si>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</si>
  <si>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</si>
  <si>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</si>
  <si>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</si>
  <si>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</si>
  <si>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</si>
  <si>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</si>
  <si>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</si>
  <si>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</si>
  <si>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</si>
  <si>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</si>
  <si>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</si>
  <si>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</si>
  <si>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</si>
  <si>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</si>
  <si>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</si>
  <si>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</si>
  <si>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</si>
  <si>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</si>
  <si>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</si>
  <si>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</si>
  <si>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</si>
  <si>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</si>
  <si>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</si>
  <si>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</si>
  <si>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</si>
  <si>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</si>
  <si>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</si>
  <si>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</si>
  <si>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</si>
  <si>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</si>
  <si>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</si>
  <si>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</si>
  <si>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</si>
  <si>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</si>
  <si>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</si>
  <si>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</si>
  <si>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</si>
  <si>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</si>
  <si>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</si>
  <si>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</si>
  <si>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</si>
  <si>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</si>
  <si>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</si>
  <si>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</si>
  <si>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</si>
  <si>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</si>
  <si>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</si>
  <si>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</si>
  <si>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</si>
  <si>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</si>
  <si>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</si>
  <si>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</si>
  <si>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</si>
  <si>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</si>
  <si>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</si>
  <si>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</si>
  <si>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</si>
  <si>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</si>
  <si>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</si>
  <si>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</si>
  <si>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</si>
  <si>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</si>
  <si>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</si>
  <si>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</si>
  <si>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</si>
  <si>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</si>
  <si>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</si>
  <si>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</si>
  <si>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</si>
  <si>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</si>
  <si>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</si>
  <si>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</si>
  <si>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</si>
  <si>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</si>
  <si>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</si>
  <si>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</si>
  <si>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</si>
  <si>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</si>
  <si>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</si>
  <si>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</si>
  <si>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</si>
  <si>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</si>
  <si>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</si>
  <si>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</si>
  <si>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</si>
  <si>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</si>
  <si>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</si>
  <si>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</si>
  <si>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</si>
  <si>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</si>
  <si>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</si>
  <si>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</si>
  <si>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</si>
  <si>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</si>
  <si>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</si>
  <si>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</si>
  <si>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</si>
  <si>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</si>
  <si>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</si>
  <si>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</si>
  <si>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</si>
  <si>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</si>
  <si>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</si>
  <si>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</si>
  <si>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</si>
  <si>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</si>
  <si>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</si>
  <si>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</si>
  <si>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</si>
  <si>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</si>
  <si>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</si>
  <si>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</si>
  <si>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</si>
  <si>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</si>
  <si>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</si>
  <si>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</si>
  <si>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</si>
  <si>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</si>
  <si>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</si>
  <si>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</si>
  <si>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</si>
  <si>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</si>
  <si>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</si>
  <si>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</si>
  <si>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</si>
  <si>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</si>
  <si>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</si>
  <si>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</si>
  <si>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</si>
  <si>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</si>
  <si>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</si>
  <si>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</si>
  <si>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</si>
  <si>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</si>
  <si>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</si>
  <si>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</si>
  <si>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</si>
  <si>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</si>
  <si>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</si>
  <si>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</si>
  <si>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</si>
  <si>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</si>
  <si>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</si>
  <si>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</si>
  <si>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</si>
  <si>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</si>
  <si>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</si>
  <si>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</si>
  <si>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</si>
  <si>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</si>
  <si>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</si>
  <si>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</si>
  <si>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</si>
  <si>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</si>
  <si>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</si>
  <si>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</si>
  <si>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</si>
  <si>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</si>
  <si>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</si>
  <si>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</si>
  <si>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</si>
  <si>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</si>
  <si>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</si>
  <si>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</si>
  <si>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</si>
  <si>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</si>
  <si>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</si>
  <si>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</si>
  <si>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</si>
  <si>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</si>
  <si>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</si>
  <si>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</si>
  <si>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</si>
  <si>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</si>
  <si>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</si>
  <si>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</si>
  <si>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</si>
  <si>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</si>
  <si>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</si>
  <si>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</si>
  <si>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</si>
  <si>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</si>
  <si>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</si>
  <si>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</si>
  <si>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</si>
  <si>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</si>
  <si>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</si>
  <si>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</si>
  <si>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</si>
  <si>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</si>
  <si>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</si>
  <si>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</si>
  <si>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</si>
  <si>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</si>
  <si>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</si>
  <si>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</si>
  <si>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</si>
  <si>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</si>
  <si>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</si>
  <si>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</si>
  <si>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</si>
  <si>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</si>
  <si>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</si>
  <si>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</si>
  <si>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</si>
  <si>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</si>
  <si>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</si>
  <si>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</si>
  <si>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</si>
  <si>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</si>
  <si>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</si>
  <si>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</si>
  <si>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</si>
  <si>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</si>
  <si>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</si>
  <si>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</si>
  <si>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</si>
  <si>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</si>
  <si>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</si>
  <si>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</si>
  <si>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</si>
  <si>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</si>
  <si>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</si>
  <si>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</si>
  <si>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</si>
  <si>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</si>
  <si>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</si>
  <si>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</si>
  <si>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</si>
  <si>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</si>
  <si>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</si>
  <si>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</si>
  <si>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</si>
  <si>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</si>
  <si>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</si>
  <si>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</si>
  <si>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</si>
  <si>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</si>
  <si>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</si>
  <si>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</si>
  <si>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</si>
  <si>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</si>
  <si>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</si>
  <si>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</si>
  <si>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</si>
  <si>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</si>
  <si>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</si>
  <si>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</si>
  <si>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</si>
  <si>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</si>
  <si>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</si>
  <si>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</si>
  <si>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</si>
  <si>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</si>
  <si>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</si>
  <si>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</si>
  <si>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</si>
  <si>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</si>
  <si>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</si>
  <si>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</si>
  <si>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</si>
  <si>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</si>
  <si>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</si>
  <si>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</si>
  <si>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</si>
  <si>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</si>
  <si>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</si>
  <si>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</si>
  <si>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</si>
  <si>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</si>
  <si>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</si>
  <si>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</si>
  <si>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</si>
  <si>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</si>
  <si>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</si>
  <si>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</si>
  <si>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</si>
  <si>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</si>
  <si>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</si>
  <si>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</si>
  <si>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</si>
  <si>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</si>
  <si>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</si>
  <si>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</si>
  <si>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</si>
  <si>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</si>
  <si>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</si>
  <si>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</si>
  <si>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</si>
  <si>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</si>
  <si>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</si>
  <si>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</si>
  <si>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</si>
  <si>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</si>
  <si>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</si>
  <si>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</si>
  <si>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</si>
  <si>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</si>
  <si>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</si>
  <si>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</si>
  <si>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</si>
  <si>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</si>
  <si>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</si>
  <si>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</si>
  <si>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</si>
  <si>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</si>
  <si>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</si>
  <si>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</si>
  <si>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</si>
  <si>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</si>
  <si>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</si>
  <si>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</si>
  <si>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</si>
  <si>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</si>
  <si>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</si>
  <si>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</si>
  <si>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</si>
  <si>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</si>
  <si>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</si>
  <si>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</si>
  <si>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</si>
  <si>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</si>
  <si>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</si>
  <si>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</si>
  <si>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</si>
  <si>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</si>
  <si>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</si>
  <si>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</si>
  <si>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</si>
  <si>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</si>
  <si>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</si>
  <si>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</si>
  <si>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</si>
  <si>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</si>
  <si>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</si>
  <si>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</si>
  <si>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</si>
  <si>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</si>
  <si>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</si>
  <si>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</si>
  <si>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</si>
  <si>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</si>
  <si>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</si>
  <si>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</si>
  <si>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</si>
  <si>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</si>
  <si>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</si>
  <si>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</si>
  <si>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</si>
  <si>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</si>
  <si>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</si>
  <si>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</si>
  <si>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</si>
  <si>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</si>
  <si>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</si>
  <si>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</si>
  <si>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</si>
  <si>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</si>
  <si>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</si>
  <si>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</si>
  <si>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</si>
  <si>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</si>
  <si>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</si>
  <si>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</si>
  <si>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</si>
  <si>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</si>
  <si>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</si>
  <si>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</si>
  <si>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</si>
  <si>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</si>
  <si>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</si>
  <si>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</si>
  <si>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</si>
  <si>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</si>
  <si>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</si>
  <si>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</si>
  <si>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</si>
  <si>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</si>
  <si>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</si>
  <si>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</si>
  <si>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</si>
  <si>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</si>
  <si>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</si>
  <si>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</si>
  <si>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</si>
  <si>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</si>
  <si>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</si>
  <si>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</si>
  <si>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</si>
  <si>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</si>
  <si>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</si>
  <si>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</si>
  <si>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</si>
  <si>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</si>
  <si>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</si>
  <si>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</si>
  <si>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</si>
  <si>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</si>
  <si>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</si>
  <si>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</si>
  <si>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</si>
  <si>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</si>
  <si>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</si>
  <si>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</si>
  <si>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</si>
  <si>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</si>
  <si>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</si>
  <si>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</si>
  <si>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</si>
  <si>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</si>
  <si>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</si>
  <si>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</si>
  <si>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</si>
  <si>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</si>
  <si>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</si>
  <si>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</si>
  <si>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</si>
  <si>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</si>
  <si>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</si>
  <si>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</si>
  <si>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</si>
  <si>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</si>
  <si>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</si>
  <si>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</si>
  <si>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</si>
  <si>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</si>
  <si>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</si>
  <si>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</si>
  <si>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</si>
  <si>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</si>
  <si>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</si>
  <si>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</si>
  <si>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</si>
  <si>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</si>
  <si>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</si>
  <si>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</si>
  <si>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</si>
  <si>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</si>
  <si>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</si>
  <si>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</si>
  <si>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</si>
  <si>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</si>
  <si>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</si>
  <si>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</si>
  <si>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</si>
  <si>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</si>
  <si>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</si>
  <si>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</si>
  <si>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</si>
  <si>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</si>
  <si>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</si>
  <si>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</si>
  <si>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</si>
  <si>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</si>
  <si>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</si>
  <si>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</si>
  <si>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</si>
  <si>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</si>
  <si>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</si>
  <si>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</si>
  <si>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</si>
  <si>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</si>
  <si>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</si>
  <si>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</si>
  <si>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</si>
  <si>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</si>
  <si>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</si>
  <si>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</si>
  <si>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</si>
  <si>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</si>
  <si>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</si>
  <si>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</si>
  <si>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</si>
  <si>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</si>
  <si>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</si>
  <si>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</si>
  <si>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</si>
  <si>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</si>
  <si>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</si>
  <si>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</si>
  <si>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</si>
  <si>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</si>
  <si>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</si>
  <si>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</si>
  <si>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</si>
  <si>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</si>
  <si>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</si>
  <si>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</si>
  <si>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</si>
  <si>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</si>
  <si>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</si>
  <si>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</si>
  <si>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</si>
  <si>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</si>
  <si>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</si>
  <si>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</si>
  <si>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</si>
  <si>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</si>
  <si>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</si>
  <si>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</si>
  <si>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</si>
  <si>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</si>
  <si>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</si>
  <si>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</si>
  <si>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</si>
  <si>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</si>
  <si>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</si>
  <si>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</si>
  <si>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</si>
  <si>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</si>
  <si>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</si>
  <si>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</si>
  <si>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</si>
  <si>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</si>
  <si>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</si>
  <si>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</si>
  <si>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</si>
  <si>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</si>
  <si>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</si>
  <si>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</si>
  <si>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</si>
  <si>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</si>
  <si>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</si>
  <si>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</si>
  <si>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</si>
  <si>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</si>
  <si>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</si>
  <si>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</si>
  <si>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</si>
  <si>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</si>
  <si>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</si>
  <si>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</si>
  <si>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</si>
  <si>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</si>
  <si>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</si>
  <si>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</si>
  <si>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</si>
  <si>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</si>
  <si>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</si>
  <si>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</si>
  <si>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</si>
  <si>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</si>
  <si>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</si>
  <si>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</si>
  <si>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</si>
  <si>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</si>
  <si>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</si>
  <si>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</si>
  <si>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</si>
  <si>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</si>
  <si>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</si>
  <si>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</si>
  <si>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</si>
  <si>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</si>
  <si>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</si>
  <si>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</si>
  <si>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</si>
  <si>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</si>
  <si>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</si>
  <si>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</si>
  <si>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</si>
  <si>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</si>
  <si>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</si>
  <si>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</si>
  <si>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</si>
  <si>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</si>
  <si>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</si>
  <si>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</si>
  <si>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</si>
  <si>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</si>
  <si>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</si>
  <si>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</si>
  <si>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</si>
  <si>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</si>
  <si>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</si>
  <si>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</si>
  <si>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</si>
  <si>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</si>
  <si>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</si>
  <si>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</si>
  <si>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</si>
  <si>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</si>
  <si>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</si>
  <si>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</si>
  <si>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</si>
  <si>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</si>
  <si>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</si>
  <si>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</si>
  <si>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</si>
  <si>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</si>
  <si>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</si>
  <si>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</si>
  <si>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</si>
  <si>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</si>
  <si>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</si>
  <si>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</si>
  <si>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</si>
  <si>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</si>
  <si>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</si>
  <si>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</si>
  <si>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</si>
  <si>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</si>
  <si>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</si>
  <si>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</si>
  <si>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</si>
  <si>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</si>
  <si>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</si>
  <si>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</si>
  <si>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</si>
  <si>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</si>
  <si>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</si>
  <si>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</si>
  <si>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</si>
  <si>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</si>
  <si>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</si>
  <si>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</si>
  <si>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</si>
  <si>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</si>
  <si>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</si>
  <si>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</si>
  <si>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</si>
  <si>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</si>
  <si>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</si>
  <si>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</si>
  <si>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</si>
  <si>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</si>
  <si>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</si>
  <si>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</si>
  <si>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</si>
  <si>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</si>
  <si>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</si>
  <si>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</si>
  <si>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</si>
  <si>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</si>
  <si>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</si>
  <si>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</si>
  <si>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</si>
  <si>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</si>
  <si>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</si>
  <si>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</si>
  <si>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</si>
  <si>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</si>
  <si>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</si>
  <si>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</si>
  <si>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</si>
  <si>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</si>
  <si>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</si>
  <si>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</si>
  <si>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</si>
  <si>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</si>
  <si>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</si>
  <si>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</si>
  <si>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</si>
  <si>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</si>
  <si>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</si>
  <si>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</si>
  <si>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</si>
  <si>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</si>
  <si>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</si>
  <si>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</si>
  <si>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</si>
  <si>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</si>
  <si>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</si>
  <si>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</si>
  <si>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</si>
  <si>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</si>
  <si>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</si>
  <si>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</si>
  <si>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</si>
  <si>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</si>
  <si>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</si>
  <si>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</si>
  <si>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</si>
  <si>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</si>
  <si>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</si>
  <si>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</si>
  <si>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</si>
  <si>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</si>
  <si>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</si>
  <si>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</si>
  <si>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</si>
  <si>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</si>
  <si>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</si>
  <si>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</si>
  <si>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</si>
  <si>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</si>
  <si>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</si>
  <si>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</si>
  <si>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</si>
  <si>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</si>
  <si>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</si>
  <si>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</si>
  <si>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</si>
  <si>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</si>
  <si>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</si>
  <si>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</si>
  <si>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</si>
  <si>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</si>
  <si>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</si>
  <si>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</si>
  <si>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</si>
  <si>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</si>
  <si>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</si>
  <si>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</si>
  <si>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</si>
  <si>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</si>
  <si>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</si>
  <si>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</si>
  <si>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</si>
  <si>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</si>
  <si>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</si>
  <si>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</si>
  <si>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</si>
  <si>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</si>
  <si>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</si>
  <si>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</si>
  <si>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</si>
  <si>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</si>
  <si>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</si>
  <si>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</si>
  <si>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</si>
  <si>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</si>
  <si>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</si>
  <si>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</si>
  <si>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</si>
  <si>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</si>
  <si>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</si>
  <si>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</si>
  <si>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</si>
  <si>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</si>
  <si>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</si>
  <si>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</si>
  <si>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</si>
  <si>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</si>
  <si>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</si>
  <si>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</si>
  <si>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</si>
  <si>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</si>
  <si>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</si>
  <si>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</si>
  <si>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</si>
  <si>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</si>
  <si>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</si>
  <si>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</si>
  <si>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</si>
  <si>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</si>
  <si>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</si>
  <si>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</si>
  <si>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</si>
  <si>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</si>
  <si>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</si>
  <si>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</si>
  <si>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</si>
  <si>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</si>
  <si>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</si>
  <si>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</si>
  <si>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</si>
  <si>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</si>
  <si>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</si>
  <si>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</si>
  <si>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</si>
  <si>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</si>
  <si>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</si>
  <si>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</si>
  <si>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</si>
  <si>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</si>
  <si>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</si>
  <si>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</si>
  <si>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</si>
  <si>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</si>
  <si>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</si>
  <si>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</si>
  <si>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</si>
  <si>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</si>
  <si>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</si>
  <si>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</si>
  <si>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</si>
  <si>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</si>
  <si>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</si>
  <si>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</si>
  <si>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</si>
  <si>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</si>
  <si>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</si>
  <si>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</si>
  <si>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</si>
  <si>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</si>
  <si>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</si>
  <si>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</si>
  <si>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</si>
  <si>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</si>
  <si>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</si>
  <si>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</si>
  <si>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</si>
  <si>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</si>
  <si>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</si>
  <si>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</si>
  <si>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</si>
  <si>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</si>
  <si>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</si>
  <si>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</si>
  <si>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</si>
  <si>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</si>
  <si>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</si>
  <si>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</si>
  <si>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</si>
  <si>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</si>
  <si>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</si>
  <si>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</si>
  <si>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</si>
  <si>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</si>
  <si>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</si>
  <si>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</si>
  <si>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</si>
  <si>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</si>
  <si>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</si>
  <si>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</si>
  <si>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</si>
  <si>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</si>
  <si>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</si>
  <si>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</si>
  <si>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</si>
  <si>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</si>
  <si>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</si>
  <si>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</si>
  <si>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</si>
  <si>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</si>
  <si>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</si>
  <si>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</si>
  <si>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</si>
  <si>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</si>
  <si>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</si>
  <si>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</si>
  <si>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</si>
  <si>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</si>
  <si>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</si>
  <si>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</si>
  <si>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</si>
  <si>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</si>
  <si>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</si>
  <si>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</si>
  <si>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</si>
  <si>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</si>
  <si>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</si>
  <si>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</si>
  <si>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</si>
  <si>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</si>
  <si>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</si>
  <si>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</si>
  <si>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</si>
  <si>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</si>
  <si>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</si>
  <si>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</si>
  <si>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</si>
  <si>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</si>
  <si>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</si>
  <si>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</si>
  <si>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</si>
  <si>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</si>
  <si>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</si>
  <si>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</si>
  <si>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</si>
  <si>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</si>
  <si>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</si>
  <si>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</si>
  <si>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</si>
  <si>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</si>
  <si>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</si>
  <si>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</si>
  <si>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</si>
  <si>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</si>
  <si>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</si>
  <si>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</si>
  <si>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</si>
  <si>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</si>
  <si>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</si>
  <si>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</si>
  <si>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</si>
  <si>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</si>
  <si>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</si>
  <si>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</si>
  <si>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</si>
  <si>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</si>
  <si>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</si>
  <si>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</si>
  <si>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</si>
  <si>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</si>
  <si>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</si>
  <si>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</si>
  <si>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</si>
  <si>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</si>
  <si>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</si>
  <si>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</si>
  <si>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</si>
  <si>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</si>
  <si>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</si>
  <si>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</si>
  <si>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</si>
  <si>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</si>
  <si>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</si>
  <si>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</si>
  <si>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</si>
  <si>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</si>
  <si>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</si>
  <si>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</si>
  <si>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</si>
  <si>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</si>
  <si>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</si>
  <si>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</si>
  <si>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</si>
  <si>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</si>
  <si>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</si>
  <si>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</si>
  <si>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</si>
  <si>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</si>
  <si>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</si>
  <si>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</si>
  <si>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</si>
  <si>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</si>
  <si>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</si>
  <si>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</si>
  <si>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</si>
  <si>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</si>
  <si>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</si>
  <si>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</si>
  <si>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</si>
  <si>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</si>
  <si>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</si>
  <si>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</si>
  <si>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</si>
  <si>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</si>
  <si>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</si>
  <si>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</si>
  <si>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</si>
  <si>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</si>
  <si>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</si>
  <si>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</si>
  <si>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</si>
  <si>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</si>
  <si>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</si>
  <si>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</si>
  <si>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</si>
  <si>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</si>
  <si>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</si>
  <si>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</si>
  <si>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</si>
  <si>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</si>
  <si>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</si>
  <si>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</si>
  <si>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</si>
  <si>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</si>
  <si>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</si>
  <si>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</si>
  <si>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</si>
  <si>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</si>
  <si>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</si>
  <si>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</si>
  <si>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</si>
  <si>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</si>
  <si>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</si>
  <si>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</si>
  <si>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</si>
  <si>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</si>
  <si>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</si>
  <si>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</si>
  <si>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</si>
  <si>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</si>
  <si>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</si>
  <si>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</si>
  <si>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</si>
  <si>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</si>
  <si>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</si>
  <si>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</si>
  <si>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</si>
  <si>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</si>
  <si>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</si>
  <si>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</si>
  <si>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</si>
  <si>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</si>
  <si>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</si>
  <si>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</si>
  <si>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</si>
  <si>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</si>
  <si>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</si>
  <si>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</si>
  <si>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</si>
  <si>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</si>
  <si>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</si>
  <si>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</si>
  <si>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</si>
  <si>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</si>
  <si>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</si>
  <si>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</si>
  <si>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</si>
  <si>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</si>
  <si>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</si>
  <si>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</si>
  <si>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</si>
  <si>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</si>
  <si>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</si>
  <si>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</si>
  <si>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</si>
  <si>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</si>
  <si>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</si>
  <si>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</si>
  <si>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</si>
  <si>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</si>
  <si>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</si>
  <si>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</si>
  <si>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</si>
  <si>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</si>
  <si>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</si>
  <si>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</si>
  <si>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</si>
  <si>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</si>
  <si>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</si>
  <si>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</si>
  <si>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</si>
  <si>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</si>
  <si>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</si>
  <si>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</si>
  <si>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</si>
  <si>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</si>
  <si>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</si>
  <si>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</si>
  <si>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</si>
  <si>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</si>
  <si>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</si>
  <si>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</si>
  <si>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</si>
  <si>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</si>
  <si>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</si>
  <si>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</si>
  <si>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</si>
  <si>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</si>
  <si>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</si>
  <si>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</si>
  <si>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</si>
  <si>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</si>
  <si>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</si>
  <si>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</si>
  <si>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</si>
  <si>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</si>
  <si>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</si>
  <si>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</si>
  <si>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</si>
  <si>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</si>
  <si>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</si>
  <si>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</si>
  <si>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</si>
  <si>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</si>
  <si>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</si>
  <si>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</si>
  <si>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</si>
  <si>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</si>
  <si>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</si>
  <si>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</si>
  <si>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</si>
  <si>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</si>
  <si>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</si>
  <si>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</si>
  <si>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</si>
  <si>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</si>
  <si>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</si>
  <si>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</si>
  <si>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</si>
  <si>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</si>
  <si>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</si>
  <si>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</si>
  <si>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</si>
  <si>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</si>
  <si>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</si>
  <si>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</si>
  <si>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</si>
  <si>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</si>
  <si>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</si>
  <si>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</si>
  <si>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</si>
  <si>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</si>
  <si>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</si>
  <si>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</si>
  <si>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</si>
  <si>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</si>
  <si>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</si>
  <si>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</si>
  <si>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</si>
  <si>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</si>
  <si>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</si>
  <si>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</si>
  <si>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</si>
  <si>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</si>
  <si>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</si>
  <si>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</si>
  <si>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</si>
  <si>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</si>
  <si>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</si>
  <si>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</si>
  <si>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</si>
  <si>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</si>
  <si>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</si>
  <si>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</si>
  <si>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</si>
  <si>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</si>
  <si>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</si>
  <si>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</si>
  <si>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</si>
  <si>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</si>
  <si>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</si>
  <si>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</si>
  <si>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</si>
  <si>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</si>
  <si>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</si>
  <si>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</si>
  <si>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</si>
  <si>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</si>
  <si>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</si>
  <si>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</si>
  <si>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</si>
  <si>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</si>
  <si>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</si>
  <si>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</si>
  <si>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</si>
  <si>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</si>
  <si>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</si>
  <si>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</si>
  <si>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</si>
  <si>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</si>
  <si>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</si>
  <si>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</si>
  <si>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</si>
  <si>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</si>
  <si>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</si>
  <si>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</si>
  <si>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</si>
  <si>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</si>
  <si>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</si>
  <si>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</si>
  <si>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</si>
  <si>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</si>
  <si>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</si>
  <si>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</si>
  <si>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</si>
  <si>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</si>
  <si>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</si>
  <si>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</si>
  <si>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</si>
  <si>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</si>
  <si>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</si>
  <si>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</si>
  <si>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</si>
  <si>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</si>
  <si>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</si>
  <si>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</si>
  <si>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</si>
  <si>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</si>
  <si>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</si>
  <si>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</si>
  <si>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</si>
  <si>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</si>
  <si>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</si>
  <si>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</si>
  <si>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</si>
  <si>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</si>
  <si>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</si>
  <si>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</si>
  <si>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</si>
  <si>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</si>
  <si>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</si>
  <si>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</si>
  <si>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</si>
  <si>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</si>
  <si>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</si>
  <si>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</si>
  <si>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</si>
  <si>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</si>
  <si>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</si>
  <si>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</si>
  <si>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</si>
  <si>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</si>
  <si>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</si>
  <si>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</si>
  <si>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</si>
  <si>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</si>
  <si>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</si>
  <si>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</si>
  <si>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</si>
  <si>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</si>
  <si>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</si>
  <si>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</si>
  <si>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</si>
  <si>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</si>
  <si>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</si>
  <si>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</si>
  <si>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</si>
  <si>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</si>
  <si>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</si>
  <si>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</si>
  <si>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</si>
  <si>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</si>
  <si>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</si>
  <si>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</si>
  <si>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</si>
  <si>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</si>
  <si>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</si>
  <si>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</si>
  <si>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</si>
  <si>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</si>
  <si>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</si>
  <si>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</si>
  <si>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</si>
  <si>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</si>
  <si>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</si>
  <si>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</si>
  <si>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</si>
  <si>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</si>
  <si>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</si>
  <si>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</si>
  <si>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</si>
  <si>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</si>
  <si>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</si>
  <si>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</si>
  <si>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</si>
  <si>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</si>
  <si>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</si>
  <si>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</si>
  <si>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</si>
  <si>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</si>
  <si>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</si>
  <si>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</si>
  <si>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</si>
  <si>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</si>
  <si>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</si>
  <si>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</si>
  <si>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</si>
  <si>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</si>
  <si>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</si>
  <si>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</si>
  <si>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</si>
  <si>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</si>
  <si>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</si>
  <si>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</si>
  <si>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</si>
  <si>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</si>
  <si>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</si>
  <si>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</si>
  <si>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</si>
  <si>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</si>
  <si>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</si>
  <si>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</si>
  <si>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</si>
  <si>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</si>
  <si>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</si>
  <si>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</si>
  <si>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</si>
  <si>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</si>
  <si>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</si>
  <si>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</si>
  <si>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</si>
  <si>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</si>
  <si>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</si>
  <si>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</si>
  <si>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</si>
  <si>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</si>
  <si>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</si>
  <si>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</si>
  <si>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</si>
  <si>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</si>
  <si>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</si>
  <si>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</si>
  <si>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</si>
  <si>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</si>
  <si>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</si>
  <si>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</si>
  <si>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</si>
  <si>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</si>
  <si>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</si>
  <si>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</si>
  <si>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</si>
  <si>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</si>
  <si>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</si>
  <si>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</si>
  <si>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</si>
  <si>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</si>
  <si>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</si>
  <si>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</si>
  <si>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</si>
  <si>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</si>
  <si>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</si>
  <si>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</si>
  <si>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</si>
  <si>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</si>
  <si>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</si>
  <si>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</si>
  <si>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</si>
  <si>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</si>
  <si>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</si>
  <si>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</si>
  <si>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</si>
  <si>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</si>
  <si>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</si>
  <si>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</si>
  <si>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</si>
  <si>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</si>
  <si>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</si>
  <si>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</si>
  <si>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</si>
  <si>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</si>
  <si>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</si>
  <si>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</si>
  <si>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</si>
  <si>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</si>
  <si>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</si>
  <si>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</si>
  <si>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</si>
  <si>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</si>
  <si>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</si>
  <si>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</si>
  <si>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</si>
  <si>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</si>
  <si>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</si>
  <si>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</si>
  <si>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</si>
  <si>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</si>
  <si>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</si>
  <si>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</si>
  <si>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</si>
  <si>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</si>
  <si>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</si>
  <si>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</si>
  <si>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</si>
  <si>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</si>
  <si>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</si>
  <si>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</si>
  <si>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</si>
  <si>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</si>
  <si>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</si>
  <si>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</si>
  <si>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</si>
  <si>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</si>
  <si>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</si>
  <si>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</si>
  <si>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</si>
  <si>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</si>
  <si>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</si>
  <si>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</si>
  <si>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</si>
  <si>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</si>
  <si>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</si>
  <si>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</si>
  <si>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</si>
  <si>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</si>
  <si>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</si>
  <si>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</si>
  <si>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</si>
  <si>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</si>
  <si>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</si>
  <si>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</si>
  <si>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</si>
  <si>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</si>
  <si>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</si>
  <si>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</si>
  <si>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</si>
  <si>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</si>
  <si>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</si>
  <si>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</si>
  <si>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</si>
  <si>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</si>
  <si>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</si>
  <si>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</si>
  <si>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</si>
  <si>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</si>
  <si>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</si>
  <si>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</si>
  <si>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</si>
  <si>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</si>
  <si>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</si>
  <si>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</si>
  <si>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</si>
  <si>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</si>
  <si>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</si>
  <si>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</si>
  <si>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</si>
  <si>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</si>
  <si>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</si>
  <si>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</si>
  <si>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</si>
  <si>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</si>
  <si>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</si>
  <si>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</si>
  <si>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</si>
  <si>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</si>
  <si>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</si>
  <si>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</si>
  <si>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</si>
  <si>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</si>
  <si>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</si>
  <si>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</si>
  <si>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</si>
  <si>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</si>
  <si>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</si>
  <si>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</si>
  <si>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</si>
  <si>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</si>
  <si>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</si>
  <si>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</si>
  <si>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</si>
  <si>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</si>
  <si>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</si>
  <si>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</si>
  <si>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</si>
  <si>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</si>
  <si>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</si>
  <si>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</si>
  <si>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</si>
  <si>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</si>
  <si>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</si>
  <si>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</si>
  <si>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</si>
  <si>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</si>
  <si>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</si>
  <si>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</si>
  <si>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</si>
  <si>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</si>
  <si>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</si>
  <si>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</si>
  <si>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</si>
  <si>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</si>
  <si>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</si>
  <si>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</si>
  <si>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</si>
  <si>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</si>
  <si>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</si>
  <si>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</si>
  <si>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</si>
  <si>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</si>
  <si>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</si>
  <si>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</si>
  <si>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</si>
  <si>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</si>
  <si>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</si>
  <si>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</si>
  <si>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</si>
  <si>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</si>
  <si>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</si>
  <si>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</si>
  <si>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</si>
  <si>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</si>
  <si>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</si>
  <si>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</si>
  <si>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</si>
  <si>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</si>
  <si>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</si>
  <si>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</si>
  <si>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</si>
  <si>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</si>
  <si>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</si>
  <si>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</si>
  <si>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</si>
  <si>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</si>
  <si>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</si>
  <si>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</si>
  <si>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</si>
  <si>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</si>
  <si>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</si>
  <si>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</si>
  <si>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</si>
  <si>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</si>
  <si>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</si>
  <si>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</si>
  <si>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</si>
  <si>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</si>
  <si>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</si>
  <si>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</si>
  <si>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</si>
  <si>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</si>
  <si>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</si>
  <si>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</si>
  <si>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</si>
  <si>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</si>
  <si>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</si>
  <si>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</si>
  <si>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</si>
  <si>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</si>
  <si>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</si>
  <si>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</si>
  <si>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</si>
  <si>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</si>
  <si>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</si>
  <si>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</si>
  <si>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</si>
  <si>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</si>
  <si>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</si>
  <si>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</si>
  <si>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</si>
  <si>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</si>
  <si>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</si>
  <si>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</si>
  <si>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</si>
  <si>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</si>
  <si>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</si>
  <si>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</si>
  <si>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</si>
  <si>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</si>
  <si>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</si>
  <si>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</si>
  <si>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</si>
  <si>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</si>
  <si>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</si>
  <si>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</si>
  <si>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</si>
  <si>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</si>
  <si>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</si>
  <si>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</si>
  <si>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</si>
  <si>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</si>
  <si>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</si>
  <si>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</si>
  <si>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</si>
  <si>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</si>
  <si>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</si>
  <si>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</si>
  <si>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</si>
  <si>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</si>
  <si>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</si>
  <si>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</si>
  <si>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</si>
  <si>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</si>
  <si>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</si>
  <si>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</si>
  <si>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</si>
  <si>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</si>
  <si>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</si>
  <si>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</si>
  <si>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</si>
  <si>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</si>
  <si>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</si>
  <si>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</si>
  <si>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</si>
  <si>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</si>
  <si>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</si>
  <si>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</si>
  <si>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</si>
  <si>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</si>
  <si>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</si>
  <si>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</si>
  <si>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</si>
  <si>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</si>
  <si>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</si>
  <si>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</si>
  <si>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</si>
  <si>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</si>
  <si>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</si>
  <si>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</si>
  <si>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</si>
  <si>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</si>
  <si>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</si>
  <si>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</si>
  <si>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</si>
  <si>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</si>
  <si>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</si>
  <si>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</si>
  <si>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</si>
  <si>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</si>
  <si>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</si>
  <si>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</si>
  <si>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</si>
  <si>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</si>
  <si>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</si>
  <si>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</si>
  <si>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</si>
  <si>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</si>
  <si>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</si>
  <si>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</si>
  <si>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</si>
  <si>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</si>
  <si>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</si>
  <si>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</si>
  <si>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</si>
  <si>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</si>
  <si>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</si>
  <si>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</si>
  <si>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</si>
  <si>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</si>
  <si>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</si>
  <si>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</si>
  <si>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</si>
  <si>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</si>
  <si>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</si>
  <si>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</si>
  <si>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</si>
  <si>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</si>
  <si>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</si>
  <si>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</si>
  <si>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</si>
  <si>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</si>
  <si>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</si>
  <si>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</si>
  <si>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</si>
  <si>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</si>
  <si>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</si>
  <si>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</si>
  <si>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</si>
  <si>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</si>
  <si>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</si>
  <si>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</si>
  <si>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</si>
  <si>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</si>
  <si>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</si>
  <si>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</si>
  <si>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</si>
  <si>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</si>
  <si>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</si>
  <si>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</si>
  <si>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</si>
  <si>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</si>
  <si>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</si>
  <si>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</si>
  <si>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</si>
  <si>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</si>
  <si>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</si>
  <si>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</si>
  <si>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</si>
  <si>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</si>
  <si>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</si>
  <si>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</si>
  <si>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</si>
  <si>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</si>
  <si>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</si>
  <si>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</si>
  <si>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</si>
  <si>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</si>
  <si>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</si>
  <si>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</si>
  <si>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</si>
  <si>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</si>
  <si>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</si>
  <si>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</si>
  <si>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</si>
  <si>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</si>
  <si>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</si>
  <si>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</si>
  <si>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</si>
  <si>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</si>
  <si>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</si>
  <si>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</si>
  <si>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</si>
  <si>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</si>
  <si>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</si>
  <si>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</si>
  <si>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</si>
  <si>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</si>
  <si>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</si>
  <si>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</si>
  <si>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</si>
  <si>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</si>
  <si>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</si>
  <si>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</si>
  <si>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</si>
  <si>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</si>
  <si>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</si>
  <si>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</si>
  <si>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</si>
  <si>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</si>
  <si>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</si>
  <si>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</si>
  <si>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</si>
  <si>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</si>
  <si>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</si>
  <si>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</si>
  <si>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</si>
  <si>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</si>
  <si>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</si>
  <si>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</si>
  <si>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</si>
  <si>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</si>
  <si>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</si>
  <si>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</si>
  <si>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</si>
  <si>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</si>
  <si>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</si>
  <si>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</si>
  <si>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</si>
  <si>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</si>
  <si>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</si>
  <si>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</si>
  <si>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</si>
  <si>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</si>
  <si>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</si>
  <si>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</si>
  <si>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</si>
  <si>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</si>
  <si>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</si>
  <si>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</si>
  <si>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</si>
  <si>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</si>
  <si>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</si>
  <si>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</si>
  <si>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</si>
  <si>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</si>
  <si>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</si>
  <si>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</si>
  <si>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</si>
  <si>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</si>
  <si>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</si>
  <si>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</si>
  <si>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</si>
  <si>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</si>
  <si>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</si>
  <si>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</si>
  <si>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</si>
  <si>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</si>
  <si>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</si>
  <si>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</si>
  <si>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</si>
  <si>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</si>
  <si>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</si>
  <si>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</si>
  <si>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</si>
  <si>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</si>
  <si>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</si>
  <si>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</si>
  <si>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</si>
  <si>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</si>
  <si>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</si>
  <si>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</si>
  <si>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</si>
  <si>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</si>
  <si>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</si>
  <si>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</si>
  <si>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</si>
  <si>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</si>
  <si>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</si>
  <si>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</si>
  <si>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</si>
  <si>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</si>
  <si>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</si>
  <si>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</si>
  <si>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</si>
  <si>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</si>
  <si>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</si>
  <si>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</si>
  <si>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</si>
  <si>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</si>
  <si>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</si>
  <si>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</si>
  <si>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</si>
  <si>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</si>
  <si>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</si>
  <si>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</si>
  <si>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</si>
  <si>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</si>
  <si>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</si>
  <si>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</si>
  <si>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</si>
  <si>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</si>
  <si>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</si>
  <si>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</si>
  <si>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</si>
  <si>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</si>
  <si>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</si>
  <si>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</si>
  <si>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</si>
  <si>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</si>
  <si>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</si>
  <si>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</si>
  <si>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</si>
  <si>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</si>
  <si>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</si>
  <si>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</si>
  <si>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</si>
  <si>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</si>
  <si>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</si>
  <si>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</si>
  <si>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</si>
  <si>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</si>
  <si>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</si>
  <si>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</si>
  <si>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</si>
  <si>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</si>
  <si>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</si>
  <si>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</si>
  <si>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</si>
  <si>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</si>
  <si>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</si>
  <si>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</si>
  <si>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</si>
  <si>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</si>
  <si>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</si>
  <si>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</si>
  <si>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</si>
  <si>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</si>
  <si>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</si>
  <si>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</si>
  <si>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</si>
  <si>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</si>
  <si>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</si>
  <si>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</si>
  <si>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</si>
  <si>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</si>
  <si>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</si>
  <si>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</si>
  <si>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</si>
  <si>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</si>
  <si>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</si>
  <si>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</si>
  <si>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</si>
  <si>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</si>
  <si>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</si>
  <si>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</si>
  <si>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</si>
  <si>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</si>
  <si>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</si>
  <si>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</si>
  <si>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</si>
  <si>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</si>
  <si>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</si>
  <si>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</si>
  <si>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</si>
  <si>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</si>
  <si>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</si>
  <si>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</si>
  <si>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</si>
  <si>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</si>
  <si>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</si>
  <si>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</si>
  <si>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</si>
  <si>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</si>
  <si>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</si>
  <si>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</si>
  <si>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</si>
  <si>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</si>
  <si>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</si>
  <si>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</si>
  <si>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</si>
  <si>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</si>
  <si>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</si>
  <si>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</si>
  <si>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</si>
  <si>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</si>
  <si>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</si>
  <si>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</si>
  <si>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</si>
  <si>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</si>
  <si>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</si>
  <si>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</si>
  <si>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</si>
  <si>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</si>
  <si>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</si>
  <si>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</si>
  <si>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</si>
  <si>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</si>
  <si>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</si>
  <si>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</si>
  <si>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</si>
  <si>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</si>
  <si>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</si>
  <si>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</si>
  <si>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</si>
  <si>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</si>
  <si>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</si>
  <si>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</si>
  <si>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</si>
  <si>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</si>
  <si>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</si>
  <si>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</si>
  <si>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</si>
  <si>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</si>
  <si>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</si>
  <si>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</si>
  <si>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</si>
  <si>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</si>
  <si>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</si>
  <si>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</si>
  <si>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</si>
  <si>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</si>
  <si>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</si>
  <si>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</si>
  <si>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</si>
  <si>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</si>
  <si>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</si>
  <si>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</si>
  <si>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</si>
  <si>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</si>
  <si>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</si>
  <si>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</si>
  <si>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</si>
  <si>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</si>
  <si>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</si>
  <si>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</si>
  <si>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</si>
  <si>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</si>
  <si>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</si>
  <si>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</si>
  <si>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</si>
  <si>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</si>
  <si>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</si>
  <si>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</si>
  <si>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</si>
  <si>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</si>
  <si>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</si>
  <si>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</si>
  <si>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</si>
  <si>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</si>
  <si>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</si>
  <si>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</si>
  <si>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</si>
  <si>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</si>
  <si>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</si>
  <si>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</si>
  <si>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</si>
  <si>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</si>
  <si>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</si>
  <si>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</si>
  <si>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</si>
  <si>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</si>
  <si>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</si>
  <si>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</si>
  <si>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</si>
  <si>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</si>
  <si>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</si>
  <si>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</si>
  <si>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</si>
  <si>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</si>
  <si>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</si>
  <si>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</si>
  <si>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</si>
  <si>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</si>
  <si>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</si>
  <si>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</si>
  <si>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</si>
  <si>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</si>
  <si>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</si>
  <si>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</si>
  <si>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</si>
  <si>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</si>
  <si>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</si>
  <si>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</si>
  <si>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</si>
  <si>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</si>
  <si>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</si>
  <si>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</si>
  <si>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</si>
  <si>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</si>
  <si>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</si>
  <si>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</si>
  <si>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</si>
  <si>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</si>
  <si>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</si>
  <si>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</si>
  <si>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</si>
  <si>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</si>
  <si>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</si>
  <si>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</si>
  <si>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</si>
  <si>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</si>
  <si>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</si>
  <si>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</si>
  <si>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</si>
  <si>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</si>
  <si>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</si>
  <si>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</si>
  <si>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</si>
  <si>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</si>
  <si>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</si>
  <si>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</si>
  <si>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</si>
  <si>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</si>
  <si>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</si>
  <si>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</si>
  <si>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</si>
  <si>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</si>
  <si>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</si>
  <si>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</si>
  <si>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</si>
  <si>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</si>
  <si>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</si>
  <si>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</si>
  <si>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</si>
  <si>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</si>
  <si>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</si>
  <si>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</si>
  <si>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</si>
  <si>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</si>
  <si>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</si>
  <si>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</si>
  <si>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</si>
  <si>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</si>
  <si>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</si>
  <si>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</si>
  <si>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</si>
  <si>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</si>
  <si>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</si>
  <si>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</si>
  <si>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</si>
  <si>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</si>
  <si>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</si>
  <si>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</si>
  <si>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</si>
  <si>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</si>
  <si>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</si>
  <si>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</si>
  <si>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</si>
  <si>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</si>
  <si>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</si>
  <si>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</si>
  <si>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</si>
  <si>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</si>
  <si>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</si>
  <si>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</si>
  <si>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</si>
  <si>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</si>
  <si>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</si>
  <si>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</si>
  <si>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</si>
  <si>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</si>
  <si>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</si>
  <si>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</si>
  <si>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</si>
  <si>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</si>
  <si>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</si>
  <si>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</si>
  <si>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</si>
  <si>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</si>
  <si>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</si>
  <si>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</si>
  <si>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</si>
  <si>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</si>
  <si>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</si>
  <si>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</si>
  <si>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</si>
  <si>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</si>
  <si>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</si>
  <si>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</si>
  <si>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</si>
  <si>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</si>
  <si>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</si>
  <si>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</si>
  <si>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</si>
  <si>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</si>
  <si>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</si>
  <si>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</si>
  <si>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</si>
  <si>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</si>
  <si>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</si>
  <si>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</si>
  <si>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</si>
  <si>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</si>
  <si>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</si>
  <si>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</si>
  <si>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</si>
  <si>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</si>
  <si>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</si>
  <si>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</si>
  <si>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</si>
  <si>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</si>
  <si>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</si>
  <si>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</si>
  <si>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</si>
  <si>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</si>
  <si>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</si>
  <si>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</si>
  <si>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</si>
  <si>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</si>
  <si>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</si>
  <si>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</si>
  <si>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</si>
  <si>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</si>
  <si>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</si>
  <si>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</si>
  <si>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</si>
  <si>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</si>
  <si>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</si>
  <si>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</si>
  <si>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</si>
  <si>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</si>
  <si>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</si>
  <si>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</si>
  <si>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</si>
  <si>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</si>
  <si>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</si>
  <si>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</si>
  <si>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</si>
  <si>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</si>
  <si>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</si>
  <si>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</si>
  <si>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</si>
  <si>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</si>
  <si>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</si>
  <si>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</si>
  <si>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</si>
  <si>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</si>
  <si>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</si>
  <si>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</si>
  <si>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</si>
  <si>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</si>
  <si>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</si>
  <si>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</si>
  <si>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</si>
  <si>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</si>
  <si>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</si>
  <si>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</si>
  <si>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</si>
  <si>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</si>
  <si>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</si>
  <si>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</si>
  <si>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</si>
  <si>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</si>
  <si>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</si>
  <si>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</si>
  <si>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</si>
  <si>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</si>
  <si>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</si>
  <si>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</si>
  <si>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</si>
  <si>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</si>
  <si>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</si>
  <si>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</si>
  <si>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</si>
  <si>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</si>
  <si>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</si>
  <si>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</si>
  <si>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</si>
  <si>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</si>
  <si>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</si>
  <si>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</si>
  <si>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</si>
  <si>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</si>
  <si>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</si>
  <si>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</si>
  <si>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</si>
  <si>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</si>
  <si>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</si>
  <si>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</si>
  <si>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</si>
  <si>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</si>
  <si>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</si>
  <si>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</si>
  <si>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</si>
  <si>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</si>
  <si>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</si>
  <si>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</si>
  <si>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</si>
  <si>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</si>
  <si>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</si>
  <si>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</si>
  <si>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</si>
  <si>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</si>
  <si>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</si>
  <si>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</si>
  <si>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</si>
  <si>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</si>
  <si>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</si>
  <si>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</si>
  <si>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</si>
  <si>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</si>
  <si>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</si>
  <si>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</si>
  <si>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</si>
  <si>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</si>
  <si>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</si>
  <si>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</si>
  <si>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</si>
  <si>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</si>
  <si>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</si>
  <si>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</si>
  <si>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</si>
  <si>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</si>
  <si>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</si>
  <si>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</si>
  <si>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</si>
  <si>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</si>
  <si>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</si>
  <si>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</si>
  <si>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</si>
  <si>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</si>
  <si>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</si>
  <si>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</si>
  <si>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</si>
  <si>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</si>
  <si>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</si>
  <si>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</si>
  <si>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</si>
  <si>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</si>
  <si>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</si>
  <si>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</si>
  <si>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</si>
  <si>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</si>
  <si>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</si>
  <si>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</si>
  <si>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</si>
  <si>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</si>
  <si>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</si>
  <si>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</si>
  <si>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</si>
  <si>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</si>
  <si>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</si>
  <si>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</si>
  <si>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</si>
  <si>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</si>
  <si>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</si>
  <si>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</si>
  <si>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</si>
  <si>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</si>
  <si>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</si>
  <si>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</si>
  <si>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</si>
  <si>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</si>
  <si>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</si>
  <si>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</si>
  <si>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</si>
  <si>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</si>
  <si>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</si>
  <si>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</si>
  <si>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</si>
  <si>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</si>
  <si>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</si>
  <si>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</si>
  <si>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</si>
  <si>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</si>
  <si>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</si>
  <si>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</si>
  <si>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</si>
  <si>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</si>
  <si>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</si>
  <si>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</si>
  <si>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</si>
  <si>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</si>
  <si>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</si>
  <si>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</si>
  <si>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</si>
  <si>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</si>
  <si>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</si>
  <si>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</si>
  <si>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</si>
  <si>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</si>
  <si>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</si>
  <si>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</si>
  <si>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</si>
  <si>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</si>
  <si>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</si>
  <si>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</si>
  <si>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</si>
  <si>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</si>
  <si>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</si>
  <si>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</si>
  <si>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</si>
  <si>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</si>
  <si>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</si>
  <si>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</si>
  <si>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</si>
  <si>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</si>
  <si>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</si>
  <si>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</si>
  <si>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</si>
  <si>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</si>
  <si>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</si>
  <si>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</si>
  <si>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</si>
  <si>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</si>
  <si>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</si>
  <si>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</si>
  <si>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</si>
  <si>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</si>
  <si>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</si>
  <si>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</si>
  <si>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</si>
  <si>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</si>
  <si>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</si>
  <si>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</si>
  <si>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</si>
  <si>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</si>
  <si>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</si>
  <si>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</si>
  <si>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</si>
  <si>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</si>
  <si>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</si>
  <si>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</si>
  <si>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</si>
  <si>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</si>
  <si>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</si>
  <si>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</si>
  <si>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</si>
  <si>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</si>
  <si>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</si>
  <si>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</si>
  <si>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</si>
  <si>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</si>
  <si>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</si>
  <si>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</si>
  <si>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</si>
  <si>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</si>
  <si>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</si>
  <si>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</si>
  <si>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</si>
  <si>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</si>
  <si>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</si>
  <si>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</si>
  <si>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</si>
  <si>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</si>
  <si>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</si>
  <si>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</si>
  <si>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</si>
  <si>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</si>
  <si>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</si>
  <si>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</si>
  <si>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</si>
  <si>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</si>
  <si>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</si>
  <si>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</si>
  <si>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</si>
  <si>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</si>
  <si>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</si>
  <si>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</si>
  <si>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</si>
  <si>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</si>
  <si>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</si>
  <si>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</si>
  <si>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</si>
  <si>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</si>
  <si>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</si>
  <si>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</si>
  <si>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</si>
  <si>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</si>
  <si>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</si>
  <si>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</si>
  <si>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</si>
  <si>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</si>
  <si>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</si>
  <si>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</si>
  <si>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</si>
  <si>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</si>
  <si>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</si>
  <si>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</si>
  <si>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</si>
  <si>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</si>
  <si>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</si>
  <si>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</si>
  <si>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</si>
  <si>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</si>
  <si>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</si>
  <si>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</si>
  <si>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</si>
  <si>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</si>
  <si>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</si>
  <si>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</si>
  <si>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</si>
  <si>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</si>
  <si>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</si>
  <si>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</si>
  <si>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</si>
  <si>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</si>
  <si>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</si>
  <si>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</si>
  <si>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</si>
  <si>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</si>
  <si>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</si>
  <si>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</si>
  <si>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</si>
  <si>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</si>
  <si>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</si>
  <si>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</si>
  <si>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</si>
  <si>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</si>
  <si>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</si>
  <si>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</si>
  <si>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</si>
  <si>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</si>
  <si>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</si>
  <si>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</si>
  <si>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</si>
  <si>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</si>
  <si>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</si>
  <si>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</si>
  <si>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</si>
  <si>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</si>
  <si>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</si>
  <si>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</si>
  <si>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</si>
  <si>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</si>
  <si>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</si>
  <si>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</si>
  <si>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</si>
  <si>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</si>
  <si>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</si>
  <si>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</si>
  <si>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</si>
  <si>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</si>
  <si>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</si>
  <si>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</si>
  <si>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</si>
  <si>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</si>
  <si>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</si>
  <si>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</si>
  <si>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</si>
  <si>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</si>
  <si>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</si>
  <si>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</si>
  <si>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</si>
  <si>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</si>
  <si>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</si>
  <si>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</si>
  <si>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</si>
  <si>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</si>
  <si>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</si>
  <si>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</si>
  <si>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</si>
  <si>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</si>
  <si>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</si>
  <si>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</si>
  <si>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</si>
  <si>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</si>
  <si>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</si>
  <si>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</si>
  <si>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</si>
  <si>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</si>
  <si>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</si>
  <si>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</si>
  <si>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</si>
  <si>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</si>
  <si>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</si>
  <si>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</si>
  <si>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</si>
  <si>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</si>
  <si>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</si>
  <si>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</si>
  <si>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</si>
  <si>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</si>
  <si>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</si>
  <si>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</si>
  <si>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</si>
  <si>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</si>
  <si>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</si>
  <si>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</si>
  <si>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</si>
  <si>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</si>
  <si>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</si>
  <si>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</si>
  <si>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</si>
  <si>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</si>
  <si>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</si>
  <si>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</si>
  <si>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</si>
  <si>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</si>
  <si>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</si>
  <si>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</si>
  <si>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</si>
  <si>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</si>
  <si>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</si>
  <si>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</si>
  <si>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</si>
  <si>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</si>
  <si>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</si>
  <si>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</si>
  <si>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</si>
  <si>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</si>
  <si>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</si>
  <si>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</si>
  <si>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</si>
  <si>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</si>
  <si>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</si>
  <si>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</si>
  <si>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</si>
  <si>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</si>
  <si>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</si>
  <si>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</si>
  <si>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</si>
  <si>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</si>
  <si>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</si>
  <si>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</si>
  <si>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</si>
  <si>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</si>
  <si>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</si>
  <si>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</si>
  <si>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</si>
  <si>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</si>
  <si>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</si>
  <si>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</si>
  <si>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</si>
  <si>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</si>
  <si>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</si>
  <si>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</si>
  <si>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</si>
  <si>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</si>
  <si>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</si>
  <si>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</si>
  <si>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</si>
  <si>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</si>
  <si>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</si>
  <si>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</si>
  <si>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</si>
  <si>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</si>
  <si>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</si>
  <si>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</si>
  <si>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</si>
  <si>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</si>
  <si>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</si>
  <si>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</si>
  <si>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</si>
  <si>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</si>
  <si>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</si>
  <si>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</si>
  <si>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</si>
  <si>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</si>
  <si>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</si>
  <si>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</si>
  <si>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</si>
  <si>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</si>
  <si>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</si>
  <si>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</si>
  <si>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</si>
  <si>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</si>
  <si>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</si>
  <si>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</si>
  <si>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</si>
  <si>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</si>
  <si>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</si>
  <si>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</si>
  <si>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</si>
  <si>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</si>
  <si>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</si>
  <si>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</si>
  <si>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</si>
  <si>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</si>
  <si>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</si>
  <si>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</si>
  <si>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</si>
  <si>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</si>
  <si>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</si>
  <si>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</si>
  <si>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</si>
  <si>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</si>
  <si>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</si>
  <si>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</si>
  <si>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</si>
  <si>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</si>
  <si>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</si>
  <si>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</si>
  <si>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</si>
  <si>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</si>
  <si>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</si>
  <si>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</si>
  <si>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</si>
  <si>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</si>
  <si>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</si>
  <si>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</si>
  <si>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</si>
  <si>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</si>
  <si>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</si>
  <si>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</si>
  <si>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</si>
  <si>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</si>
  <si>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</si>
  <si>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</si>
  <si>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</si>
  <si>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</si>
  <si>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</si>
  <si>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</si>
  <si>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</si>
  <si>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</si>
  <si>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</si>
  <si>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</si>
  <si>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</si>
  <si>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</si>
  <si>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</si>
  <si>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</si>
  <si>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</si>
  <si>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</si>
  <si>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</si>
  <si>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</si>
  <si>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</si>
  <si>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</si>
  <si>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</si>
  <si>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</si>
  <si>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</si>
  <si>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</si>
  <si>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</si>
  <si>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</si>
  <si>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</si>
  <si>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</si>
  <si>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</si>
  <si>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</si>
  <si>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</si>
  <si>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</si>
  <si>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</si>
  <si>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</si>
  <si>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</si>
  <si>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</si>
  <si>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</si>
  <si>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</si>
  <si>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</si>
  <si>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</si>
  <si>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</si>
  <si>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</si>
  <si>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</si>
  <si>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</si>
  <si>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</si>
  <si>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</si>
  <si>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</si>
  <si>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</si>
  <si>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</si>
  <si>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</si>
  <si>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</si>
  <si>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</si>
  <si>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</si>
  <si>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</si>
  <si>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</si>
  <si>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</si>
  <si>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</si>
  <si>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</si>
  <si>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</si>
  <si>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</si>
  <si>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</si>
  <si>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</si>
  <si>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</si>
  <si>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</si>
  <si>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</si>
  <si>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</si>
  <si>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</si>
  <si>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</si>
  <si>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</si>
  <si>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</si>
  <si>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</si>
  <si>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</si>
  <si>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</si>
  <si>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</si>
  <si>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</si>
  <si>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</si>
  <si>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</si>
  <si>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</si>
  <si>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</si>
  <si>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</si>
  <si>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</si>
  <si>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</si>
  <si>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</si>
  <si>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</si>
  <si>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</si>
  <si>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</si>
  <si>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</si>
  <si>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</si>
  <si>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</si>
  <si>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</si>
  <si>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</si>
  <si>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</si>
  <si>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</si>
  <si>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</si>
  <si>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</si>
  <si>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</si>
  <si>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</si>
  <si>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</si>
  <si>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</si>
  <si>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</si>
  <si>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</si>
  <si>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</si>
  <si>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</si>
  <si>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</si>
  <si>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</si>
  <si>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</si>
  <si>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</si>
  <si>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</si>
  <si>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</si>
  <si>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</si>
  <si>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</si>
  <si>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</si>
  <si>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</si>
  <si>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</si>
  <si>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</si>
  <si>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</si>
  <si>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</si>
  <si>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</si>
  <si>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</si>
  <si>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</si>
  <si>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</si>
  <si>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</si>
  <si>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</si>
  <si>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</si>
  <si>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</si>
  <si>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</si>
  <si>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</si>
  <si>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</si>
  <si>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</si>
  <si>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</si>
  <si>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</si>
  <si>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</si>
  <si>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</si>
  <si>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</si>
  <si>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</si>
  <si>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</si>
  <si>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</si>
  <si>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</si>
  <si>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</si>
  <si>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</si>
  <si>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</si>
  <si>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</si>
  <si>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</si>
  <si>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</si>
  <si>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</si>
  <si>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</si>
  <si>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</si>
  <si>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</si>
  <si>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</si>
  <si>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</si>
  <si>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</si>
  <si>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</si>
  <si>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</si>
  <si>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</si>
  <si>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</si>
  <si>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</si>
  <si>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</si>
  <si>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</si>
  <si>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</si>
  <si>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</si>
  <si>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</si>
  <si>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</si>
  <si>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</si>
  <si>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</si>
  <si>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</si>
  <si>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</si>
  <si>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</si>
  <si>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</si>
  <si>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</si>
  <si>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</si>
  <si>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</si>
  <si>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</si>
  <si>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</si>
  <si>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</si>
  <si>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</si>
  <si>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</si>
  <si>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</si>
  <si>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</si>
  <si>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</si>
  <si>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</si>
  <si>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</si>
  <si>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</si>
  <si>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</si>
  <si>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</si>
  <si>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</si>
  <si>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</si>
  <si>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</si>
  <si>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</si>
  <si>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</si>
  <si>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</si>
  <si>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</si>
  <si>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</si>
  <si>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</si>
  <si>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</si>
  <si>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</si>
  <si>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</si>
  <si>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</si>
  <si>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</si>
  <si>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</si>
  <si>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</si>
  <si>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</si>
  <si>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</si>
  <si>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</si>
  <si>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</si>
  <si>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</si>
  <si>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</si>
  <si>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</si>
  <si>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</si>
  <si>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</si>
  <si>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</si>
  <si>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</si>
  <si>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</si>
  <si>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</si>
  <si>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</si>
  <si>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</si>
  <si>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</si>
  <si>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</si>
  <si>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</si>
  <si>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</si>
  <si>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</si>
  <si>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</si>
  <si>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</si>
  <si>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</si>
  <si>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</si>
  <si>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</si>
  <si>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</si>
  <si>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</si>
  <si>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</si>
  <si>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</si>
  <si>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</si>
  <si>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</si>
  <si>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</si>
  <si>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</si>
  <si>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</si>
  <si>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</si>
  <si>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</si>
  <si>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</si>
  <si>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</si>
  <si>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</si>
  <si>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</si>
  <si>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</si>
  <si>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</si>
  <si>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</si>
  <si>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</si>
  <si>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</si>
  <si>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</si>
  <si>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</si>
  <si>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</si>
  <si>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</si>
  <si>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</si>
  <si>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</si>
  <si>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</si>
  <si>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</si>
  <si>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</si>
  <si>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</si>
  <si>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</si>
  <si>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</si>
  <si>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</si>
  <si>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</si>
  <si>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</si>
  <si>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</si>
  <si>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</si>
  <si>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</si>
  <si>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</si>
  <si>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</si>
  <si>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</si>
  <si>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</si>
  <si>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</si>
  <si>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</si>
  <si>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</si>
  <si>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</si>
  <si>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</si>
  <si>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</si>
  <si>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</si>
  <si>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</si>
  <si>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</si>
  <si>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</si>
  <si>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</si>
  <si>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</si>
  <si>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</si>
  <si>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</si>
  <si>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</si>
  <si>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</si>
  <si>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</si>
  <si>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</si>
  <si>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</si>
  <si>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</si>
  <si>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</si>
  <si>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</si>
  <si>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</si>
  <si>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</si>
  <si>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</si>
  <si>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</si>
  <si>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</si>
  <si>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</si>
  <si>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</si>
  <si>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</si>
  <si>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</si>
  <si>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</si>
  <si>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</si>
  <si>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</si>
  <si>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</si>
  <si>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</si>
  <si>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</si>
  <si>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</si>
  <si>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</si>
  <si>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</si>
  <si>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</si>
  <si>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</si>
  <si>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</si>
  <si>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</si>
  <si>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</si>
  <si>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</si>
  <si>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</si>
  <si>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</si>
  <si>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</si>
  <si>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</si>
  <si>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</si>
  <si>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</si>
  <si>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</si>
  <si>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</si>
  <si>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</si>
  <si>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</si>
  <si>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</si>
  <si>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</si>
  <si>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</si>
  <si>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</si>
  <si>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</si>
  <si>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</si>
  <si>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</si>
  <si>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</si>
  <si>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</si>
  <si>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</si>
  <si>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</si>
  <si>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</si>
  <si>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</si>
  <si>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</si>
  <si>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</si>
  <si>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</si>
  <si>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</si>
  <si>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</si>
  <si>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</si>
  <si>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</si>
  <si>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</si>
  <si>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</si>
  <si>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</si>
  <si>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</si>
  <si>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</si>
  <si>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</si>
  <si>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</si>
  <si>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</si>
  <si>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</si>
  <si>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</si>
  <si>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</si>
  <si>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</si>
  <si>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</si>
  <si>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</si>
  <si>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</si>
  <si>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</si>
  <si>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</si>
  <si>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</si>
  <si>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</si>
  <si>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</si>
  <si>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</si>
  <si>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</si>
  <si>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</si>
  <si>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</si>
  <si>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</si>
  <si>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</si>
  <si>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</si>
  <si>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</si>
  <si>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</si>
  <si>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</si>
  <si>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</si>
  <si>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</si>
  <si>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</si>
  <si>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</si>
  <si>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</si>
  <si>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</si>
  <si>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</si>
  <si>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</si>
  <si>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</si>
  <si>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</si>
  <si>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</si>
  <si>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</si>
  <si>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</si>
  <si>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</si>
  <si>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</si>
  <si>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</si>
  <si>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</si>
  <si>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</si>
  <si>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</si>
  <si>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</si>
  <si>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</si>
  <si>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</si>
  <si>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</si>
  <si>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</si>
  <si>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</si>
  <si>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</si>
  <si>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</si>
  <si>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</si>
  <si>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</si>
  <si>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</si>
  <si>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</si>
  <si>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</si>
  <si>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</si>
  <si>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</si>
  <si>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</si>
  <si>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</si>
  <si>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</si>
  <si>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</si>
  <si>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</si>
  <si>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</si>
  <si>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</si>
  <si>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</si>
  <si>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</si>
  <si>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</si>
  <si>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</si>
  <si>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</si>
  <si>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</si>
  <si>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</si>
  <si>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</si>
  <si>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</si>
  <si>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</si>
  <si>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</si>
  <si>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</si>
  <si>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</si>
  <si>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</si>
  <si>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</si>
  <si>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</si>
  <si>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</si>
  <si>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</si>
  <si>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</si>
  <si>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</si>
  <si>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</si>
  <si>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</si>
  <si>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</si>
  <si>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</si>
  <si>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</si>
  <si>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</si>
  <si>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</si>
  <si>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</si>
  <si>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</si>
  <si>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</si>
  <si>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</si>
  <si>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</si>
  <si>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</si>
  <si>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</si>
  <si>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</si>
  <si>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</si>
  <si>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</si>
  <si>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</si>
  <si>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</si>
  <si>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</si>
  <si>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</si>
  <si>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</si>
  <si>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</si>
  <si>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</si>
  <si>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</si>
  <si>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</si>
  <si>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</si>
  <si>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</si>
  <si>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</si>
  <si>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</si>
  <si>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</si>
  <si>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</si>
  <si>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</si>
  <si>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</si>
  <si>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</si>
  <si>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</si>
  <si>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</si>
  <si>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</si>
  <si>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</si>
  <si>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</si>
  <si>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</si>
  <si>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</si>
  <si>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</si>
  <si>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</si>
  <si>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</si>
  <si>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</si>
  <si>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</si>
  <si>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</si>
  <si>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</si>
  <si>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</si>
  <si>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</si>
  <si>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</si>
  <si>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</si>
  <si>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</si>
  <si>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</si>
  <si>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</si>
  <si>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</si>
  <si>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</si>
  <si>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</si>
  <si>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</si>
  <si>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</si>
  <si>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</si>
  <si>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</si>
  <si>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</si>
  <si>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</si>
  <si>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</si>
  <si>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</si>
  <si>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</si>
  <si>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</si>
  <si>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</si>
  <si>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</si>
  <si>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</si>
  <si>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</si>
  <si>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</si>
  <si>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</si>
  <si>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</si>
  <si>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</si>
  <si>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</si>
  <si>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</si>
  <si>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</si>
  <si>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</si>
  <si>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</si>
  <si>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</si>
  <si>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</si>
  <si>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</si>
  <si>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</si>
  <si>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</si>
  <si>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</si>
  <si>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</si>
  <si>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</si>
  <si>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</si>
  <si>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</si>
  <si>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</si>
  <si>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</si>
  <si>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</si>
  <si>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</si>
  <si>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</si>
  <si>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</si>
  <si>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</si>
  <si>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</si>
  <si>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</si>
  <si>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</si>
  <si>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</si>
  <si>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</si>
  <si>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</si>
  <si>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</si>
  <si>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</si>
  <si>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</si>
  <si>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</si>
  <si>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</si>
  <si>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</si>
  <si>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</si>
  <si>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</si>
  <si>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</si>
  <si>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</si>
  <si>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</si>
  <si>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</si>
  <si>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</si>
  <si>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</si>
  <si>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</si>
  <si>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</si>
  <si>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</si>
  <si>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</si>
  <si>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</si>
  <si>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</si>
  <si>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</si>
  <si>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</si>
  <si>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</si>
  <si>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</si>
  <si>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</si>
  <si>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</si>
  <si>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</si>
  <si>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</si>
  <si>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</si>
  <si>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</si>
  <si>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</si>
  <si>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</si>
  <si>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</si>
  <si>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</si>
  <si>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</si>
  <si>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</si>
  <si>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</si>
  <si>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</si>
  <si>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</si>
  <si>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</si>
  <si>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</si>
  <si>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</si>
  <si>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</si>
  <si>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</si>
  <si>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</si>
  <si>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</si>
  <si>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</si>
  <si>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</si>
  <si>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</si>
  <si>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</si>
  <si>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</si>
  <si>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</si>
  <si>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</si>
  <si>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</si>
  <si>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</si>
  <si>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</si>
  <si>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</si>
  <si>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</si>
  <si>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</si>
  <si>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</si>
  <si>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</si>
  <si>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</si>
  <si>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</si>
  <si>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</si>
  <si>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</si>
  <si>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</si>
  <si>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</si>
  <si>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</si>
  <si>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</si>
  <si>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</si>
  <si>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</si>
  <si>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</si>
  <si>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</si>
  <si>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</si>
  <si>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</si>
  <si>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</si>
  <si>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</si>
  <si>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</si>
  <si>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</si>
  <si>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</si>
  <si>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</si>
  <si>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</si>
  <si>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</si>
  <si>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</si>
  <si>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</si>
  <si>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</si>
  <si>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</si>
  <si>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</si>
  <si>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</si>
  <si>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</si>
  <si>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</si>
  <si>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</si>
  <si>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</si>
  <si>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</si>
  <si>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</si>
  <si>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</si>
  <si>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</si>
  <si>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</si>
  <si>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</si>
  <si>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</si>
  <si>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</si>
  <si>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</si>
  <si>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</si>
  <si>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</si>
  <si>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</si>
  <si>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</si>
  <si>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</si>
  <si>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</si>
  <si>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</si>
  <si>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</si>
  <si>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</si>
  <si>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</si>
  <si>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</si>
  <si>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</si>
  <si>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</si>
  <si>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</si>
  <si>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</si>
  <si>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</si>
  <si>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</si>
  <si>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</si>
  <si>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</si>
  <si>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</si>
  <si>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</si>
  <si>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</si>
  <si>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</si>
  <si>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</si>
  <si>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</si>
  <si>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</si>
  <si>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</si>
  <si>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</si>
  <si>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</si>
  <si>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</si>
  <si>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</si>
  <si>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</si>
  <si>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</si>
  <si>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</si>
  <si>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</si>
  <si>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</si>
  <si>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</si>
  <si>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</si>
  <si>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</si>
  <si>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</si>
  <si>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</si>
  <si>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</si>
  <si>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</si>
  <si>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</si>
  <si>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</si>
  <si>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</si>
  <si>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</si>
  <si>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</si>
  <si>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</si>
  <si>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</si>
  <si>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</si>
  <si>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</si>
  <si>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</si>
  <si>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</si>
  <si>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</si>
  <si>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</si>
  <si>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</si>
  <si>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</si>
  <si>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</si>
  <si>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</si>
  <si>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</si>
  <si>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</si>
  <si>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</si>
  <si>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</si>
  <si>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</si>
  <si>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</si>
  <si>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</si>
  <si>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</si>
  <si>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</si>
  <si>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</si>
  <si>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</si>
  <si>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</si>
  <si>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</si>
  <si>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</si>
  <si>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</si>
  <si>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</si>
  <si>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</si>
  <si>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</si>
  <si>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</si>
  <si>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</si>
  <si>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</si>
  <si>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</si>
  <si>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</si>
  <si>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</si>
  <si>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</si>
  <si>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</si>
  <si>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</si>
  <si>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</si>
  <si>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</si>
  <si>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</si>
  <si>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</si>
  <si>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</si>
  <si>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</si>
  <si>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</si>
  <si>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</si>
  <si>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</si>
  <si>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</si>
  <si>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</si>
  <si>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</si>
  <si>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</si>
  <si>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</si>
  <si>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</si>
  <si>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</si>
  <si>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</si>
  <si>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</si>
  <si>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</si>
  <si>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</si>
  <si>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</si>
  <si>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</si>
  <si>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</si>
  <si>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</si>
  <si>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</si>
  <si>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</si>
  <si>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</si>
  <si>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</si>
  <si>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</si>
  <si>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</si>
  <si>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</si>
  <si>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</si>
  <si>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</si>
  <si>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</si>
  <si>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</si>
  <si>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</si>
  <si>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</si>
  <si>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</si>
  <si>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</si>
  <si>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</si>
  <si>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</si>
  <si>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</si>
  <si>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</si>
  <si>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</si>
  <si>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</si>
  <si>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</si>
  <si>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</si>
  <si>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</si>
  <si>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</si>
  <si>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</si>
  <si>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</si>
  <si>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</si>
  <si>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</si>
  <si>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</si>
  <si>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</si>
  <si>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</si>
  <si>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</si>
  <si>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</si>
  <si>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</si>
  <si>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</si>
  <si>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</si>
  <si>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</si>
  <si>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</si>
  <si>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</si>
  <si>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</si>
  <si>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</si>
  <si>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</si>
  <si>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</si>
  <si>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</si>
  <si>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</si>
  <si>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</si>
  <si>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</si>
  <si>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</si>
  <si>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</si>
  <si>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</si>
  <si>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</si>
  <si>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</si>
  <si>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</si>
  <si>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</si>
  <si>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</si>
  <si>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</si>
  <si>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</si>
  <si>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</si>
  <si>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</si>
  <si>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</si>
  <si>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</si>
  <si>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</si>
  <si>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</si>
  <si>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</si>
  <si>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</si>
  <si>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</si>
  <si>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</si>
  <si>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</si>
  <si>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</si>
  <si>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</si>
  <si>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</si>
  <si>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</si>
  <si>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</si>
  <si>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</si>
  <si>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</si>
  <si>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</si>
  <si>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</si>
  <si>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</si>
  <si>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</si>
  <si>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</si>
  <si>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</si>
  <si>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</si>
  <si>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</si>
  <si>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</si>
  <si>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</si>
  <si>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</si>
  <si>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</si>
  <si>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</si>
  <si>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</si>
  <si>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</si>
  <si>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</si>
  <si>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</si>
  <si>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</si>
  <si>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</si>
  <si>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</si>
  <si>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</si>
  <si>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</si>
  <si>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</si>
  <si>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</si>
  <si>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</si>
  <si>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</si>
  <si>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</si>
  <si>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</si>
  <si>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</si>
  <si>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</si>
  <si>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</si>
  <si>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</si>
  <si>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</si>
  <si>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</si>
  <si>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</si>
  <si>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</si>
  <si>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</si>
  <si>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</si>
  <si>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</si>
  <si>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</si>
  <si>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</si>
  <si>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</si>
  <si>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</si>
  <si>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</si>
  <si>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</si>
  <si>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</si>
  <si>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</si>
  <si>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</si>
  <si>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</si>
  <si>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</si>
  <si>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</si>
  <si>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</si>
  <si>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</si>
  <si>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</si>
  <si>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</si>
  <si>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</si>
  <si>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</si>
  <si>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</si>
  <si>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</si>
  <si>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</si>
  <si>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</si>
  <si>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</si>
  <si>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</si>
  <si>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</si>
  <si>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</si>
  <si>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</si>
  <si>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</si>
  <si>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</si>
  <si>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</si>
  <si>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</si>
  <si>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</si>
  <si>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</si>
  <si>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</si>
  <si>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</si>
  <si>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</si>
  <si>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</si>
  <si>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</si>
  <si>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</si>
  <si>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</si>
  <si>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</si>
  <si>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</si>
  <si>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</si>
  <si>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</si>
  <si>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</si>
  <si>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</si>
  <si>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</si>
  <si>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</si>
  <si>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</si>
  <si>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</si>
  <si>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</si>
  <si>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</si>
  <si>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</si>
  <si>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</si>
  <si>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</si>
  <si>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</si>
  <si>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</si>
  <si>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</si>
  <si>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</si>
  <si>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</si>
  <si>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</si>
  <si>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</si>
  <si>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</si>
  <si>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</si>
  <si>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</si>
  <si>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</si>
  <si>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</si>
  <si>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</si>
  <si>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</si>
  <si>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</si>
  <si>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</si>
  <si>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</si>
  <si>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</si>
  <si>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</si>
  <si>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</si>
  <si>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</si>
  <si>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</si>
  <si>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</si>
  <si>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</si>
  <si>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</si>
  <si>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</si>
  <si>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</si>
  <si>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</si>
  <si>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</si>
  <si>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</si>
  <si>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</si>
  <si>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</si>
  <si>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</si>
  <si>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</si>
  <si>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</si>
  <si>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</si>
  <si>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</si>
  <si>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</si>
  <si>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</si>
  <si>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</si>
  <si>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</si>
  <si>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</si>
  <si>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</si>
  <si>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</si>
  <si>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</si>
  <si>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</si>
  <si>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</si>
  <si>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</si>
  <si>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</si>
  <si>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</si>
  <si>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</si>
  <si>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</si>
  <si>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</si>
  <si>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</si>
  <si>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</si>
  <si>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</si>
  <si>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</si>
  <si>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</si>
  <si>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</si>
  <si>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</si>
  <si>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</si>
  <si>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</si>
  <si>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</si>
  <si>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</si>
  <si>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</si>
  <si>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</si>
  <si>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</si>
  <si>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</si>
  <si>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</si>
  <si>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</si>
  <si>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</si>
  <si>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</si>
  <si>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</si>
  <si>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</si>
  <si>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</si>
  <si>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</si>
  <si>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</si>
  <si>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</si>
  <si>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</si>
  <si>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</si>
  <si>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</si>
  <si>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</si>
  <si>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</si>
  <si>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</si>
  <si>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</si>
  <si>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</si>
  <si>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</si>
  <si>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</si>
  <si>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</si>
  <si>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</si>
  <si>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</si>
  <si>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</si>
  <si>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</si>
  <si>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</si>
  <si>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</si>
  <si>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</si>
  <si>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</si>
  <si>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</si>
  <si>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</si>
  <si>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</si>
  <si>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</si>
  <si>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</si>
  <si>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</si>
  <si>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</si>
  <si>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</si>
  <si>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</si>
  <si>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</si>
  <si>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</si>
  <si>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</si>
  <si>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</si>
  <si>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</si>
  <si>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</si>
  <si>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</si>
  <si>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</si>
  <si>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</si>
  <si>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</si>
  <si>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</si>
  <si>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</si>
  <si>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</si>
  <si>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</si>
  <si>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</si>
  <si>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</si>
  <si>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</si>
  <si>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</si>
  <si>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</si>
  <si>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</si>
  <si>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</si>
  <si>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</si>
  <si>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</si>
  <si>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</si>
  <si>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</si>
  <si>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</si>
  <si>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</si>
  <si>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</si>
  <si>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</si>
  <si>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</si>
  <si>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</si>
  <si>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</si>
  <si>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</si>
  <si>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</si>
  <si>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</si>
  <si>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</si>
  <si>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</si>
  <si>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</si>
  <si>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</si>
  <si>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</si>
  <si>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</si>
  <si>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</si>
  <si>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</si>
  <si>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</si>
  <si>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</si>
  <si>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</si>
  <si>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</si>
  <si>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</si>
  <si>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</si>
  <si>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</si>
  <si>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</si>
  <si>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</si>
  <si>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</si>
  <si>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</si>
  <si>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</si>
  <si>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</si>
  <si>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</si>
  <si>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</si>
  <si>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</si>
  <si>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</si>
  <si>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</si>
  <si>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</si>
  <si>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</si>
  <si>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</si>
  <si>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</si>
  <si>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</si>
  <si>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</si>
  <si>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</si>
  <si>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</si>
  <si>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</si>
  <si>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</si>
  <si>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</si>
  <si>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</si>
  <si>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</si>
  <si>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</si>
  <si>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</si>
  <si>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</si>
  <si>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</si>
  <si>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</si>
  <si>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</si>
  <si>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</si>
  <si>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</si>
  <si>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</si>
  <si>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</si>
  <si>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</si>
  <si>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</si>
  <si>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</si>
  <si>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</si>
  <si>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</si>
  <si>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</si>
  <si>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</si>
  <si>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</si>
  <si>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</si>
  <si>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</si>
  <si>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</si>
  <si>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</si>
  <si>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</si>
  <si>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</si>
  <si>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</si>
  <si>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</si>
  <si>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</si>
  <si>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</si>
  <si>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</si>
  <si>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</si>
  <si>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</si>
  <si>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</si>
  <si>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</si>
  <si>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</si>
  <si>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</si>
  <si>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</si>
  <si>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</si>
  <si>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</si>
  <si>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</si>
  <si>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</si>
  <si>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</si>
  <si>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</si>
  <si>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</si>
  <si>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</si>
  <si>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</si>
  <si>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</si>
  <si>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</si>
  <si>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</si>
  <si>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</si>
  <si>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</si>
  <si>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</si>
  <si>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</si>
  <si>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</si>
  <si>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</si>
  <si>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</si>
  <si>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</si>
  <si>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</si>
  <si>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</si>
  <si>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</si>
  <si>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</si>
  <si>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</si>
  <si>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</si>
  <si>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</si>
  <si>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</si>
  <si>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</si>
  <si>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</si>
  <si>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</si>
  <si>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</si>
  <si>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</si>
  <si>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</si>
  <si>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</si>
  <si>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</si>
  <si>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</si>
  <si>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</si>
  <si>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</si>
  <si>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</si>
  <si>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</si>
  <si>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</si>
  <si>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</si>
  <si>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</si>
  <si>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</si>
  <si>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</si>
  <si>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</si>
  <si>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</si>
  <si>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</si>
  <si>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</si>
  <si>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</si>
  <si>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</si>
  <si>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</si>
  <si>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</si>
  <si>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</si>
  <si>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</si>
  <si>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</si>
  <si>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</si>
  <si>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</si>
  <si>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</si>
  <si>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</si>
  <si>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</si>
  <si>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</si>
  <si>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</si>
  <si>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</si>
  <si>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</si>
  <si>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</si>
  <si>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</si>
  <si>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</si>
  <si>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</si>
  <si>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</si>
  <si>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</si>
  <si>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</si>
  <si>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</si>
  <si>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</si>
  <si>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</si>
  <si>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</si>
  <si>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</si>
  <si>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</si>
  <si>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</si>
  <si>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</si>
  <si>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</si>
  <si>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</si>
  <si>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</si>
  <si>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</si>
  <si>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</si>
  <si>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</si>
  <si>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</si>
  <si>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</si>
  <si>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</si>
  <si>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</si>
  <si>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</si>
  <si>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</si>
  <si>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</si>
  <si>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</si>
  <si>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</si>
  <si>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</si>
  <si>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</si>
  <si>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</si>
  <si>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</si>
  <si>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</si>
  <si>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</si>
  <si>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</si>
  <si>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</si>
  <si>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</si>
  <si>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</si>
  <si>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</si>
  <si>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</si>
  <si>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</si>
  <si>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</si>
  <si>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</si>
  <si>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</si>
  <si>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</si>
  <si>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</si>
  <si>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</si>
  <si>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</si>
  <si>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</si>
  <si>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</si>
  <si>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</si>
  <si>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</si>
  <si>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</si>
  <si>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</si>
  <si>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</si>
  <si>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</si>
  <si>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</si>
  <si>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</si>
  <si>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</si>
  <si>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</si>
  <si>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</si>
  <si>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</si>
  <si>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</si>
  <si>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</si>
  <si>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</si>
  <si>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</si>
  <si>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</si>
  <si>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</si>
  <si>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</si>
  <si>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</si>
  <si>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</si>
  <si>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</si>
  <si>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</si>
  <si>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</si>
  <si>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</si>
  <si>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</si>
  <si>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</si>
  <si>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</si>
  <si>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</si>
  <si>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</si>
  <si>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</si>
  <si>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</si>
  <si>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</si>
  <si>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</si>
  <si>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</si>
  <si>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</si>
  <si>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</si>
  <si>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</si>
  <si>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</si>
  <si>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</si>
  <si>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</si>
  <si>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</si>
  <si>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</si>
  <si>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</si>
  <si>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</si>
  <si>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</si>
  <si>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</si>
  <si>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</si>
  <si>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</si>
  <si>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</si>
  <si>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</si>
  <si>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</si>
  <si>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</si>
  <si>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</si>
  <si>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</si>
  <si>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</si>
  <si>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</si>
  <si>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</si>
  <si>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</si>
  <si>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</si>
  <si>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</si>
  <si>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</si>
  <si>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</si>
  <si>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</si>
  <si>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</si>
  <si>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</si>
  <si>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</si>
  <si>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</si>
  <si>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</si>
  <si>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</si>
  <si>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</si>
  <si>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</si>
  <si>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</si>
  <si>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</si>
  <si>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</si>
  <si>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</si>
  <si>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</si>
  <si>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</si>
  <si>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</si>
  <si>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</si>
  <si>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</si>
  <si>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</si>
  <si>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</si>
  <si>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</si>
  <si>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</si>
  <si>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</si>
  <si>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</si>
  <si>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</si>
  <si>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</si>
  <si>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</si>
  <si>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</si>
  <si>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</si>
  <si>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</si>
  <si>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</si>
  <si>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</si>
  <si>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</si>
  <si>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</si>
  <si>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</si>
  <si>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</si>
  <si>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</si>
  <si>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</si>
  <si>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</si>
  <si>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</si>
  <si>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</si>
  <si>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</si>
  <si>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</si>
  <si>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</si>
  <si>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</si>
  <si>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</si>
  <si>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</si>
  <si>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</si>
  <si>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</si>
  <si>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</si>
  <si>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</si>
  <si>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</si>
  <si>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</si>
  <si>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</si>
  <si>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</si>
  <si>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</si>
  <si>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</si>
  <si>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</si>
  <si>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</si>
  <si>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</si>
  <si>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</si>
  <si>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</si>
  <si>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</si>
  <si>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</si>
  <si>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</si>
  <si>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</si>
  <si>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</si>
  <si>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</si>
  <si>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</si>
  <si>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</si>
  <si>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</si>
  <si>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</si>
  <si>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</si>
  <si>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</si>
  <si>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</si>
  <si>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</si>
  <si>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</si>
  <si>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</si>
  <si>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</si>
  <si>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</si>
  <si>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</si>
  <si>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</si>
  <si>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</si>
  <si>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</si>
  <si>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</si>
  <si>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</si>
  <si>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</si>
  <si>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</si>
  <si>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</si>
  <si>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</si>
  <si>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</si>
  <si>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</si>
  <si>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</si>
  <si>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</si>
  <si>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</si>
  <si>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</si>
  <si>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</si>
  <si>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</si>
  <si>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</si>
  <si>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</si>
  <si>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</si>
  <si>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</si>
  <si>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</si>
  <si>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</si>
  <si>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</si>
  <si>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</si>
  <si>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</si>
  <si>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</si>
  <si>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</si>
  <si>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</si>
  <si>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</si>
  <si>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</si>
  <si>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</si>
  <si>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</si>
  <si>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</si>
  <si>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</si>
  <si>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</si>
  <si>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</si>
  <si>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</si>
  <si>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</si>
  <si>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</si>
  <si>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</si>
  <si>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</si>
  <si>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</si>
  <si>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</si>
  <si>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</si>
  <si>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</si>
  <si>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</si>
  <si>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</si>
  <si>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</si>
  <si>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</si>
  <si>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</si>
  <si>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</si>
  <si>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</si>
  <si>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</si>
  <si>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</si>
  <si>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</si>
  <si>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</si>
  <si>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</si>
  <si>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</si>
  <si>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</si>
  <si>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</si>
  <si>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</si>
  <si>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</si>
  <si>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</si>
  <si>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</si>
  <si>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</si>
  <si>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</si>
  <si>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</si>
  <si>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</si>
  <si>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</si>
  <si>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</si>
  <si>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</si>
  <si>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</si>
  <si>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</si>
  <si>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</si>
  <si>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</si>
  <si>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</si>
  <si>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</si>
  <si>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</si>
  <si>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</si>
  <si>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</si>
  <si>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</si>
  <si>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</si>
  <si>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</si>
  <si>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</si>
  <si>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</si>
  <si>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</si>
  <si>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</si>
  <si>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</si>
  <si>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</si>
  <si>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</si>
  <si>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</si>
  <si>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</si>
  <si>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</si>
  <si>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</si>
  <si>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</si>
  <si>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</si>
  <si>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</si>
  <si>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</si>
  <si>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</si>
  <si>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</si>
  <si>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</si>
  <si>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</si>
  <si>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</si>
  <si>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</si>
  <si>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</si>
  <si>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</si>
  <si>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</si>
  <si>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</si>
  <si>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</si>
  <si>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</si>
  <si>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</si>
  <si>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</si>
  <si>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</si>
  <si>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</si>
  <si>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</si>
  <si>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</si>
  <si>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</si>
  <si>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</si>
  <si>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</si>
  <si>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</si>
  <si>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</si>
  <si>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</si>
  <si>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</si>
  <si>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</si>
  <si>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</si>
  <si>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</si>
  <si>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</si>
  <si>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</si>
  <si>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</si>
  <si>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</si>
  <si>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</si>
  <si>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</si>
  <si>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</si>
  <si>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</si>
  <si>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</si>
  <si>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</si>
  <si>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</si>
  <si>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</si>
  <si>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</si>
  <si>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</si>
  <si>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</si>
  <si>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</si>
  <si>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</si>
  <si>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</si>
  <si>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</si>
  <si>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</si>
  <si>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</si>
  <si>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</si>
  <si>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</si>
  <si>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</si>
  <si>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</si>
  <si>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</si>
  <si>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</si>
  <si>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</si>
  <si>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</si>
  <si>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</si>
  <si>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</si>
  <si>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</si>
  <si>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</si>
  <si>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</si>
  <si>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</si>
  <si>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</si>
  <si>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</si>
  <si>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</si>
  <si>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</si>
  <si>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</si>
  <si>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</si>
  <si>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</si>
  <si>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</si>
  <si>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</si>
  <si>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</si>
  <si>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</si>
  <si>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</si>
  <si>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</si>
  <si>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</si>
  <si>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</si>
  <si>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</si>
  <si>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</si>
  <si>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</si>
  <si>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</si>
  <si>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</si>
  <si>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</si>
  <si>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</si>
  <si>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</si>
  <si>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</si>
  <si>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</si>
  <si>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</si>
  <si>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</si>
  <si>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</si>
  <si>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</si>
  <si>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</si>
  <si>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</si>
  <si>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</si>
  <si>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</si>
  <si>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</si>
  <si>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</si>
  <si>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</si>
  <si>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</si>
  <si>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</si>
  <si>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</si>
  <si>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</si>
  <si>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</si>
  <si>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</si>
  <si>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</si>
  <si>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</si>
  <si>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</si>
  <si>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</si>
  <si>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</si>
  <si>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</si>
  <si>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</si>
  <si>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</si>
  <si>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</si>
  <si>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</si>
  <si>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</si>
  <si>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</si>
  <si>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</si>
  <si>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</si>
  <si>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</si>
  <si>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</si>
  <si>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</si>
  <si>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</si>
  <si>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</si>
  <si>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</si>
  <si>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</si>
  <si>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</si>
  <si>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</si>
  <si>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</si>
  <si>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</si>
  <si>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</si>
  <si>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</si>
  <si>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</si>
  <si>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</si>
  <si>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</si>
  <si>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</si>
  <si>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</si>
  <si>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</si>
  <si>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</si>
  <si>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</si>
  <si>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</si>
  <si>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</si>
  <si>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</si>
  <si>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</si>
  <si>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</si>
  <si>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</si>
  <si>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</si>
  <si>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</si>
  <si>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</si>
  <si>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</si>
  <si>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</si>
  <si>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</si>
  <si>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</si>
  <si>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</si>
  <si>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</si>
  <si>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</si>
  <si>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</si>
  <si>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</si>
  <si>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</si>
  <si>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</si>
  <si>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</si>
  <si>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</si>
  <si>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</si>
  <si>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</si>
  <si>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</si>
  <si>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</si>
  <si>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</si>
  <si>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</si>
  <si>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</si>
  <si>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</si>
  <si>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</si>
  <si>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</si>
  <si>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</si>
  <si>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</si>
  <si>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</si>
  <si>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</si>
  <si>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</si>
  <si>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</si>
  <si>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</si>
  <si>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</si>
  <si>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</si>
  <si>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</si>
  <si>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</si>
  <si>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</si>
  <si>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</si>
  <si>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</si>
  <si>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</si>
  <si>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</si>
  <si>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</si>
  <si>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</si>
  <si>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</si>
  <si>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</si>
  <si>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</si>
  <si>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</si>
  <si>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</si>
  <si>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</si>
  <si>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</si>
  <si>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</si>
  <si>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</si>
  <si>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</si>
  <si>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</si>
  <si>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</si>
  <si>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</si>
  <si>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</si>
  <si>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</si>
  <si>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</si>
  <si>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</si>
  <si>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</si>
  <si>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</si>
  <si>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</si>
  <si>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</si>
  <si>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</si>
  <si>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</si>
  <si>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</si>
  <si>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</si>
  <si>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</si>
  <si>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</si>
  <si>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</si>
  <si>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</si>
  <si>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</si>
  <si>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</si>
  <si>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</si>
  <si>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</si>
  <si>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</si>
  <si>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</si>
  <si>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</si>
  <si>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</si>
  <si>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</si>
  <si>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</si>
  <si>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</si>
  <si>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</si>
  <si>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</si>
  <si>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</si>
  <si>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</si>
  <si>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</si>
  <si>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</si>
  <si>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</si>
  <si>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</si>
  <si>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</si>
  <si>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</si>
  <si>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</si>
  <si>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</si>
  <si>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</si>
  <si>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</si>
  <si>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</si>
  <si>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</si>
  <si>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</si>
  <si>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</si>
  <si>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</si>
  <si>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</si>
  <si>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</si>
  <si>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</si>
  <si>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</si>
  <si>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</si>
  <si>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</si>
  <si>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</si>
  <si>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</si>
  <si>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</si>
  <si>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</si>
  <si>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</si>
  <si>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</si>
  <si>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</si>
  <si>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</si>
  <si>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</si>
  <si>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</si>
  <si>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</si>
  <si>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</si>
  <si>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</si>
  <si>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</si>
  <si>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</si>
  <si>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</si>
  <si>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</si>
  <si>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</si>
  <si>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</si>
  <si>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</si>
  <si>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</si>
  <si>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</si>
  <si>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</si>
  <si>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</si>
  <si>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</si>
  <si>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</si>
  <si>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</si>
  <si>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</si>
  <si>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</si>
  <si>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</si>
  <si>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</si>
  <si>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</si>
  <si>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</si>
  <si>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</si>
  <si>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</si>
  <si>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</si>
  <si>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</si>
  <si>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</si>
  <si>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</si>
  <si>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</si>
  <si>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</si>
  <si>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</si>
  <si>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</si>
  <si>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</si>
  <si>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</si>
  <si>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</si>
  <si>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</si>
  <si>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</si>
  <si>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</si>
  <si>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</si>
  <si>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</si>
  <si>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</si>
  <si>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</si>
  <si>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</si>
  <si>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</si>
  <si>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</si>
  <si>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</si>
  <si>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</si>
  <si>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</si>
  <si>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</si>
  <si>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</si>
  <si>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</si>
  <si>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</si>
  <si>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</si>
  <si>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</si>
  <si>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</si>
  <si>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</si>
  <si>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</si>
  <si>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</si>
  <si>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</si>
  <si>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</si>
  <si>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</si>
  <si>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</si>
  <si>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</si>
  <si>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</si>
  <si>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</si>
  <si>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</si>
  <si>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</si>
  <si>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</si>
  <si>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</si>
  <si>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</si>
  <si>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</si>
  <si>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</si>
  <si>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</si>
  <si>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</si>
  <si>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</si>
  <si>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</si>
  <si>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</si>
  <si>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</si>
  <si>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</si>
  <si>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</si>
  <si>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</si>
  <si>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</si>
  <si>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</si>
  <si>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</si>
  <si>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</si>
  <si>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</si>
  <si>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</si>
  <si>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</si>
  <si>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</si>
  <si>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</si>
  <si>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</si>
  <si>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</si>
  <si>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</si>
  <si>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</si>
  <si>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</si>
  <si>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</si>
  <si>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</si>
  <si>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</si>
  <si>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</si>
  <si>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</si>
  <si>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</si>
  <si>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</si>
  <si>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</si>
  <si>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</si>
  <si>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</si>
  <si>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</si>
  <si>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</si>
  <si>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</si>
  <si>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</si>
  <si>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</si>
  <si>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</si>
  <si>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</si>
  <si>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</si>
  <si>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</si>
  <si>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</si>
  <si>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</si>
  <si>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</si>
  <si>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</si>
  <si>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</si>
  <si>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</si>
  <si>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</si>
  <si>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</si>
  <si>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</si>
  <si>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</si>
  <si>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</si>
  <si>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</si>
  <si>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</si>
  <si>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</si>
  <si>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</si>
  <si>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</si>
  <si>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</si>
  <si>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</si>
  <si>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</si>
  <si>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</si>
  <si>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</si>
  <si>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</si>
  <si>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</si>
  <si>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</si>
  <si>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</si>
  <si>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</si>
  <si>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</si>
  <si>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</si>
  <si>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</si>
  <si>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</si>
  <si>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</si>
  <si>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</si>
  <si>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</si>
  <si>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</si>
  <si>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</si>
  <si>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</si>
  <si>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</si>
  <si>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</si>
  <si>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</si>
  <si>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</si>
  <si>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</si>
  <si>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</si>
  <si>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</si>
  <si>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</si>
  <si>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</si>
  <si>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</si>
  <si>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</si>
  <si>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</si>
  <si>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</si>
  <si>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</si>
  <si>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</si>
  <si>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</si>
  <si>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</si>
  <si>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</si>
  <si>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</si>
  <si>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</si>
  <si>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</si>
  <si>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</si>
  <si>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</si>
  <si>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</si>
  <si>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</si>
  <si>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</si>
  <si>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</si>
  <si>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</si>
  <si>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</si>
  <si>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</si>
  <si>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</si>
  <si>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</si>
  <si>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</si>
  <si>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</si>
  <si>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</si>
  <si>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</si>
  <si>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</si>
  <si>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</si>
  <si>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</si>
  <si>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</si>
  <si>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</si>
  <si>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</si>
  <si>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</si>
  <si>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</si>
  <si>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</si>
  <si>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</si>
  <si>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</si>
  <si>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</si>
  <si>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</si>
  <si>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</si>
  <si>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</si>
  <si>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</si>
  <si>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</si>
  <si>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</si>
  <si>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</si>
  <si>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</si>
  <si>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</si>
  <si>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</si>
  <si>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</si>
  <si>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</si>
  <si>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</si>
  <si>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</si>
  <si>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</si>
  <si>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</si>
  <si>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</si>
  <si>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</si>
  <si>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</si>
  <si>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</si>
  <si>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</si>
  <si>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</si>
  <si>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</si>
  <si>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</si>
  <si>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</si>
  <si>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</si>
  <si>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</si>
  <si>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</si>
  <si>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</si>
  <si>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</si>
  <si>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</si>
  <si>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</si>
  <si>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</si>
  <si>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</si>
  <si>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</si>
  <si>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</si>
  <si>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</si>
  <si>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</si>
  <si>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</si>
  <si>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</si>
  <si>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</si>
  <si>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</si>
  <si>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</si>
  <si>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</si>
  <si>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</si>
  <si>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</si>
  <si>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</si>
  <si>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</si>
  <si>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</si>
  <si>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</si>
  <si>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</si>
  <si>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</si>
  <si>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</si>
  <si>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</si>
  <si>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</si>
  <si>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</si>
  <si>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</si>
  <si>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</si>
  <si>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</si>
  <si>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</si>
  <si>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</si>
  <si>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</si>
  <si>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</si>
  <si>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</si>
  <si>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</si>
  <si>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</si>
  <si>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</si>
  <si>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</si>
  <si>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</si>
  <si>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</si>
  <si>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</si>
  <si>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</si>
  <si>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</si>
  <si>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</si>
  <si>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</si>
  <si>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</si>
  <si>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</si>
  <si>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</si>
  <si>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</si>
  <si>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</si>
  <si>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</si>
  <si>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</si>
  <si>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</si>
  <si>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</si>
  <si>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</si>
  <si>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</si>
  <si>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</si>
  <si>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</si>
  <si>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</si>
  <si>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</si>
  <si>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</si>
  <si>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</si>
  <si>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</si>
  <si>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</si>
  <si>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</si>
  <si>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</si>
  <si>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</si>
  <si>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</si>
  <si>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</si>
  <si>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</si>
  <si>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</si>
  <si>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</si>
  <si>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</si>
  <si>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</si>
  <si>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</si>
  <si>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</si>
  <si>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</si>
  <si>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</si>
  <si>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</si>
  <si>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</si>
  <si>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</si>
  <si>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</si>
  <si>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</si>
  <si>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</si>
  <si>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</si>
  <si>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</si>
  <si>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</si>
  <si>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</si>
  <si>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</si>
  <si>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</si>
  <si>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</si>
  <si>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</si>
  <si>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</si>
  <si>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</si>
  <si>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</si>
  <si>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</si>
  <si>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</si>
  <si>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</si>
  <si>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</si>
  <si>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</si>
  <si>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</si>
  <si>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</si>
  <si>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</si>
  <si>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</si>
  <si>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</si>
  <si>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</si>
  <si>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</si>
  <si>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</si>
  <si>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</si>
  <si>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</si>
  <si>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</si>
  <si>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</si>
  <si>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</si>
  <si>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</si>
  <si>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</si>
  <si>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</si>
  <si>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</si>
  <si>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</si>
  <si>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</si>
  <si>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</si>
  <si>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</si>
  <si>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</si>
  <si>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</si>
  <si>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</si>
  <si>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</si>
  <si>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</si>
  <si>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</si>
  <si>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</si>
  <si>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</si>
  <si>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</si>
  <si>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</si>
  <si>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</si>
  <si>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</si>
  <si>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</si>
  <si>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</si>
  <si>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</si>
  <si>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</si>
  <si>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</si>
  <si>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</si>
  <si>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</si>
  <si>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</si>
  <si>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</si>
  <si>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</si>
  <si>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</si>
  <si>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</si>
  <si>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</si>
  <si>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</si>
  <si>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</si>
  <si>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</si>
  <si>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</si>
  <si>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</si>
  <si>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</si>
  <si>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</si>
  <si>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</si>
  <si>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</si>
  <si>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</si>
  <si>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</si>
  <si>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</si>
  <si>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</si>
  <si>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</si>
  <si>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</si>
  <si>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</si>
  <si>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</si>
  <si>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</si>
  <si>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</si>
  <si>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</si>
  <si>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</si>
  <si>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</si>
  <si>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</si>
  <si>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</si>
  <si>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</si>
  <si>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</si>
  <si>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</si>
  <si>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</si>
  <si>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</si>
  <si>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</si>
  <si>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</si>
  <si>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</si>
  <si>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</si>
  <si>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</si>
  <si>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</si>
  <si>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</si>
  <si>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</si>
  <si>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</si>
  <si>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</si>
  <si>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</si>
  <si>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</si>
  <si>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</si>
  <si>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</si>
  <si>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</si>
  <si>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</si>
  <si>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</si>
  <si>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</si>
  <si>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</si>
  <si>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</si>
  <si>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</si>
  <si>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</si>
  <si>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</si>
  <si>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</si>
  <si>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</si>
  <si>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</si>
  <si>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</si>
  <si>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</si>
  <si>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</si>
  <si>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</si>
  <si>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</si>
  <si>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</si>
  <si>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</si>
  <si>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</si>
  <si>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</si>
  <si>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</si>
  <si>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</si>
  <si>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</si>
  <si>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</si>
  <si>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</si>
  <si>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</si>
  <si>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</si>
  <si>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</si>
  <si>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</si>
  <si>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</si>
  <si>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</si>
  <si>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</si>
  <si>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</si>
  <si>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</si>
  <si>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</si>
  <si>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</si>
  <si>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</si>
  <si>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</si>
  <si>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</si>
  <si>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</si>
  <si>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</si>
  <si>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</si>
  <si>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</si>
  <si>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</si>
  <si>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</si>
  <si>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</si>
  <si>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</si>
  <si>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</si>
  <si>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</si>
  <si>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</si>
  <si>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</si>
  <si>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</si>
  <si>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</si>
  <si>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</si>
  <si>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</si>
  <si>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</si>
  <si>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</si>
  <si>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</si>
  <si>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</si>
  <si>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</si>
  <si>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</si>
  <si>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</si>
  <si>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</si>
  <si>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</si>
  <si>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</si>
  <si>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</si>
  <si>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</si>
  <si>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</si>
  <si>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</si>
  <si>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</si>
  <si>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</si>
  <si>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</si>
  <si>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</si>
  <si>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</si>
  <si>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</si>
  <si>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</si>
  <si>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</si>
  <si>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</si>
  <si>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</si>
  <si>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</si>
  <si>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</si>
  <si>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</si>
  <si>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</si>
  <si>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</si>
  <si>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</si>
  <si>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</si>
  <si>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</si>
  <si>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</si>
  <si>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</si>
  <si>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</si>
  <si>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</si>
  <si>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</si>
  <si>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</si>
  <si>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</si>
  <si>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</si>
  <si>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</si>
  <si>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</si>
  <si>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</si>
  <si>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</si>
  <si>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</si>
  <si>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</si>
  <si>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</si>
  <si>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</si>
  <si>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</si>
  <si>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</si>
  <si>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</si>
  <si>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</si>
  <si>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</si>
  <si>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</si>
  <si>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</si>
  <si>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</si>
  <si>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</si>
  <si>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</si>
  <si>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</si>
  <si>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</si>
  <si>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</si>
  <si>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</si>
  <si>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</si>
  <si>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</si>
  <si>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</si>
  <si>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</si>
  <si>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</si>
  <si>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</si>
  <si>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</si>
  <si>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</si>
  <si>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</si>
  <si>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</si>
  <si>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</si>
  <si>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</si>
  <si>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</si>
  <si>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</si>
  <si>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</si>
  <si>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</si>
  <si>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</si>
  <si>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</si>
  <si>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</si>
  <si>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</si>
  <si>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</si>
  <si>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</si>
  <si>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</si>
  <si>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</si>
  <si>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</si>
  <si>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</si>
  <si>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</si>
  <si>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</si>
  <si>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</si>
  <si>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</si>
  <si>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</si>
  <si>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</si>
  <si>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</si>
  <si>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</si>
  <si>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</si>
  <si>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</si>
  <si>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</si>
  <si>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</si>
  <si>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</si>
  <si>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</si>
  <si>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</si>
  <si>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</si>
  <si>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</si>
  <si>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</si>
  <si>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</si>
  <si>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</si>
  <si>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</si>
  <si>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</si>
  <si>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</si>
  <si>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</si>
  <si>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</si>
  <si>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</si>
  <si>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</si>
  <si>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</si>
  <si>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</si>
  <si>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</si>
  <si>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</si>
  <si>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</si>
  <si>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</si>
  <si>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</si>
  <si>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</si>
  <si>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</si>
  <si>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</si>
  <si>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</si>
  <si>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</si>
  <si>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</si>
  <si>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</si>
  <si>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</si>
  <si>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</si>
  <si>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</si>
  <si>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</si>
  <si>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</si>
  <si>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</si>
  <si>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</si>
  <si>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</si>
  <si>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</si>
  <si>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</si>
  <si>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</si>
  <si>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</si>
  <si>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</si>
  <si>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</si>
  <si>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</si>
  <si>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</si>
  <si>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</si>
  <si>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</si>
  <si>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</si>
  <si>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</si>
  <si>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</si>
  <si>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</si>
  <si>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</si>
  <si>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</si>
  <si>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</si>
  <si>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</si>
  <si>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</si>
  <si>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</si>
  <si>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</si>
  <si>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</si>
  <si>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</si>
  <si>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</si>
  <si>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</si>
  <si>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</si>
  <si>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</si>
  <si>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</si>
  <si>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</si>
  <si>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</si>
  <si>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</si>
  <si>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</si>
  <si>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</si>
  <si>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</si>
  <si>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</si>
  <si>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</si>
  <si>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</si>
  <si>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</si>
  <si>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</si>
  <si>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</si>
  <si>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</si>
  <si>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</si>
  <si>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</si>
  <si>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</si>
  <si>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</si>
  <si>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</si>
  <si>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</si>
  <si>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</si>
  <si>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</si>
  <si>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</si>
  <si>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</si>
  <si>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</si>
  <si>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</si>
  <si>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</si>
  <si>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</si>
  <si>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</si>
  <si>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</si>
  <si>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</si>
  <si>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</si>
  <si>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</si>
  <si>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</si>
  <si>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</si>
  <si>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</si>
  <si>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</si>
  <si>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</si>
  <si>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</si>
  <si>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</si>
  <si>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</si>
  <si>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</si>
  <si>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</si>
  <si>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</si>
  <si>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</si>
  <si>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</si>
  <si>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</si>
  <si>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</si>
  <si>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</si>
  <si>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</si>
  <si>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</si>
  <si>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</si>
  <si>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</si>
  <si>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</si>
  <si>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</si>
  <si>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</si>
  <si>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</si>
  <si>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</si>
  <si>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</si>
  <si>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</si>
  <si>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</si>
  <si>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</si>
  <si>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</si>
  <si>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</si>
  <si>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</si>
  <si>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</si>
  <si>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</si>
  <si>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</si>
  <si>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</si>
  <si>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</si>
  <si>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</si>
  <si>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</si>
  <si>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</si>
  <si>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</si>
  <si>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</si>
  <si>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</si>
  <si>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</si>
  <si>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</si>
  <si>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</si>
  <si>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</si>
  <si>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</si>
  <si>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</si>
  <si>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</si>
  <si>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</si>
  <si>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</si>
  <si>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</si>
  <si>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</si>
  <si>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</si>
  <si>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</si>
  <si>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</si>
  <si>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</si>
  <si>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</si>
  <si>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</si>
  <si>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</si>
  <si>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</si>
  <si>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</si>
  <si>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</si>
  <si>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</si>
  <si>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</si>
  <si>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</si>
  <si>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</si>
  <si>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</si>
  <si>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</si>
  <si>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</si>
  <si>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</si>
  <si>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</si>
  <si>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</si>
  <si>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</si>
  <si>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</si>
  <si>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</si>
  <si>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</si>
  <si>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</si>
  <si>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</si>
  <si>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</si>
  <si>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</si>
  <si>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</si>
  <si>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</si>
  <si>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</si>
  <si>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</si>
  <si>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</si>
  <si>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</si>
  <si>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</si>
  <si>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</si>
  <si>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</si>
  <si>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</si>
  <si>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</si>
  <si>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</si>
  <si>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</si>
  <si>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</si>
  <si>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</si>
  <si>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</si>
  <si>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</si>
  <si>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</si>
  <si>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</si>
  <si>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</si>
  <si>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</si>
  <si>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</si>
  <si>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</si>
  <si>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</si>
  <si>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</si>
  <si>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</si>
  <si>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</si>
  <si>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</si>
  <si>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</si>
  <si>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</si>
  <si>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</si>
  <si>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</si>
  <si>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</si>
  <si>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</si>
  <si>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</si>
  <si>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</si>
  <si>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</si>
  <si>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</si>
  <si>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</si>
  <si>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</si>
  <si>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</si>
  <si>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</si>
  <si>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</si>
  <si>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</si>
  <si>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</si>
  <si>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</si>
  <si>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</si>
  <si>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</si>
  <si>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</si>
  <si>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</si>
  <si>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</si>
  <si>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</si>
  <si>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</si>
  <si>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</si>
  <si>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</si>
  <si>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</si>
  <si>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</si>
  <si>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</si>
  <si>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</si>
  <si>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</si>
  <si>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</si>
  <si>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</si>
  <si>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</si>
  <si>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</si>
  <si>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</si>
  <si>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</si>
  <si>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</si>
  <si>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</si>
  <si>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</si>
  <si>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</si>
  <si>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</si>
  <si>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</si>
  <si>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</si>
  <si>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</si>
  <si>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</si>
  <si>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</si>
  <si>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</si>
  <si>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</si>
  <si>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</si>
  <si>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</si>
  <si>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</si>
  <si>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</si>
  <si>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</si>
  <si>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</si>
  <si>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</si>
  <si>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</si>
  <si>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</si>
  <si>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</si>
  <si>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</si>
  <si>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</si>
  <si>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</si>
  <si>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</si>
  <si>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</si>
  <si>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</si>
  <si>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</si>
  <si>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</si>
  <si>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</si>
  <si>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</si>
  <si>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</si>
  <si>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</si>
  <si>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</si>
  <si>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</si>
  <si>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</si>
  <si>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</si>
  <si>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</si>
  <si>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</si>
  <si>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</si>
  <si>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</si>
  <si>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</si>
  <si>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</si>
  <si>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</si>
  <si>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</si>
  <si>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</si>
  <si>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</si>
  <si>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</si>
  <si>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</si>
  <si>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</si>
  <si>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</si>
  <si>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</si>
  <si>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</si>
  <si>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</si>
  <si>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</si>
  <si>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</si>
  <si>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</si>
  <si>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</si>
  <si>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</si>
  <si>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</si>
  <si>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</si>
  <si>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</si>
  <si>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</si>
  <si>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</si>
  <si>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</si>
  <si>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</si>
  <si>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</si>
  <si>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</si>
  <si>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</si>
  <si>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</si>
  <si>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</si>
  <si>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</si>
  <si>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</si>
  <si>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</si>
  <si>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</si>
  <si>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</si>
  <si>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</si>
  <si>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</si>
  <si>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</si>
  <si>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</si>
  <si>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</si>
  <si>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</si>
  <si>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</si>
  <si>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</si>
  <si>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</si>
  <si>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</si>
  <si>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</si>
  <si>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</si>
  <si>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</si>
  <si>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</si>
  <si>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</si>
  <si>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</si>
  <si>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</si>
  <si>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</si>
  <si>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</si>
  <si>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</si>
  <si>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</si>
  <si>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</si>
  <si>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</si>
  <si>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</si>
  <si>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</si>
  <si>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</si>
  <si>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</si>
  <si>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</si>
  <si>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</si>
  <si>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</si>
  <si>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</si>
  <si>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</si>
  <si>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</si>
  <si>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</si>
  <si>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</si>
  <si>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</si>
  <si>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</si>
  <si>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</si>
  <si>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</si>
  <si>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</si>
  <si>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</si>
  <si>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</si>
  <si>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</si>
  <si>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</si>
  <si>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</si>
  <si>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</si>
  <si>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</si>
  <si>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</si>
  <si>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</si>
  <si>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</si>
  <si>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</si>
  <si>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</si>
  <si>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</si>
  <si>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</si>
  <si>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</si>
  <si>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</si>
  <si>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</si>
  <si>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</si>
  <si>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</si>
  <si>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</si>
  <si>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</si>
  <si>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</si>
  <si>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</si>
  <si>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</si>
  <si>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</si>
  <si>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</si>
  <si>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</si>
  <si>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</si>
  <si>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</si>
  <si>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</si>
  <si>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</si>
  <si>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</si>
  <si>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</si>
  <si>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</si>
  <si>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</si>
  <si>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</si>
  <si>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</si>
  <si>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</si>
  <si>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</si>
  <si>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</si>
  <si>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</si>
  <si>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</si>
  <si>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</si>
  <si>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</si>
  <si>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</si>
  <si>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</si>
  <si>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</si>
  <si>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</si>
  <si>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</si>
  <si>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</si>
  <si>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</si>
  <si>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</si>
  <si>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</si>
  <si>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</si>
  <si>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</si>
  <si>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</si>
  <si>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</si>
  <si>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</si>
  <si>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</si>
  <si>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</si>
  <si>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</si>
  <si>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</si>
  <si>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</si>
  <si>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</si>
  <si>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</si>
  <si>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</si>
  <si>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</si>
  <si>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</si>
  <si>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</si>
  <si>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</si>
  <si>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</si>
  <si>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</si>
  <si>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</si>
  <si>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</si>
  <si>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</si>
  <si>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</si>
  <si>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</si>
  <si>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</si>
  <si>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</si>
  <si>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</si>
  <si>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</si>
  <si>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</si>
  <si>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</si>
  <si>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</si>
  <si>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</si>
  <si>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</si>
  <si>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</si>
  <si>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</si>
  <si>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</si>
  <si>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</si>
  <si>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</si>
  <si>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</si>
  <si>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</si>
  <si>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</si>
  <si>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</si>
  <si>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</si>
  <si>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</si>
  <si>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</si>
  <si>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</si>
  <si>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</si>
  <si>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</si>
  <si>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</si>
  <si>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</si>
  <si>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</si>
  <si>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</si>
  <si>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</si>
  <si>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</si>
  <si>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</si>
  <si>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</si>
  <si>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</si>
  <si>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</si>
  <si>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</si>
  <si>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</si>
  <si>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</si>
  <si>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</si>
  <si>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</si>
  <si>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</si>
  <si>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</si>
  <si>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</si>
  <si>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</si>
  <si>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</si>
  <si>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</si>
  <si>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</si>
  <si>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</si>
  <si>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</si>
  <si>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</si>
  <si>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</si>
  <si>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</si>
  <si>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</si>
  <si>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</si>
  <si>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</si>
  <si>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</si>
  <si>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</si>
  <si>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</si>
  <si>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</si>
  <si>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</si>
  <si>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</si>
  <si>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</si>
  <si>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</si>
  <si>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</si>
  <si>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</si>
  <si>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</si>
  <si>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</si>
  <si>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</si>
  <si>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</si>
  <si>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</si>
  <si>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</si>
  <si>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</si>
  <si>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</si>
  <si>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</si>
  <si>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</si>
  <si>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</si>
  <si>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</si>
  <si>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</si>
  <si>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</si>
  <si>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</si>
  <si>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</si>
  <si>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</si>
  <si>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</si>
  <si>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</si>
  <si>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</si>
  <si>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</si>
  <si>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</si>
  <si>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</si>
  <si>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</si>
  <si>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</si>
  <si>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</si>
  <si>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</si>
  <si>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</si>
  <si>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</si>
  <si>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</si>
  <si>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</si>
  <si>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</si>
  <si>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</si>
  <si>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</si>
  <si>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</si>
  <si>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</si>
  <si>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</si>
  <si>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</si>
  <si>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</si>
  <si>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</si>
  <si>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</si>
  <si>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</si>
  <si>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</si>
  <si>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</si>
  <si>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</si>
  <si>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</si>
  <si>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</si>
  <si>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</si>
  <si>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</si>
  <si>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</si>
  <si>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</si>
  <si>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</si>
  <si>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</si>
  <si>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</si>
  <si>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</si>
  <si>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</si>
  <si>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</si>
  <si>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</si>
  <si>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</si>
  <si>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</si>
  <si>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</si>
  <si>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</si>
  <si>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</si>
  <si>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</si>
  <si>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</si>
  <si>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</si>
  <si>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</si>
  <si>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</si>
  <si>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</si>
  <si>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</si>
  <si>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</si>
  <si>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</si>
  <si>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</si>
  <si>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</si>
  <si>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</si>
  <si>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</si>
  <si>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</si>
  <si>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</si>
  <si>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</si>
  <si>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</si>
  <si>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</si>
  <si>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</si>
  <si>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</si>
  <si>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</si>
  <si>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</si>
  <si>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</si>
  <si>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</si>
  <si>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</si>
  <si>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</si>
  <si>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</si>
  <si>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</si>
  <si>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</si>
  <si>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</si>
  <si>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</si>
  <si>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</si>
  <si>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</si>
  <si>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</si>
  <si>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</si>
  <si>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</si>
  <si>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</si>
  <si>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</si>
  <si>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</si>
  <si>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</si>
  <si>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</si>
  <si>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</si>
  <si>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</si>
  <si>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</si>
  <si>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</si>
  <si>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</si>
  <si>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</si>
  <si>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</si>
  <si>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</si>
  <si>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</si>
  <si>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</si>
  <si>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</si>
  <si>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</si>
  <si>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</si>
  <si>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</si>
  <si>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</si>
  <si>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</si>
  <si>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</si>
  <si>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</si>
  <si>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</si>
  <si>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</si>
  <si>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</si>
  <si>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</si>
  <si>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</si>
  <si>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</si>
  <si>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</si>
  <si>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</si>
  <si>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</si>
  <si>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</si>
  <si>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</si>
  <si>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</si>
  <si>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</si>
  <si>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</si>
  <si>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</si>
  <si>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</si>
  <si>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</si>
  <si>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</si>
  <si>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</si>
  <si>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</si>
  <si>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</si>
  <si>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</si>
  <si>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</si>
  <si>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</si>
  <si>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</si>
  <si>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</si>
  <si>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</si>
  <si>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</si>
  <si>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</si>
  <si>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</si>
  <si>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</si>
  <si>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</si>
  <si>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</si>
  <si>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</si>
  <si>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</si>
  <si>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</si>
  <si>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</si>
  <si>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</si>
  <si>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</si>
  <si>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</si>
  <si>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</si>
  <si>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</si>
  <si>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</si>
  <si>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</si>
  <si>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</si>
  <si>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</si>
  <si>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</si>
  <si>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</si>
  <si>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</si>
  <si>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</si>
  <si>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</si>
  <si>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</si>
  <si>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</si>
  <si>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</si>
  <si>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</si>
  <si>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</si>
  <si>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</si>
  <si>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</si>
  <si>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</si>
  <si>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</si>
  <si>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</si>
  <si>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</si>
  <si>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</si>
  <si>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</si>
  <si>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</si>
  <si>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</si>
  <si>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</si>
  <si>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</si>
  <si>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</si>
  <si>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</si>
  <si>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</si>
  <si>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</si>
  <si>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</si>
  <si>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</si>
  <si>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</si>
  <si>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</si>
  <si>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</si>
  <si>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</si>
  <si>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</si>
  <si>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</si>
  <si>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</si>
  <si>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</si>
  <si>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</si>
  <si>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</si>
  <si>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</si>
  <si>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</si>
  <si>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</si>
  <si>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</si>
  <si>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</si>
  <si>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</si>
  <si>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</si>
  <si>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</si>
  <si>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</si>
  <si>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</si>
  <si>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</si>
  <si>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</si>
  <si>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</si>
  <si>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</si>
  <si>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</si>
  <si>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</si>
  <si>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</si>
  <si>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</si>
  <si>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</si>
  <si>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</si>
  <si>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</si>
  <si>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</si>
  <si>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</si>
  <si>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</si>
  <si>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</si>
  <si>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</si>
  <si>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</si>
  <si>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</si>
  <si>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</si>
  <si>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</si>
  <si>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</si>
  <si>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</si>
  <si>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</si>
  <si>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</si>
  <si>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</si>
  <si>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</si>
  <si>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</si>
  <si>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</si>
  <si>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</si>
  <si>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</si>
  <si>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</si>
  <si>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</si>
  <si>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</si>
  <si>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</si>
  <si>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</si>
  <si>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</si>
  <si>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</si>
  <si>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</si>
  <si>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</si>
  <si>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</si>
  <si>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</si>
  <si>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</si>
  <si>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</si>
  <si>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</si>
  <si>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</si>
  <si>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</si>
  <si>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</si>
  <si>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</si>
  <si>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</si>
  <si>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</si>
  <si>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</si>
  <si>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</si>
  <si>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</si>
  <si>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</si>
  <si>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</si>
  <si>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</si>
  <si>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</si>
  <si>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</si>
  <si>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</si>
  <si>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</si>
  <si>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</si>
  <si>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</si>
  <si>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</si>
  <si>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</si>
  <si>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</si>
  <si>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</si>
  <si>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</si>
  <si>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</si>
  <si>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</si>
  <si>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</si>
  <si>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</si>
  <si>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</si>
  <si>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</si>
  <si>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</si>
  <si>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</si>
  <si>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</si>
  <si>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</si>
  <si>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</si>
  <si>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</si>
  <si>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</si>
  <si>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</si>
  <si>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</si>
  <si>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</si>
  <si>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</si>
  <si>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</si>
  <si>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</si>
  <si>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</si>
  <si>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</si>
  <si>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</si>
  <si>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</si>
  <si>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</si>
  <si>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</si>
  <si>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</si>
  <si>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</si>
  <si>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</si>
  <si>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</si>
  <si>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</si>
  <si>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</si>
  <si>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</si>
  <si>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</si>
  <si>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</si>
  <si>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</si>
  <si>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</si>
  <si>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</si>
  <si>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</si>
  <si>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</si>
  <si>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</si>
  <si>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</si>
  <si>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</si>
  <si>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</si>
  <si>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</si>
  <si>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</si>
  <si>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</si>
  <si>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</si>
  <si>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</si>
  <si>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</si>
  <si>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</si>
  <si>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</si>
  <si>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</si>
  <si>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</si>
  <si>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</si>
  <si>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</si>
  <si>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</si>
  <si>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</si>
  <si>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</si>
  <si>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</si>
  <si>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</si>
  <si>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</si>
  <si>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</si>
  <si>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</si>
  <si>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</si>
  <si>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</si>
  <si>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</si>
  <si>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</si>
  <si>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</si>
  <si>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</si>
  <si>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</si>
  <si>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</si>
  <si>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</si>
  <si>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</si>
  <si>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</si>
  <si>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</si>
  <si>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</si>
  <si>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</si>
  <si>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</si>
  <si>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</si>
  <si>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</si>
  <si>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</si>
  <si>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</si>
  <si>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</si>
  <si>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</si>
  <si>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</si>
  <si>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</si>
  <si>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</si>
  <si>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</si>
  <si>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</si>
  <si>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</si>
  <si>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</si>
  <si>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</si>
  <si>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</si>
  <si>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</si>
  <si>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</si>
  <si>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</si>
  <si>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</si>
  <si>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</si>
  <si>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</si>
  <si>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</si>
  <si>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</si>
  <si>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</si>
  <si>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</si>
  <si>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</si>
  <si>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</si>
  <si>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</si>
  <si>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</si>
  <si>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</si>
  <si>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</si>
  <si>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</si>
  <si>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</si>
  <si>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</si>
  <si>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</si>
  <si>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</si>
  <si>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</si>
  <si>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</si>
  <si>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</si>
  <si>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</si>
  <si>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</si>
  <si>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</si>
  <si>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</si>
  <si>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</si>
  <si>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</si>
  <si>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</si>
  <si>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</si>
  <si>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</si>
  <si>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</si>
  <si>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</si>
  <si>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</si>
  <si>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</si>
  <si>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</si>
  <si>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</si>
  <si>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</si>
  <si>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</si>
  <si>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</si>
  <si>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</si>
  <si>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</si>
  <si>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</si>
  <si>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</si>
  <si>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</si>
  <si>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</si>
  <si>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</si>
  <si>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</si>
  <si>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</si>
  <si>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</si>
  <si>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</si>
  <si>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</si>
  <si>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</si>
  <si>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</si>
  <si>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</si>
  <si>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</si>
  <si>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</si>
  <si>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</si>
  <si>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</si>
  <si>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</si>
  <si>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</si>
  <si>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</si>
  <si>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</si>
  <si>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</si>
  <si>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</si>
  <si>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</si>
  <si>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</si>
  <si>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</si>
  <si>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</si>
  <si>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</si>
  <si>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</si>
  <si>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</si>
  <si>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</si>
  <si>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</si>
  <si>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</si>
  <si>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</si>
  <si>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</si>
  <si>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</si>
  <si>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</si>
  <si>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</si>
  <si>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</si>
  <si>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</si>
  <si>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</si>
  <si>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</si>
  <si>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</si>
  <si>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</si>
  <si>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</si>
  <si>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</si>
  <si>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</si>
  <si>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</si>
  <si>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</si>
  <si>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</si>
  <si>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</si>
  <si>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</si>
  <si>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</si>
  <si>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</si>
  <si>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</si>
  <si>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</si>
  <si>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</si>
  <si>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</si>
  <si>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</si>
  <si>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</si>
  <si>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</si>
  <si>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</si>
  <si>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</si>
  <si>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</si>
  <si>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</si>
  <si>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</si>
  <si>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</si>
  <si>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</si>
  <si>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</si>
  <si>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</si>
  <si>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</si>
  <si>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</si>
  <si>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</si>
  <si>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</si>
  <si>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</si>
  <si>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</si>
  <si>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</si>
  <si>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</si>
  <si>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</si>
  <si>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</si>
  <si>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</si>
  <si>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</si>
  <si>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</si>
  <si>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</si>
  <si>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</si>
  <si>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</si>
  <si>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</si>
  <si>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</si>
  <si>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</si>
  <si>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</si>
  <si>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</si>
  <si>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</si>
  <si>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</si>
  <si>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</si>
  <si>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</si>
  <si>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</si>
  <si>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</si>
  <si>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</si>
  <si>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</si>
  <si>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</si>
  <si>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</si>
  <si>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</si>
  <si>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</si>
  <si>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</si>
  <si>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</si>
  <si>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</si>
  <si>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</si>
  <si>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</si>
  <si>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</si>
  <si>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</si>
  <si>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</si>
  <si>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</si>
  <si>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</si>
  <si>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</si>
  <si>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</si>
  <si>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</si>
  <si>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</si>
  <si>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</si>
  <si>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</si>
  <si>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</si>
  <si>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</si>
  <si>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</si>
  <si>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</si>
  <si>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</si>
  <si>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</si>
  <si>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</si>
  <si>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</si>
  <si>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</si>
  <si>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</si>
  <si>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</si>
  <si>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</si>
  <si>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</si>
  <si>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</si>
  <si>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</si>
  <si>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</si>
  <si>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</si>
  <si>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</si>
  <si>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</si>
  <si>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</si>
  <si>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</si>
  <si>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</si>
  <si>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</si>
  <si>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</si>
  <si>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</si>
  <si>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</si>
  <si>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</si>
  <si>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</si>
  <si>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</si>
  <si>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</si>
  <si>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</si>
  <si>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</si>
  <si>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</si>
  <si>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</si>
  <si>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</si>
  <si>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</si>
  <si>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</si>
  <si>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</si>
  <si>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</si>
  <si>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</si>
  <si>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</si>
  <si>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</si>
  <si>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</si>
  <si>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</si>
  <si>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</si>
  <si>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</si>
  <si>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</si>
  <si>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</si>
  <si>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</si>
  <si>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</si>
  <si>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</si>
  <si>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</si>
  <si>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</si>
  <si>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</si>
  <si>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</si>
  <si>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</si>
  <si>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</si>
  <si>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</si>
  <si>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</si>
  <si>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</si>
  <si>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</si>
  <si>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</si>
  <si>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</si>
  <si>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</si>
  <si>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</si>
  <si>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</si>
  <si>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</si>
  <si>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</si>
  <si>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</si>
  <si>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</si>
  <si>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</si>
  <si>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</si>
  <si>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</si>
  <si>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</si>
  <si>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</si>
  <si>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</si>
  <si>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</si>
  <si>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</si>
  <si>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</si>
  <si>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</si>
  <si>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</si>
  <si>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</si>
  <si>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</si>
  <si>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</si>
  <si>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</si>
  <si>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</si>
  <si>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</si>
  <si>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</si>
  <si>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</si>
  <si>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</si>
  <si>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</si>
  <si>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</si>
  <si>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</si>
  <si>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</si>
  <si>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</si>
  <si>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</si>
  <si>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</si>
  <si>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</si>
  <si>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</si>
  <si>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</si>
  <si>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</si>
  <si>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</si>
  <si>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</si>
  <si>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</si>
  <si>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</si>
  <si>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</si>
  <si>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</si>
  <si>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</si>
  <si>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</si>
  <si>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</si>
  <si>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</si>
  <si>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</si>
  <si>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</si>
  <si>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</si>
  <si>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</si>
  <si>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</si>
  <si>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</si>
  <si>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</si>
  <si>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</si>
  <si>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</si>
  <si>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</si>
  <si>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</si>
  <si>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</si>
  <si>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</si>
  <si>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</si>
  <si>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</si>
  <si>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</si>
  <si>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</si>
  <si>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</si>
  <si>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</si>
  <si>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</si>
  <si>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</si>
  <si>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</si>
  <si>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</si>
  <si>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</si>
  <si>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</si>
  <si>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</si>
  <si>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</si>
  <si>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</si>
  <si>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</si>
  <si>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</si>
  <si>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</si>
  <si>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</si>
  <si>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</si>
  <si>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</si>
  <si>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</si>
  <si>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</si>
  <si>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</si>
  <si>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</si>
  <si>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</si>
  <si>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</si>
  <si>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</si>
  <si>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</si>
  <si>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</si>
  <si>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</si>
  <si>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</si>
  <si>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</si>
  <si>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</si>
  <si>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</si>
  <si>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</si>
  <si>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</si>
  <si>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</si>
  <si>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</si>
  <si>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</si>
  <si>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</si>
  <si>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</si>
  <si>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</si>
  <si>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</si>
  <si>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</si>
  <si>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</si>
  <si>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</si>
  <si>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</si>
  <si>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</si>
  <si>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</si>
  <si>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</si>
  <si>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</si>
  <si>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</si>
  <si>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</si>
  <si>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</si>
  <si>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</si>
  <si>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</si>
  <si>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</si>
  <si>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</si>
  <si>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</si>
  <si>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</si>
  <si>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</si>
  <si>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</si>
  <si>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</si>
  <si>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</si>
  <si>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</si>
  <si>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</si>
  <si>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</si>
  <si>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</si>
  <si>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</si>
  <si>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</si>
  <si>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</si>
  <si>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</si>
  <si>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</si>
  <si>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</si>
  <si>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</si>
  <si>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</si>
  <si>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</si>
  <si>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</si>
  <si>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</si>
  <si>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</si>
  <si>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</si>
  <si>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</si>
  <si>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</si>
  <si>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</si>
  <si>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</si>
  <si>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</si>
  <si>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</si>
  <si>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</si>
  <si>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</si>
  <si>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</si>
  <si>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</si>
  <si>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</si>
  <si>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</si>
  <si>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</si>
  <si>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</si>
  <si>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</si>
  <si>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</si>
  <si>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</si>
  <si>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</si>
  <si>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</si>
  <si>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</si>
  <si>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</si>
  <si>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</si>
  <si>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</si>
  <si>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</si>
  <si>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</si>
  <si>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</si>
  <si>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</si>
  <si>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</si>
  <si>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</si>
  <si>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</si>
  <si>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</si>
  <si>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</si>
  <si>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</si>
  <si>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</si>
  <si>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</si>
  <si>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</si>
  <si>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</si>
  <si>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</si>
  <si>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</si>
  <si>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</si>
  <si>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</si>
  <si>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</si>
  <si>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</si>
  <si>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</si>
  <si>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</si>
  <si>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</si>
  <si>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</si>
  <si>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</si>
  <si>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</si>
  <si>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</si>
  <si>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</si>
  <si>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</si>
  <si>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</si>
  <si>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</si>
  <si>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</si>
  <si>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</si>
  <si>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</si>
  <si>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</si>
  <si>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</si>
  <si>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</si>
  <si>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</si>
  <si>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</si>
  <si>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</si>
  <si>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</si>
  <si>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</si>
  <si>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</si>
  <si>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</si>
  <si>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</si>
  <si>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</si>
  <si>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</si>
  <si>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</si>
  <si>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</si>
  <si>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</si>
  <si>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</si>
  <si>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</si>
  <si>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</si>
  <si>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</si>
  <si>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</si>
  <si>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</si>
  <si>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</si>
  <si>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</si>
  <si>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</si>
  <si>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</si>
  <si>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</si>
  <si>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</si>
  <si>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</si>
  <si>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</si>
  <si>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</si>
  <si>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</si>
  <si>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</si>
  <si>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</si>
  <si>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</si>
  <si>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</si>
  <si>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</si>
  <si>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</si>
  <si>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</si>
  <si>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</si>
  <si>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</si>
  <si>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</si>
  <si>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</si>
  <si>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</si>
  <si>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</si>
  <si>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</si>
  <si>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</si>
  <si>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</si>
  <si>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</si>
  <si>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</si>
  <si>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</si>
  <si>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</si>
  <si>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</si>
  <si>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</si>
  <si>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</si>
  <si>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</si>
  <si>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</si>
  <si>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</si>
  <si>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</si>
  <si>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</si>
  <si>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</si>
  <si>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</si>
  <si>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</si>
  <si>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</si>
  <si>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</si>
  <si>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</si>
  <si>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</si>
  <si>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</si>
  <si>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</si>
  <si>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</si>
  <si>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</si>
  <si>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</si>
  <si>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</si>
  <si>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</si>
  <si>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</si>
  <si>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</si>
  <si>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</si>
  <si>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</si>
  <si>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</si>
  <si>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</si>
  <si>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</si>
  <si>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</si>
  <si>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</si>
  <si>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</si>
  <si>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</si>
  <si>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</si>
  <si>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</si>
  <si>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</si>
  <si>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</si>
  <si>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</si>
  <si>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</si>
  <si>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</si>
  <si>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</si>
  <si>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</si>
  <si>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</si>
  <si>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</si>
  <si>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</si>
  <si>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</si>
  <si>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</si>
  <si>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</si>
  <si>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</si>
  <si>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</si>
  <si>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</si>
  <si>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</si>
  <si>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</si>
  <si>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</si>
  <si>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</si>
  <si>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</si>
  <si>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</si>
  <si>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</si>
  <si>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</si>
  <si>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</si>
  <si>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</si>
  <si>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</si>
  <si>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</si>
  <si>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</si>
  <si>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</si>
  <si>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</si>
  <si>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</si>
  <si>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</si>
  <si>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</si>
  <si>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</si>
  <si>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</si>
  <si>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</si>
  <si>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</si>
  <si>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</si>
  <si>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</si>
  <si>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</si>
  <si>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</si>
  <si>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</si>
  <si>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</si>
  <si>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</si>
  <si>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</si>
  <si>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</si>
  <si>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</si>
  <si>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</si>
  <si>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</si>
  <si>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</si>
  <si>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</si>
  <si>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</si>
  <si>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</si>
  <si>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</si>
  <si>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</si>
  <si>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</si>
  <si>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</si>
  <si>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</si>
  <si>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</si>
  <si>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</si>
  <si>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</si>
  <si>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</si>
  <si>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</si>
  <si>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</si>
  <si>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</si>
  <si>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</si>
  <si>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</si>
  <si>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</si>
  <si>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</si>
  <si>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</si>
  <si>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</si>
  <si>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</si>
  <si>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</si>
  <si>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</si>
  <si>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</si>
  <si>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</si>
  <si>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</si>
  <si>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</si>
  <si>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</si>
  <si>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</si>
  <si>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</si>
  <si>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</si>
  <si>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</si>
  <si>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</si>
  <si>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</si>
  <si>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</si>
  <si>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</si>
  <si>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</si>
  <si>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</si>
  <si>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</si>
  <si>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</si>
  <si>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</si>
  <si>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</si>
  <si>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</si>
  <si>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</si>
  <si>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</si>
  <si>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</si>
  <si>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</si>
  <si>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</si>
  <si>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</si>
  <si>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</si>
  <si>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</si>
  <si>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</si>
  <si>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</si>
  <si>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</si>
  <si>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</si>
  <si>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</si>
  <si>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</si>
  <si>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</si>
  <si>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</si>
  <si>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</si>
  <si>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</si>
  <si>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</si>
  <si>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</si>
  <si>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</si>
  <si>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</si>
  <si>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</si>
  <si>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</si>
  <si>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</si>
  <si>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</si>
  <si>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</si>
  <si>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</si>
  <si>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</si>
  <si>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</si>
  <si>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</si>
  <si>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</si>
  <si>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</si>
  <si>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</si>
  <si>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</si>
  <si>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</si>
  <si>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</si>
  <si>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</si>
  <si>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</si>
  <si>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</si>
  <si>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</si>
  <si>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</si>
  <si>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</si>
  <si>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</si>
  <si>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</si>
  <si>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</si>
  <si>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</si>
  <si>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</si>
  <si>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</si>
  <si>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</si>
  <si>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</si>
  <si>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</si>
  <si>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</si>
  <si>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</si>
  <si>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</si>
  <si>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</si>
  <si>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</si>
  <si>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</si>
  <si>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</si>
  <si>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</si>
  <si>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</si>
  <si>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</si>
  <si>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</si>
  <si>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</si>
  <si>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</si>
  <si>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</si>
  <si>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</si>
  <si>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</si>
  <si>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</si>
  <si>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</si>
  <si>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</si>
  <si>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</si>
  <si>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</si>
  <si>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</si>
  <si>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</si>
  <si>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</si>
  <si>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</si>
  <si>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</si>
  <si>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</si>
  <si>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</si>
  <si>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</si>
  <si>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</si>
  <si>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</si>
  <si>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</si>
  <si>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</si>
  <si>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</si>
  <si>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</si>
  <si>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</si>
  <si>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</si>
  <si>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</si>
  <si>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</si>
  <si>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</si>
  <si>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</si>
  <si>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</si>
  <si>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</si>
  <si>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</si>
  <si>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</si>
  <si>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</si>
  <si>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</si>
  <si>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</si>
  <si>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</si>
  <si>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</si>
  <si>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</si>
  <si>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</si>
  <si>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</si>
  <si>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</si>
  <si>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</si>
  <si>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</si>
  <si>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</si>
  <si>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</si>
  <si>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</si>
  <si>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</si>
  <si>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</si>
  <si>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</si>
  <si>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</si>
  <si>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</si>
  <si>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</si>
  <si>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</si>
  <si>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</si>
  <si>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</si>
  <si>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</si>
  <si>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</si>
  <si>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</si>
  <si>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</si>
  <si>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</si>
  <si>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</si>
  <si>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</si>
  <si>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</si>
  <si>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</si>
  <si>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</si>
  <si>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</si>
  <si>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</si>
  <si>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</si>
  <si>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</si>
  <si>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</si>
  <si>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</si>
  <si>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</si>
  <si>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</si>
  <si>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</si>
  <si>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</si>
  <si>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</si>
  <si>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</si>
  <si>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</si>
  <si>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</si>
  <si>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</si>
  <si>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</si>
  <si>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</si>
  <si>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</si>
  <si>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</si>
  <si>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</si>
  <si>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</si>
  <si>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</si>
  <si>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</si>
  <si>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</si>
  <si>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</si>
  <si>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</si>
  <si>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</si>
  <si>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</si>
  <si>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</si>
  <si>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</si>
  <si>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</si>
  <si>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</si>
  <si>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</si>
  <si>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</si>
  <si>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</si>
  <si>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</si>
  <si>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</si>
  <si>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</si>
  <si>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</si>
  <si>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</si>
  <si>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</si>
  <si>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</si>
  <si>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</si>
  <si>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</si>
  <si>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</si>
  <si>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</si>
  <si>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</si>
  <si>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</si>
  <si>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</si>
  <si>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</si>
  <si>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</si>
  <si>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</si>
  <si>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</si>
  <si>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</si>
  <si>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</si>
  <si>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</si>
  <si>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</si>
  <si>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</si>
  <si>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</si>
  <si>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</si>
  <si>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</si>
  <si>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</si>
  <si>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</si>
  <si>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</si>
  <si>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</si>
  <si>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</si>
  <si>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</si>
  <si>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</si>
  <si>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</si>
  <si>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</si>
  <si>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</si>
  <si>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</si>
  <si>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</si>
  <si>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</si>
  <si>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</si>
  <si>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</si>
  <si>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</si>
  <si>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</si>
  <si>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</si>
  <si>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</si>
  <si>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</si>
  <si>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</si>
  <si>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</si>
  <si>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</si>
  <si>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</si>
  <si>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</si>
  <si>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</si>
  <si>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</si>
  <si>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</si>
  <si>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</si>
  <si>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</si>
  <si>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</si>
  <si>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</si>
  <si>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</si>
  <si>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</si>
  <si>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</si>
  <si>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</si>
  <si>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</si>
  <si>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</si>
  <si>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</si>
  <si>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</si>
  <si>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</si>
  <si>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</si>
  <si>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</si>
  <si>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</si>
  <si>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</si>
  <si>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</si>
  <si>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</si>
  <si>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</si>
  <si>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</si>
  <si>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</si>
  <si>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</si>
  <si>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</si>
  <si>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</si>
  <si>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</si>
  <si>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</si>
  <si>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</si>
  <si>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</si>
  <si>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</si>
  <si>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</si>
  <si>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</si>
  <si>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</si>
  <si>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</si>
  <si>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</si>
  <si>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</si>
  <si>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</si>
  <si>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</si>
  <si>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</si>
  <si>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</si>
  <si>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</si>
  <si>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</si>
  <si>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</si>
  <si>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</si>
  <si>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</si>
  <si>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</si>
  <si>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</si>
  <si>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</si>
  <si>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</si>
  <si>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</si>
  <si>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</si>
  <si>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</si>
  <si>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</si>
  <si>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</si>
  <si>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</si>
  <si>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</si>
  <si>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</si>
  <si>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</si>
  <si>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</si>
  <si>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</si>
  <si>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</si>
  <si>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</si>
  <si>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</si>
  <si>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</si>
  <si>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</si>
  <si>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</si>
  <si>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</si>
  <si>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</si>
  <si>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</si>
  <si>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</si>
  <si>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</si>
  <si>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</si>
  <si>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</si>
  <si>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</si>
  <si>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</si>
  <si>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</si>
  <si>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</si>
  <si>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</si>
  <si>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</si>
  <si>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</si>
  <si>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</si>
  <si>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</si>
  <si>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</si>
  <si>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</si>
  <si>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</si>
  <si>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</si>
  <si>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</si>
  <si>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</si>
  <si>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</si>
  <si>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</si>
  <si>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</si>
  <si>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</si>
  <si>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</si>
  <si>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</si>
  <si>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</si>
  <si>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</si>
  <si>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</si>
  <si>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</si>
  <si>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</si>
  <si>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</si>
  <si>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</si>
  <si>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</si>
  <si>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</si>
  <si>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</si>
  <si>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</si>
  <si>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</si>
  <si>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</si>
  <si>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</si>
  <si>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</si>
  <si>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</si>
  <si>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</si>
  <si>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</si>
  <si>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</si>
  <si>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</si>
  <si>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</si>
  <si>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</si>
  <si>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</si>
  <si>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</si>
  <si>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</si>
  <si>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</si>
  <si>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</si>
  <si>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</si>
  <si>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</si>
  <si>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</si>
  <si>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</si>
  <si>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</si>
  <si>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</si>
  <si>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</si>
  <si>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</si>
  <si>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</si>
  <si>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</si>
  <si>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</si>
  <si>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</si>
  <si>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</si>
  <si>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</si>
  <si>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</si>
  <si>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</si>
  <si>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</si>
  <si>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</si>
  <si>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</si>
  <si>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</si>
  <si>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</si>
  <si>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</si>
  <si>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</si>
  <si>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</si>
  <si>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</si>
  <si>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</si>
  <si>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</si>
  <si>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</si>
  <si>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</si>
  <si>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</si>
  <si>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</si>
  <si>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</si>
  <si>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</si>
  <si>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</si>
  <si>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</si>
  <si>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</si>
  <si>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</si>
  <si>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</si>
  <si>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</si>
  <si>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</si>
  <si>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</si>
  <si>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</si>
  <si>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</si>
  <si>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</si>
  <si>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</si>
  <si>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</si>
  <si>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</si>
  <si>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</si>
  <si>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</si>
  <si>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</si>
  <si>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</si>
  <si>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</si>
  <si>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</si>
  <si>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</si>
  <si>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</si>
  <si>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</si>
  <si>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</si>
  <si>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</si>
  <si>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</si>
  <si>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</si>
  <si>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</si>
  <si>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</si>
  <si>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</si>
  <si>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</si>
  <si>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</si>
  <si>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</si>
  <si>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</si>
  <si>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</si>
  <si>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</si>
  <si>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</si>
  <si>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</si>
  <si>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</si>
  <si>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</si>
  <si>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</si>
  <si>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</si>
  <si>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</si>
  <si>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</si>
  <si>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</si>
  <si>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</si>
  <si>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</si>
  <si>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</si>
  <si>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</si>
  <si>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</si>
  <si>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</si>
  <si>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</si>
  <si>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</si>
  <si>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</si>
  <si>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</si>
  <si>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</si>
  <si>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</si>
  <si>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</si>
  <si>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</si>
  <si>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</si>
  <si>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</si>
  <si>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</si>
  <si>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</si>
  <si>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</si>
  <si>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</si>
  <si>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</si>
  <si>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</si>
  <si>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</si>
  <si>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</si>
  <si>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</si>
  <si>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</si>
  <si>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</si>
  <si>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</si>
  <si>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</si>
  <si>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</si>
  <si>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</si>
  <si>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</si>
  <si>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</si>
  <si>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</si>
  <si>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</si>
  <si>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</si>
  <si>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</si>
  <si>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</si>
  <si>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</si>
  <si>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</si>
  <si>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</si>
  <si>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</si>
  <si>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</si>
  <si>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</si>
  <si>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</si>
  <si>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</si>
  <si>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</si>
  <si>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</si>
  <si>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</si>
  <si>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</si>
  <si>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</si>
  <si>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</si>
  <si>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</si>
  <si>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</si>
  <si>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</si>
  <si>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</si>
  <si>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</si>
  <si>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</si>
  <si>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</si>
  <si>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</si>
  <si>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</si>
  <si>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</si>
  <si>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</si>
  <si>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</si>
  <si>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</si>
  <si>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</si>
  <si>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</si>
  <si>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</si>
  <si>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</si>
  <si>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</si>
  <si>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</si>
  <si>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</si>
  <si>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</si>
  <si>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</si>
  <si>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</si>
  <si>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</si>
  <si>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</si>
  <si>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</si>
  <si>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</si>
  <si>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</si>
  <si>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</si>
  <si>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</si>
  <si>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</si>
  <si>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</si>
  <si>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</si>
  <si>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</si>
  <si>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</si>
  <si>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</si>
  <si>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</si>
  <si>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</si>
  <si>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</si>
  <si>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</si>
  <si>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</si>
  <si>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</si>
  <si>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</si>
  <si>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</si>
  <si>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</si>
  <si>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</si>
  <si>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</si>
  <si>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</si>
  <si>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</si>
  <si>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</si>
  <si>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</si>
  <si>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</si>
  <si>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</si>
  <si>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</si>
  <si>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</si>
  <si>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</si>
  <si>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</si>
  <si>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</si>
  <si>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</si>
  <si>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</si>
  <si>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</si>
  <si>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</si>
  <si>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</si>
  <si>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</si>
  <si>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</si>
  <si>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</si>
  <si>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</si>
  <si>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</si>
  <si>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</si>
  <si>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</si>
  <si>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</si>
  <si>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</si>
  <si>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</si>
  <si>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</si>
  <si>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</si>
  <si>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</si>
  <si>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</si>
  <si>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</si>
  <si>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</si>
  <si>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</si>
  <si>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</si>
  <si>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</si>
  <si>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</si>
  <si>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</si>
  <si>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</si>
  <si>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</si>
  <si>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</si>
  <si>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</si>
  <si>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</si>
  <si>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</si>
  <si>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</si>
  <si>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</si>
  <si>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</si>
  <si>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</si>
  <si>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</si>
  <si>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</si>
  <si>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</si>
  <si>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</si>
  <si>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</si>
  <si>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</si>
  <si>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</si>
  <si>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</si>
  <si>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</si>
  <si>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</si>
  <si>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</si>
  <si>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</si>
  <si>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</si>
  <si>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</si>
  <si>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</si>
  <si>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</si>
  <si>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</si>
  <si>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</si>
  <si>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</si>
  <si>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</si>
  <si>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</si>
  <si>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</si>
  <si>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</si>
  <si>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</si>
  <si>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</si>
  <si>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</si>
  <si>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</si>
  <si>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</si>
  <si>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</si>
  <si>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</si>
  <si>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</si>
  <si>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</si>
  <si>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</si>
  <si>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</si>
  <si>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</si>
  <si>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</si>
  <si>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</si>
  <si>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</si>
  <si>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</si>
  <si>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</si>
  <si>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</si>
  <si>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</si>
  <si>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</si>
  <si>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</si>
  <si>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</si>
  <si>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</si>
  <si>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</si>
  <si>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</si>
  <si>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</si>
  <si>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</si>
  <si>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</si>
  <si>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</si>
  <si>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</si>
  <si>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</si>
  <si>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</si>
  <si>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</si>
  <si>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</si>
  <si>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</si>
  <si>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</si>
  <si>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</si>
  <si>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</si>
  <si>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</si>
  <si>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</si>
  <si>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</si>
  <si>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</si>
  <si>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</si>
  <si>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</si>
  <si>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</si>
  <si>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</si>
  <si>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</si>
  <si>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</si>
  <si>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</si>
  <si>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</si>
  <si>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</si>
  <si>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</si>
  <si>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</si>
  <si>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</si>
  <si>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</si>
  <si>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</si>
  <si>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</si>
  <si>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</si>
  <si>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</si>
  <si>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</si>
  <si>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</si>
  <si>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</si>
  <si>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</si>
  <si>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</si>
  <si>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</si>
  <si>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</si>
  <si>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</si>
  <si>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</si>
  <si>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</si>
  <si>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</si>
  <si>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</si>
  <si>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</si>
  <si>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</si>
  <si>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</si>
  <si>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</si>
  <si>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</si>
  <si>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</si>
  <si>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</si>
  <si>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</si>
  <si>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</si>
  <si>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</si>
  <si>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</si>
  <si>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</si>
  <si>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</si>
  <si>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</si>
  <si>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</si>
  <si>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</si>
  <si>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</si>
  <si>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</si>
  <si>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</si>
  <si>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</si>
  <si>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</si>
  <si>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</si>
  <si>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</si>
  <si>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</si>
  <si>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</si>
  <si>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</si>
  <si>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</si>
  <si>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</si>
  <si>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</si>
  <si>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</si>
  <si>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</si>
  <si>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</si>
  <si>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</si>
  <si>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</si>
  <si>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</si>
  <si>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</si>
  <si>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</si>
  <si>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</si>
  <si>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</si>
  <si>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</si>
  <si>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</si>
  <si>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</si>
  <si>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</si>
  <si>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</si>
  <si>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</si>
  <si>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</si>
  <si>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</si>
  <si>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</si>
  <si>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</si>
  <si>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</si>
  <si>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</si>
  <si>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</si>
  <si>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</si>
  <si>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</si>
  <si>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</si>
  <si>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</si>
  <si>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</si>
  <si>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</si>
  <si>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</si>
  <si>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</si>
  <si>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</si>
  <si>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</si>
  <si>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</si>
  <si>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</si>
  <si>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</si>
  <si>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</si>
  <si>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</si>
  <si>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</si>
  <si>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</si>
  <si>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</si>
  <si>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</si>
  <si>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</si>
  <si>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</si>
  <si>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</si>
  <si>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</si>
  <si>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</si>
  <si>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</si>
  <si>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</si>
  <si>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</si>
  <si>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</si>
  <si>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</si>
  <si>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</si>
  <si>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</si>
  <si>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</si>
  <si>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</si>
  <si>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</si>
  <si>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</si>
  <si>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</si>
  <si>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</si>
  <si>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</si>
  <si>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</si>
  <si>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</si>
  <si>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</si>
  <si>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</si>
  <si>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</si>
  <si>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</si>
  <si>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</si>
  <si>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</si>
  <si>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</si>
  <si>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</si>
  <si>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</si>
  <si>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</si>
  <si>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</si>
  <si>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</si>
  <si>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</si>
  <si>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</si>
  <si>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</si>
  <si>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</si>
  <si>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</si>
  <si>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</si>
  <si>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</si>
  <si>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</si>
  <si>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</si>
  <si>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</si>
  <si>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</si>
  <si>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</si>
  <si>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</si>
  <si>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</si>
  <si>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</si>
  <si>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</si>
  <si>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</si>
  <si>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</si>
  <si>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</si>
  <si>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</si>
  <si>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</si>
  <si>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</si>
  <si>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</si>
  <si>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</si>
  <si>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</si>
  <si>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</si>
  <si>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</si>
  <si>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</si>
  <si>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</si>
  <si>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</si>
  <si>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</si>
  <si>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</si>
  <si>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</si>
  <si>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</si>
  <si>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</si>
  <si>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</si>
  <si>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</si>
  <si>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</si>
  <si>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</si>
  <si>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</si>
  <si>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</si>
  <si>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</si>
  <si>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</si>
  <si>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</si>
  <si>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</si>
  <si>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</si>
  <si>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</si>
  <si>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</si>
  <si>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</si>
  <si>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</si>
  <si>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</si>
  <si>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</si>
  <si>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</si>
  <si>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</si>
  <si>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</si>
  <si>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</si>
  <si>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</si>
  <si>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</si>
  <si>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</si>
  <si>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</si>
  <si>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</si>
  <si>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</si>
  <si>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</si>
  <si>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</si>
  <si>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</si>
  <si>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</si>
  <si>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</si>
  <si>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</si>
  <si>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</si>
  <si>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</si>
  <si>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</si>
  <si>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</si>
  <si>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</si>
  <si>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</si>
  <si>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</si>
  <si>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</si>
  <si>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</si>
  <si>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</si>
  <si>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</si>
  <si>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</si>
  <si>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</si>
  <si>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</si>
  <si>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</si>
  <si>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</si>
  <si>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</si>
  <si>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</si>
  <si>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</si>
  <si>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</si>
  <si>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</si>
  <si>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</si>
  <si>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</si>
  <si>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</si>
  <si>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</si>
  <si>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</si>
  <si>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</si>
  <si>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</si>
  <si>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</si>
  <si>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</si>
  <si>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</si>
  <si>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</si>
  <si>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</si>
  <si>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</si>
  <si>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</si>
  <si>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</si>
  <si>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</si>
  <si>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</si>
  <si>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</si>
  <si>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</si>
  <si>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</si>
  <si>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</si>
  <si>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</si>
  <si>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</si>
  <si>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</si>
  <si>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</si>
  <si>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</si>
  <si>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</si>
  <si>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</si>
  <si>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</si>
  <si>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</si>
  <si>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</si>
  <si>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</si>
  <si>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</si>
  <si>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</si>
  <si>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</si>
  <si>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</si>
  <si>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</si>
  <si>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</si>
  <si>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</si>
  <si>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</si>
  <si>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</si>
  <si>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</si>
  <si>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</si>
  <si>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</si>
  <si>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</si>
  <si>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</si>
  <si>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</si>
  <si>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</si>
  <si>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</si>
  <si>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</si>
  <si>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</si>
  <si>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</si>
  <si>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</si>
  <si>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</si>
  <si>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</si>
  <si>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</si>
  <si>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</si>
  <si>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</si>
  <si>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</si>
  <si>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</si>
  <si>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</si>
  <si>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</si>
  <si>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</si>
  <si>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</si>
  <si>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</si>
  <si>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</si>
  <si>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</si>
  <si>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</si>
  <si>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</si>
  <si>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</si>
  <si>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</si>
  <si>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</si>
  <si>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</si>
  <si>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</si>
  <si>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</si>
  <si>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</si>
  <si>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</si>
  <si>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</si>
  <si>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</si>
  <si>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</si>
  <si>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</si>
  <si>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</si>
  <si>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</si>
  <si>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</si>
  <si>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</si>
  <si>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</si>
  <si>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</si>
  <si>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</si>
  <si>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</si>
  <si>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</si>
  <si>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</si>
  <si>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</si>
  <si>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</si>
  <si>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</si>
  <si>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</si>
  <si>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</si>
  <si>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</si>
  <si>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</si>
  <si>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</si>
  <si>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</si>
  <si>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</si>
  <si>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</si>
  <si>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</si>
  <si>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</si>
  <si>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</si>
  <si>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</si>
  <si>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</si>
  <si>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</si>
  <si>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</si>
  <si>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</si>
  <si>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</si>
  <si>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</si>
  <si>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</si>
  <si>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</si>
  <si>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</si>
  <si>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</si>
  <si>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</si>
  <si>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</si>
  <si>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</si>
  <si>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</si>
  <si>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</si>
  <si>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</si>
  <si>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</si>
  <si>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</si>
  <si>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</si>
  <si>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</si>
  <si>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</si>
  <si>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</si>
  <si>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</si>
  <si>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</si>
  <si>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</si>
  <si>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</si>
  <si>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</si>
  <si>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</si>
  <si>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</si>
  <si>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</si>
  <si>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</si>
  <si>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</si>
  <si>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</si>
  <si>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</si>
  <si>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</si>
  <si>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</si>
  <si>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</si>
  <si>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</si>
  <si>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</si>
  <si>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</si>
  <si>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</si>
  <si>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</si>
  <si>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</si>
  <si>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</si>
  <si>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</si>
  <si>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</si>
  <si>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</si>
  <si>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</si>
  <si>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</si>
  <si>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</si>
  <si>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</si>
  <si>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</si>
  <si>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</si>
  <si>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</si>
  <si>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</si>
  <si>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</si>
  <si>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</si>
  <si>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</si>
  <si>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</si>
  <si>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</si>
  <si>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</si>
  <si>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</si>
  <si>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</si>
  <si>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</si>
  <si>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</si>
  <si>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</si>
  <si>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</si>
  <si>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</si>
  <si>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</si>
  <si>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</si>
  <si>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</si>
  <si>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</si>
  <si>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</si>
  <si>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</si>
  <si>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</si>
  <si>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</si>
  <si>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</si>
  <si>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</si>
  <si>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</si>
  <si>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</si>
  <si>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</si>
  <si>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</si>
  <si>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</si>
  <si>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</si>
  <si>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</si>
  <si>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</si>
  <si>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</si>
  <si>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</si>
  <si>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</si>
  <si>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</si>
  <si>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</si>
  <si>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</si>
  <si>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</si>
  <si>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</si>
  <si>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</si>
  <si>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</si>
  <si>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</si>
  <si>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</si>
  <si>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</si>
  <si>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</si>
  <si>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</si>
  <si>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</si>
  <si>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</si>
  <si>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</si>
  <si>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</si>
  <si>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</si>
  <si>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</si>
  <si>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</si>
  <si>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</si>
  <si>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</si>
  <si>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</si>
  <si>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</si>
  <si>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</si>
  <si>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</si>
  <si>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</si>
  <si>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</si>
  <si>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</si>
  <si>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</si>
  <si>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</si>
  <si>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</si>
  <si>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</si>
  <si>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</si>
  <si>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</si>
  <si>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</si>
  <si>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</si>
  <si>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</si>
  <si>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</si>
  <si>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</si>
  <si>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</si>
  <si>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</si>
  <si>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</si>
  <si>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</si>
  <si>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</si>
  <si>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</si>
  <si>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</si>
  <si>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</si>
  <si>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</si>
  <si>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</si>
  <si>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</si>
  <si>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</si>
  <si>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</si>
  <si>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</si>
  <si>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</si>
  <si>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</si>
  <si>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</si>
  <si>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</si>
  <si>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</si>
  <si>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</si>
  <si>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</si>
  <si>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</si>
  <si>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</si>
  <si>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</si>
  <si>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</si>
  <si>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</si>
  <si>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</si>
  <si>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</si>
  <si>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</si>
  <si>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</si>
  <si>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</si>
  <si>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</si>
  <si>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</si>
  <si>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</si>
  <si>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</si>
  <si>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</si>
  <si>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</si>
  <si>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</si>
  <si>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</si>
  <si>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</si>
  <si>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</si>
  <si>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</si>
  <si>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</si>
  <si>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</si>
  <si>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</si>
  <si>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</si>
  <si>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</si>
  <si>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</si>
  <si>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</si>
  <si>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</si>
  <si>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</si>
  <si>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</si>
  <si>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</si>
  <si>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</si>
  <si>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</si>
  <si>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</si>
  <si>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</si>
  <si>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</si>
  <si>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</si>
  <si>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</si>
  <si>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</si>
  <si>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</si>
  <si>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</si>
  <si>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</si>
  <si>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</si>
  <si>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</si>
  <si>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</si>
  <si>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</si>
  <si>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</si>
  <si>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</si>
  <si>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</si>
  <si>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</si>
  <si>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</si>
  <si>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</si>
  <si>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</si>
  <si>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</si>
  <si>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</si>
  <si>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</si>
  <si>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</si>
  <si>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</si>
  <si>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</si>
  <si>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</si>
  <si>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</si>
  <si>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</si>
  <si>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</si>
  <si>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</si>
  <si>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</si>
  <si>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</si>
  <si>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</si>
  <si>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</si>
  <si>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</si>
  <si>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</si>
  <si>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</si>
  <si>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</si>
  <si>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</si>
  <si>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</si>
  <si>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</si>
  <si>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</si>
  <si>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</si>
  <si>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</si>
  <si>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</si>
  <si>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</si>
  <si>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</si>
  <si>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</si>
  <si>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</si>
  <si>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</si>
  <si>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</si>
  <si>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</si>
  <si>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</si>
  <si>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</si>
  <si>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</si>
  <si>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</si>
  <si>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</si>
  <si>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</si>
  <si>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</si>
  <si>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</si>
  <si>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</si>
  <si>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</si>
  <si>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</si>
  <si>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</si>
  <si>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</si>
  <si>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</si>
  <si>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</si>
  <si>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</si>
  <si>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</si>
  <si>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</si>
  <si>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</si>
  <si>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</si>
  <si>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</si>
  <si>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</si>
  <si>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</si>
  <si>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</si>
  <si>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</si>
  <si>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</si>
  <si>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</si>
  <si>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</si>
  <si>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</si>
  <si>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</si>
  <si>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</si>
  <si>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</si>
  <si>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</si>
  <si>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</si>
  <si>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</si>
  <si>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</si>
  <si>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</si>
  <si>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</si>
  <si>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</si>
  <si>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</si>
  <si>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</si>
  <si>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</si>
  <si>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</si>
  <si>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</si>
  <si>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</si>
  <si>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</si>
  <si>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</si>
  <si>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</si>
  <si>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</si>
  <si>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</si>
  <si>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</si>
  <si>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</si>
  <si>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</si>
  <si>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</si>
  <si>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</si>
  <si>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</si>
  <si>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</si>
  <si>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</si>
  <si>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</si>
  <si>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</si>
  <si>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</si>
  <si>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</si>
  <si>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</si>
  <si>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</si>
  <si>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</si>
  <si>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</si>
  <si>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</si>
  <si>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</si>
  <si>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</si>
  <si>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</si>
  <si>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</si>
  <si>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</si>
  <si>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</si>
  <si>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</si>
  <si>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</si>
  <si>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</si>
  <si>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</si>
  <si>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</si>
  <si>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</si>
  <si>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</si>
  <si>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</si>
  <si>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</si>
  <si>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Row Labels</t>
  </si>
  <si>
    <t>Grand Total</t>
  </si>
  <si>
    <t>fiction</t>
  </si>
  <si>
    <t>music</t>
  </si>
  <si>
    <t>games</t>
  </si>
  <si>
    <t>video</t>
  </si>
  <si>
    <t>television</t>
  </si>
  <si>
    <t>shorts</t>
  </si>
  <si>
    <t>science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</si>
  <si>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</si>
  <si>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</si>
  <si>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</si>
  <si>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</si>
  <si>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</si>
  <si>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</si>
  <si>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</si>
  <si>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</si>
  <si>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</si>
  <si>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</si>
  <si>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electronic</t>
  </si>
  <si>
    <t>journalism</t>
  </si>
  <si>
    <t>audio</t>
  </si>
  <si>
    <t>mobile</t>
  </si>
  <si>
    <t>photography</t>
  </si>
  <si>
    <t>photobooks</t>
  </si>
  <si>
    <t>translations</t>
  </si>
  <si>
    <t>nature</t>
  </si>
  <si>
    <t>places</t>
  </si>
  <si>
    <t>gadgets</t>
  </si>
  <si>
    <t>hardware</t>
  </si>
  <si>
    <t>people</t>
  </si>
  <si>
    <t>restaurants</t>
  </si>
  <si>
    <t>makerspaces</t>
  </si>
  <si>
    <t>spaces</t>
  </si>
  <si>
    <t>musical</t>
  </si>
  <si>
    <t>food trucks</t>
  </si>
  <si>
    <t>radio&amp;podcasts</t>
  </si>
  <si>
    <t>art books</t>
  </si>
  <si>
    <t>small batch</t>
  </si>
  <si>
    <t>space exploration</t>
  </si>
  <si>
    <t>children's books</t>
  </si>
  <si>
    <t>Count of state</t>
  </si>
  <si>
    <t>(All)</t>
  </si>
  <si>
    <t>Column Labels</t>
  </si>
  <si>
    <t>film &amp; video</t>
  </si>
  <si>
    <t>Date Created Conversion</t>
  </si>
  <si>
    <t>Date Ended Conversion</t>
  </si>
  <si>
    <t>Month Created</t>
  </si>
  <si>
    <t>Year Created</t>
  </si>
  <si>
    <t>Month Ended</t>
  </si>
  <si>
    <t>Year Ended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</si>
  <si>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</si>
  <si>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</si>
  <si>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</si>
  <si>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</si>
  <si>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</si>
  <si>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</si>
  <si>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</si>
  <si>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</si>
  <si>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</si>
  <si>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</si>
  <si>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</si>
  <si>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</si>
  <si>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</si>
  <si>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</si>
  <si>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</si>
  <si>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</si>
  <si>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</si>
  <si>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Percantage Successful</t>
  </si>
  <si>
    <t>Percenatage Failed</t>
  </si>
  <si>
    <t>Percantage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</si>
  <si>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</si>
  <si>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</si>
  <si>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</si>
  <si>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</si>
  <si>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</si>
  <si>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</si>
  <si>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</si>
  <si>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</si>
  <si>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</si>
  <si>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</si>
  <si>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</si>
  <si>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</si>
  <si>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</si>
  <si>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Backers_Count</t>
  </si>
  <si>
    <t>Campaign</t>
  </si>
  <si>
    <t>Successful</t>
  </si>
  <si>
    <t>Campaign State</t>
  </si>
  <si>
    <t>Failed&amp;Canceled</t>
  </si>
  <si>
    <t>Failed</t>
  </si>
  <si>
    <t>Canceled</t>
  </si>
  <si>
    <t>Campaign Count</t>
  </si>
  <si>
    <t>Median # of Backers</t>
  </si>
  <si>
    <t>Mean # of Backers</t>
  </si>
  <si>
    <t>Max Backers</t>
  </si>
  <si>
    <t>Min Backers</t>
  </si>
  <si>
    <t xml:space="preserve">Variance 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</si>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</sst>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3" applyNumberFormat="1" applyFont="1"/>
    <xf numFmtId="9" fontId="0" fillId="0" borderId="0" xfId="2" applyNumberFormat="1" applyFon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1" xfId="0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6" fontId="0" fillId="3" borderId="6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66" fontId="0" fillId="3" borderId="8" xfId="0" applyNumberFormat="1" applyFill="1" applyBorder="1" applyAlignment="1">
      <alignment horizontal="center"/>
    </xf>
    <xf numFmtId="166" fontId="0" fillId="3" borderId="9" xfId="0" applyNumberForma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0"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0000"/>
      <color rgb="FF19F4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Supplemental Data'!$F$1</c:f>
              <c:strCache>
                <c:ptCount val="1"/>
                <c:pt idx="0">
                  <c:v>Percantage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9-4351-B9B0-D84D98679F29}"/>
            </c:ext>
          </c:extLst>
        </c:ser>
        <c:ser>
          <c:idx val="1"/>
          <c:order val="1"/>
          <c:tx>
            <c:strRef>
              <c:f>'Percentage Supplemental Data'!$G$1</c:f>
              <c:strCache>
                <c:ptCount val="1"/>
                <c:pt idx="0">
                  <c:v>Percenatage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9-4351-B9B0-D84D98679F29}"/>
            </c:ext>
          </c:extLst>
        </c:ser>
        <c:ser>
          <c:idx val="2"/>
          <c:order val="2"/>
          <c:tx>
            <c:strRef>
              <c:f>'Percentage Supplemental Data'!$H$1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9-4351-B9B0-D84D9867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906144"/>
        <c:axId val="1163550352"/>
      </c:lineChart>
      <c:catAx>
        <c:axId val="153290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50352"/>
        <c:crosses val="autoZero"/>
        <c:auto val="1"/>
        <c:lblAlgn val="ctr"/>
        <c:lblOffset val="100"/>
        <c:noMultiLvlLbl val="0"/>
      </c:catAx>
      <c:valAx>
        <c:axId val="11635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9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[Kickstart_Campaign_Analysis.xlsx]Category Pivot!PivotTable10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923686009837003E-2"/>
          <c:y val="3.460751069686694E-2"/>
          <c:w val="0.80785093039840605"/>
          <c:h val="0.892407553107789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A-45D3-8816-D7981591E26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A-45D3-8816-D7981591E26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A-45D3-8816-D7981591E26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A-45D3-8816-D7981591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4304688"/>
        <c:axId val="1061661312"/>
      </c:barChart>
      <c:catAx>
        <c:axId val="178430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61312"/>
        <c:crosses val="autoZero"/>
        <c:auto val="1"/>
        <c:lblAlgn val="ctr"/>
        <c:lblOffset val="100"/>
        <c:noMultiLvlLbl val="0"/>
      </c:catAx>
      <c:valAx>
        <c:axId val="10616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71392546519933"/>
          <c:y val="0.39067098438921338"/>
          <c:w val="9.8611938213605657E-2"/>
          <c:h val="0.2123657565494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[Kickstart_Campaign_Analysis.xlsx]Sub-Category Pivot!PivotTable11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Pivot'!$B$6:$B$50</c:f>
              <c:numCache>
                <c:formatCode>General</c:formatCode>
                <c:ptCount val="44"/>
                <c:pt idx="4">
                  <c:v>40</c:v>
                </c:pt>
                <c:pt idx="5">
                  <c:v>180</c:v>
                </c:pt>
                <c:pt idx="7">
                  <c:v>20</c:v>
                </c:pt>
                <c:pt idx="8">
                  <c:v>20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20">
                  <c:v>60</c:v>
                </c:pt>
                <c:pt idx="22">
                  <c:v>60</c:v>
                </c:pt>
                <c:pt idx="24">
                  <c:v>103</c:v>
                </c:pt>
                <c:pt idx="26">
                  <c:v>694</c:v>
                </c:pt>
                <c:pt idx="27">
                  <c:v>40</c:v>
                </c:pt>
                <c:pt idx="28">
                  <c:v>20</c:v>
                </c:pt>
                <c:pt idx="30">
                  <c:v>260</c:v>
                </c:pt>
                <c:pt idx="32">
                  <c:v>60</c:v>
                </c:pt>
                <c:pt idx="33">
                  <c:v>34</c:v>
                </c:pt>
                <c:pt idx="34">
                  <c:v>40</c:v>
                </c:pt>
                <c:pt idx="35">
                  <c:v>85</c:v>
                </c:pt>
                <c:pt idx="36">
                  <c:v>80</c:v>
                </c:pt>
                <c:pt idx="37">
                  <c:v>60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8-403F-B129-61B689CAA0B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Pivot'!$C$6:$C$50</c:f>
              <c:numCache>
                <c:formatCode>General</c:formatCode>
                <c:ptCount val="44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20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6">
                  <c:v>353</c:v>
                </c:pt>
                <c:pt idx="29">
                  <c:v>20</c:v>
                </c:pt>
                <c:pt idx="34">
                  <c:v>2</c:v>
                </c:pt>
                <c:pt idx="35">
                  <c:v>80</c:v>
                </c:pt>
                <c:pt idx="38">
                  <c:v>47</c:v>
                </c:pt>
                <c:pt idx="39">
                  <c:v>60</c:v>
                </c:pt>
                <c:pt idx="40">
                  <c:v>40</c:v>
                </c:pt>
                <c:pt idx="41">
                  <c:v>120</c:v>
                </c:pt>
                <c:pt idx="4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8-403F-B129-61B689CAA0B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Pivot'!$D$6:$D$50</c:f>
              <c:numCache>
                <c:formatCode>General</c:formatCode>
                <c:ptCount val="44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20">
                  <c:v>20</c:v>
                </c:pt>
                <c:pt idx="31">
                  <c:v>40</c:v>
                </c:pt>
                <c:pt idx="34">
                  <c:v>18</c:v>
                </c:pt>
                <c:pt idx="35">
                  <c:v>17</c:v>
                </c:pt>
                <c:pt idx="38">
                  <c:v>10</c:v>
                </c:pt>
                <c:pt idx="41">
                  <c:v>60</c:v>
                </c:pt>
                <c:pt idx="42">
                  <c:v>100</c:v>
                </c:pt>
                <c:pt idx="4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8-403F-B129-61B689CAA0B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Pivot'!$E$6:$E$50</c:f>
              <c:numCache>
                <c:formatCode>General</c:formatCode>
                <c:ptCount val="44"/>
                <c:pt idx="9">
                  <c:v>20</c:v>
                </c:pt>
                <c:pt idx="26">
                  <c:v>19</c:v>
                </c:pt>
                <c:pt idx="33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8-403F-B129-61B689CAA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2154080"/>
        <c:axId val="600149792"/>
      </c:barChart>
      <c:catAx>
        <c:axId val="11721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49792"/>
        <c:crosses val="autoZero"/>
        <c:auto val="1"/>
        <c:lblAlgn val="ctr"/>
        <c:lblOffset val="100"/>
        <c:noMultiLvlLbl val="0"/>
      </c:catAx>
      <c:valAx>
        <c:axId val="60014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1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[Kickstart_Campaign_Analysis.xlsx]Monthly Success Pivot!PivotTable12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6.0185185185185182E-2"/>
          <c:w val="0.68764085739282588"/>
          <c:h val="0.7243806503353748"/>
        </c:manualLayout>
      </c:layout>
      <c:lineChart>
        <c:grouping val="standard"/>
        <c:varyColors val="0"/>
        <c:ser>
          <c:idx val="0"/>
          <c:order val="0"/>
          <c:tx>
            <c:strRef>
              <c:f>'Monthly Success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Pivot'!$B$6:$B$18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182</c:v>
                </c:pt>
                <c:pt idx="3">
                  <c:v>202</c:v>
                </c:pt>
                <c:pt idx="4">
                  <c:v>194</c:v>
                </c:pt>
                <c:pt idx="5">
                  <c:v>183</c:v>
                </c:pt>
                <c:pt idx="6">
                  <c:v>192</c:v>
                </c:pt>
                <c:pt idx="7">
                  <c:v>180</c:v>
                </c:pt>
                <c:pt idx="8">
                  <c:v>147</c:v>
                </c:pt>
                <c:pt idx="9">
                  <c:v>183</c:v>
                </c:pt>
                <c:pt idx="10">
                  <c:v>166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9-4E7F-BCCF-F0DDEE73B07C}"/>
            </c:ext>
          </c:extLst>
        </c:ser>
        <c:ser>
          <c:idx val="1"/>
          <c:order val="1"/>
          <c:tx>
            <c:strRef>
              <c:f>'Monthly Success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149</c:v>
                </c:pt>
                <c:pt idx="3">
                  <c:v>106</c:v>
                </c:pt>
                <c:pt idx="4">
                  <c:v>150</c:v>
                </c:pt>
                <c:pt idx="5">
                  <c:v>114</c:v>
                </c:pt>
                <c:pt idx="6">
                  <c:v>102</c:v>
                </c:pt>
                <c:pt idx="7">
                  <c:v>108</c:v>
                </c:pt>
                <c:pt idx="8">
                  <c:v>127</c:v>
                </c:pt>
                <c:pt idx="9">
                  <c:v>149</c:v>
                </c:pt>
                <c:pt idx="10">
                  <c:v>134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9-4E7F-BCCF-F0DDEE73B07C}"/>
            </c:ext>
          </c:extLst>
        </c:ser>
        <c:ser>
          <c:idx val="2"/>
          <c:order val="2"/>
          <c:tx>
            <c:strRef>
              <c:f>'Monthly Success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34</c:v>
                </c:pt>
                <c:pt idx="3">
                  <c:v>27</c:v>
                </c:pt>
                <c:pt idx="4">
                  <c:v>43</c:v>
                </c:pt>
                <c:pt idx="5">
                  <c:v>37</c:v>
                </c:pt>
                <c:pt idx="6">
                  <c:v>27</c:v>
                </c:pt>
                <c:pt idx="7">
                  <c:v>28</c:v>
                </c:pt>
                <c:pt idx="8">
                  <c:v>24</c:v>
                </c:pt>
                <c:pt idx="9">
                  <c:v>20</c:v>
                </c:pt>
                <c:pt idx="10">
                  <c:v>33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9-4E7F-BCCF-F0DDEE73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618016"/>
        <c:axId val="1475295792"/>
      </c:lineChart>
      <c:catAx>
        <c:axId val="10206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95792"/>
        <c:crosses val="autoZero"/>
        <c:auto val="1"/>
        <c:lblAlgn val="ctr"/>
        <c:lblOffset val="100"/>
        <c:noMultiLvlLbl val="0"/>
      </c:catAx>
      <c:valAx>
        <c:axId val="14752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527956</xdr:colOff>
      <xdr:row>1</xdr:row>
      <xdr:rowOff>68034</xdr:rowOff>
    </xdr:from>
    <xdr:to>
      <xdr:col>27</xdr:col>
      <xdr:colOff>636814</xdr:colOff>
      <xdr:row>36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84BEE-CBA4-4E5E-BD94-28D3D3DB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1</xdr:row>
      <xdr:rowOff>158114</xdr:rowOff>
    </xdr:from>
    <xdr:to>
      <xdr:col>16</xdr:col>
      <xdr:colOff>624840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E647A-C077-448D-80F1-560ABF889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104774</xdr:rowOff>
    </xdr:from>
    <xdr:to>
      <xdr:col>20</xdr:col>
      <xdr:colOff>636270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77CCB-9203-47EE-938B-0C29D2D4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</xdr:row>
      <xdr:rowOff>133350</xdr:rowOff>
    </xdr:from>
    <xdr:to>
      <xdr:col>15</xdr:col>
      <xdr:colOff>205740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90628-137B-43F4-AA5F-5C403C96B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chool" refreshedDate="44325.536123032405" createdVersion="6" refreshedVersion="6" minRefreshableVersion="3" recordCount="4114" xr:uid="{46088315-A056-4C8A-A1EF-5006061A7E1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46">
        <s v="film &amp; video"/>
        <s v="theater"/>
        <s v="technology"/>
        <s v="publishing"/>
        <s v="music"/>
        <s v="journalism"/>
        <s v="games"/>
        <s v="food"/>
        <s v="photography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e v="#VALUE!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unt="50">
        <s v="television"/>
        <s v="shorts"/>
        <s v="science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"/>
        <s v="audio"/>
        <s v="video"/>
        <s v="mobile"/>
        <s v="food trucks"/>
        <s v="photobooks"/>
        <s v="world music"/>
        <s v="translations"/>
        <s v="radio&amp;podcasts"/>
        <s v="nature"/>
        <s v="art books"/>
        <s v="places"/>
        <s v="pop"/>
        <s v="faith"/>
        <s v="mobile games"/>
        <s v="gadgets"/>
        <s v="hardware"/>
        <s v="people"/>
        <s v="video games"/>
        <s v="tabletop games"/>
        <s v="electronic music"/>
        <s v="small batch"/>
        <s v="restaurants"/>
        <s v="classical music"/>
        <s v="space exploration"/>
        <s v="makerspaces"/>
        <s v="spaces"/>
        <s v="children's books"/>
        <s v="musical"/>
        <s v="video/shorts" u="1"/>
        <s v="video/documentary" u="1"/>
        <s v="video/television" u="1"/>
        <s v="video/animation" u="1"/>
        <s v="video/science" u="1"/>
        <s v="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chool" refreshedDate="44325.811582754628" createdVersion="6" refreshedVersion="6" minRefreshableVersion="3" recordCount="4114" xr:uid="{4EF4A28B-1C20-4193-ABDB-143294F5D93B}">
  <cacheSource type="worksheet">
    <worksheetSource ref="A1:X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Ended" numFmtId="0">
      <sharedItems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3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3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3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3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3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3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3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3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3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3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3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3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3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3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3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3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3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4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4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4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4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4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4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4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4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4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4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4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4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4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4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4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4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4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4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4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4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4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4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4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4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4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4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4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4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4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4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4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4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4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4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4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4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4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4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4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4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4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4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4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4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4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4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4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4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4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4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4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4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4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4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4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4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4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4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4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4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4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4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4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4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4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4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4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4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4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4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4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4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4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4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4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4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4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4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4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4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4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4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4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4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4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4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4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4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4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4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4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4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  <s v="Jul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  <s v="Mar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  <s v="Feb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  <s v="Aug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  <s v="Dec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  <s v="Jul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  <s v="Jun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  <s v="Jul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  <s v="Apr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  <s v="Apr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  <s v="Jun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  <s v="Aug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  <s v="Jul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  <s v="Jun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  <s v="Jul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  <s v="Sep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  <s v="Jun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  <s v="Nov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  <s v="Sep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  <s v="Jul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  <s v="Sep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  <s v="Sep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  <s v="Jan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  <s v="Apr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  <s v="Sep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  <s v="Jan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  <s v="Aug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  <s v="Nov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  <s v="Dec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  <s v="Jul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  <s v="Aug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  <s v="Jan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  <s v="May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  <s v="Nov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  <s v="Aug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  <s v="Apr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  <s v="Apr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  <s v="Feb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  <s v="May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  <s v="May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  <s v="Jun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  <s v="Oct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  <s v="Dec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  <s v="Jul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  <s v="Oct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  <s v="Apr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  <s v="Dec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  <s v="Dec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  <s v="Mar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  <s v="Oct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  <s v="Jan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  <s v="Aug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  <s v="Jul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  <s v="Apr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  <s v="Dec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  <s v="May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  <s v="Jun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  <s v="Apr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  <s v="Nov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  <s v="Sep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  <s v="Mar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  <s v="Jun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  <s v="Mar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  <s v="Dec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  <s v="Jul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  <s v="Aug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  <s v="Jul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  <s v="Jul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  <s v="Feb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  <s v="Oct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  <s v="Sep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  <s v="May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  <s v="Nov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  <s v="May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  <s v="Jan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  <s v="Apr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  <s v="Dec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  <s v="May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  <s v="Sep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  <s v="Apr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  <s v="Dec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  <s v="Jul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  <s v="Oct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  <s v="Feb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  <s v="May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  <s v="Sep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  <s v="Dec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  <s v="Jun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  <s v="Jun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  <s v="Jun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  <s v="Jul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  <s v="May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  <s v="Feb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  <s v="Jul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  <s v="Apr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  <s v="Feb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  <s v="Aug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  <s v="Jul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  <s v="Dec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  <s v="Jan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  <s v="Nov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  <s v="Jan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  <s v="Dec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  <s v="Mar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  <s v="Apr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  <s v="May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  <s v="Apr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  <s v="Apr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  <s v="May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  <s v="Feb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  <s v="Nov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  <s v="May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  <s v="Apr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  <s v="Aug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  <s v="Jan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  <s v="Feb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  <s v="Apr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  <s v="Jun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  <s v="Jul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  <s v="Aug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"/>
    <d v="2016-09-03T01:11:47"/>
    <d v="2016-10-03T01:11:47"/>
    <x v="8"/>
    <x v="2"/>
    <s v="Oct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"/>
    <d v="2015-04-02T16:55:10"/>
    <d v="2015-04-18T10:16:00"/>
    <x v="6"/>
    <x v="0"/>
    <s v="Apr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"/>
    <d v="2016-08-11T10:21:47"/>
    <d v="2016-10-10T10:21:47"/>
    <x v="10"/>
    <x v="2"/>
    <s v="Oct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"/>
    <d v="2014-09-22T18:46:04"/>
    <d v="2014-10-28T22:00:00"/>
    <x v="8"/>
    <x v="3"/>
    <s v="Oct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"/>
    <d v="2015-04-20T22:17:22"/>
    <d v="2015-05-15T22:17:22"/>
    <x v="6"/>
    <x v="0"/>
    <s v="May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"/>
    <d v="2016-12-05T23:51:20"/>
    <d v="2017-02-03T23:51:20"/>
    <x v="11"/>
    <x v="2"/>
    <s v="Feb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"/>
    <d v="2015-05-11T14:08:57"/>
    <d v="2015-06-11T02:00:00"/>
    <x v="5"/>
    <x v="0"/>
    <s v="Jun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"/>
    <d v="2015-03-04T14:59:01"/>
    <d v="2015-04-03T13:59:01"/>
    <x v="7"/>
    <x v="0"/>
    <s v="Apr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"/>
    <d v="2016-09-15T05:28:13"/>
    <d v="2016-10-20T05:28:13"/>
    <x v="8"/>
    <x v="2"/>
    <s v="Oct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"/>
    <d v="2014-08-31T22:29:43"/>
    <d v="2014-10-30T22:29:43"/>
    <x v="10"/>
    <x v="3"/>
    <s v="Oct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"/>
    <d v="2014-05-19T21:58:12"/>
    <d v="2014-06-16T20:16:00"/>
    <x v="5"/>
    <x v="3"/>
    <s v="Jun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"/>
    <d v="2016-06-20T20:06:01"/>
    <d v="2016-07-06T00:00:00"/>
    <x v="0"/>
    <x v="2"/>
    <s v="Jul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"/>
    <d v="2014-09-23T19:30:07"/>
    <d v="2014-11-07T20:30:07"/>
    <x v="8"/>
    <x v="3"/>
    <s v="Nov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"/>
    <d v="2016-05-01T19:23:04"/>
    <d v="2016-05-31T17:31:00"/>
    <x v="5"/>
    <x v="2"/>
    <s v="May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"/>
    <d v="2015-08-05T21:50:18"/>
    <d v="2015-09-04T17:00:00"/>
    <x v="10"/>
    <x v="0"/>
    <s v="Sep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"/>
    <d v="2014-05-29T09:09:57"/>
    <d v="2014-07-01T19:00:00"/>
    <x v="5"/>
    <x v="3"/>
    <s v="Jul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"/>
    <d v="2015-04-02T09:50:34"/>
    <d v="2015-05-16T10:16:00"/>
    <x v="6"/>
    <x v="0"/>
    <s v="May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"/>
    <d v="2015-08-23T13:46:33"/>
    <d v="2015-10-12T13:46:33"/>
    <x v="10"/>
    <x v="0"/>
    <s v="Oct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"/>
    <d v="2015-07-01T06:10:41"/>
    <d v="2015-08-01T04:59:00"/>
    <x v="3"/>
    <x v="0"/>
    <s v="Aug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"/>
    <d v="2015-07-02T22:06:12"/>
    <d v="2015-07-12T22:06:12"/>
    <x v="3"/>
    <x v="0"/>
    <s v="Jul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"/>
    <d v="2015-02-18T04:45:32"/>
    <d v="2015-03-20T03:45:32"/>
    <x v="2"/>
    <x v="0"/>
    <s v="Mar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"/>
    <d v="2015-04-16T03:40:23"/>
    <d v="2015-05-31T03:40:23"/>
    <x v="6"/>
    <x v="0"/>
    <s v="May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"/>
    <d v="2014-10-26T21:26:18"/>
    <d v="2014-11-16T22:26:18"/>
    <x v="9"/>
    <x v="3"/>
    <s v="Nov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"/>
    <d v="2016-07-08T01:32:22"/>
    <d v="2016-09-03T05:55:00"/>
    <x v="3"/>
    <x v="2"/>
    <s v="Sep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"/>
    <d v="2015-02-12T18:17:52"/>
    <d v="2015-04-13T17:17:52"/>
    <x v="2"/>
    <x v="0"/>
    <s v="Apr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"/>
    <d v="2015-07-15T13:00:52"/>
    <d v="2015-08-11T13:00:52"/>
    <x v="3"/>
    <x v="0"/>
    <s v="Aug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"/>
    <d v="2016-11-19T00:23:18"/>
    <d v="2017-01-18T00:23:18"/>
    <x v="4"/>
    <x v="2"/>
    <s v="Jan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"/>
    <d v="2014-11-26T18:25:40"/>
    <d v="2015-01-08T18:18:00"/>
    <x v="4"/>
    <x v="3"/>
    <s v="Jan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"/>
    <d v="2016-01-28T06:45:36"/>
    <d v="2016-02-27T06:45:36"/>
    <x v="1"/>
    <x v="2"/>
    <s v="Feb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"/>
    <d v="2014-11-25T04:07:50"/>
    <d v="2014-12-25T08:00:00"/>
    <x v="4"/>
    <x v="3"/>
    <s v="Dec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"/>
    <d v="2015-03-27T03:53:02"/>
    <d v="2015-05-26T03:53:02"/>
    <x v="7"/>
    <x v="0"/>
    <s v="May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"/>
    <d v="2015-04-19T13:13:11"/>
    <d v="2015-06-18T13:13:11"/>
    <x v="6"/>
    <x v="0"/>
    <s v="Jun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"/>
    <d v="2014-08-24T01:51:40"/>
    <d v="2014-09-23T01:51:40"/>
    <x v="10"/>
    <x v="3"/>
    <s v="Sep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"/>
    <d v="2014-10-21T14:04:04"/>
    <d v="2014-12-02T15:04:04"/>
    <x v="9"/>
    <x v="3"/>
    <s v="Dec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"/>
    <d v="2015-04-21T13:08:15"/>
    <d v="2015-06-03T13:08:15"/>
    <x v="6"/>
    <x v="0"/>
    <s v="Jun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"/>
    <d v="2015-06-13T13:25:35"/>
    <d v="2015-07-23T13:25:35"/>
    <x v="0"/>
    <x v="0"/>
    <s v="Jul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"/>
    <d v="2014-06-04T02:59:56"/>
    <d v="2014-08-03T02:59:56"/>
    <x v="0"/>
    <x v="3"/>
    <s v="Aug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"/>
    <d v="2016-01-27T21:52:52"/>
    <d v="2016-02-26T21:52:52"/>
    <x v="1"/>
    <x v="2"/>
    <s v="Feb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"/>
    <d v="2014-09-22T01:50:28"/>
    <d v="2014-10-22T01:50:28"/>
    <x v="8"/>
    <x v="3"/>
    <s v="Oct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"/>
    <d v="2016-05-24T10:25:45"/>
    <d v="2016-07-03T10:25:45"/>
    <x v="5"/>
    <x v="2"/>
    <s v="Jul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  <s v="Aug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  <s v="Jul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  <s v="Aug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  <s v="Oct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  <s v="Sep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  <s v="Jan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  <s v="Jan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  <s v="Aug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  <s v="Mar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  <s v="Oct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  <s v="Aug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  <s v="Aug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  <s v="Mar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  <s v="Feb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  <s v="May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  <s v="Aug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  <s v="Aug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  <s v="Mar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  <s v="Nov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  <s v="Mar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  <s v="Apr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  <s v="Jun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  <s v="Jan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  <s v="Nov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  <s v="Sep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  <s v="Aug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  <s v="Mar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  <s v="Jul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  <s v="Sep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  <s v="Sep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  <s v="Jun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  <s v="Oct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  <s v="Oct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  <s v="Nov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  <s v="Mar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  <s v="Jul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  <s v="Oct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  <s v="Feb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  <s v="Oct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  <s v="Sep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  <s v="Sep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  <s v="Feb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  <s v="Oct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  <s v="Jan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  <s v="Aug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  <s v="Oct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  <s v="Aug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  <s v="Jan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  <s v="Dec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  <s v="Jul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  <s v="Oct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  <s v="Sep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  <s v="Apr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  <s v="Aug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  <s v="Mar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  <s v="Feb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  <s v="Apr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  <s v="Dec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  <s v="May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  <s v="Apr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  <s v="Aug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  <s v="Mar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  <s v="Mar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  <s v="May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  <s v="Jul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  <s v="Apr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  <s v="May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  <s v="Jul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  <s v="Jun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  <s v="Feb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  <s v="Jun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  <s v="Jan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  <s v="Feb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  <s v="Sep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  <s v="Jun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  <s v="Jul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  <s v="Jan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  <s v="Mar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  <s v="Dec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  <s v="Nov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  <s v="May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  <s v="Dec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  <s v="Dec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  <s v="Feb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  <s v="Mar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  <s v="Aug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  <s v="Dec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  <s v="Oct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  <s v="Jan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  <s v="Aug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  <s v="Jun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  <s v="May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  <s v="Jun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  <s v="Feb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  <s v="Oct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  <s v="Mar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  <s v="Mar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  <s v="May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  <s v="Jun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  <s v="Apr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  <s v="Jul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  <s v="Jun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  <s v="Feb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  <s v="Sep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  <s v="May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  <s v="May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  <s v="Apr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  <s v="Jun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  <s v="Nov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  <s v="Feb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  <s v="May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  <s v="Jan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  <s v="Apr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  <s v="Jul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  <s v="Apr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  <s v="Nov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  <s v="Apr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  <s v="May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  <s v="Oct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  <s v="Feb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  <s v="May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  <s v="Aug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  <s v="Feb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  <s v="Jun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  <s v="Jan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  <s v="Sep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  <s v="Mar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  <s v="Nov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  <s v="Jun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  <s v="Nov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  <s v="Feb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  <s v="May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  <s v="Oct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  <s v="Apr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  <s v="Jul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  <s v="Nov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  <s v="Sep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  <s v="May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  <s v="May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  <s v="Nov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  <s v="Apr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  <s v="Mar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  <s v="Feb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  <s v="Jun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  <s v="Sep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  <s v="Mar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  <s v="Mar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  <s v="Feb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  <s v="Mar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  <s v="Sep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  <s v="Oct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  <s v="Jan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  <s v="Apr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  <s v="Aug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  <s v="Mar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  <s v="Aug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  <s v="Dec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  <s v="Dec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  <s v="Mar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  <s v="Feb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  <s v="Dec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  <s v="Nov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  <s v="May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  <s v="Dec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  <s v="Aug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  <s v="Dec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  <s v="Mar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  <s v="Mar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  <s v="Nov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  <s v="Nov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  <s v="May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  <s v="Jun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  <s v="Oct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  <s v="Apr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  <s v="May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  <s v="May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  <s v="Nov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  <s v="Mar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  <s v="Sep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  <s v="Apr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  <s v="Mar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  <s v="Oct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  <s v="Apr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  <s v="Nov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  <s v="Jun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  <s v="May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  <s v="Oct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  <s v="Nov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  <s v="Aug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  <s v="Feb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  <s v="Sep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  <s v="Apr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  <s v="Oct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  <s v="Nov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  <s v="Apr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  <s v="Dec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  <s v="Mar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  <s v="Apr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  <s v="Jun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  <s v="Nov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  <s v="Jul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  <s v="Nov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  <s v="Aug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  <s v="May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  <s v="Jun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  <s v="Feb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  <s v="May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  <s v="May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  <s v="Mar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  <s v="Jan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  <s v="Jan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  <s v="Feb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  <s v="Apr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  <s v="Jul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  <s v="Sep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  <s v="Mar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  <s v="Aug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  <s v="Nov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  <s v="Jan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  <s v="May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  <s v="Jan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  <s v="Jul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  <s v="Sep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  <s v="May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  <s v="Jan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  <s v="Nov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  <s v="Aug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  <s v="Aug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  <s v="Jul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  <s v="Mar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  <s v="May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  <s v="Dec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  <s v="Sep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  <s v="Oct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  <s v="Apr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  <s v="Apr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  <s v="Jul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  <s v="Sep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  <s v="Apr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  <s v="Dec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  <s v="May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  <s v="Aug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  <s v="Nov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  <s v="Aug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  <s v="Feb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  <s v="Mar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  <s v="May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  <s v="Nov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  <s v="Nov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  <s v="Jul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  <s v="Jun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  <s v="Dec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  <s v="Jul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  <s v="Jul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  <s v="Oct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  <s v="Oct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  <s v="Feb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  <s v="Apr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  <s v="Jul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  <s v="Jun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  <s v="Mar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  <s v="Aug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  <s v="Sep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  <s v="Jun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  <s v="Mar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  <s v="Nov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  <s v="Mar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  <s v="Oct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  <s v="Jun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  <s v="Nov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  <s v="Sep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  <s v="Jul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  <s v="Oct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  <s v="Oct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  <s v="Dec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  <s v="Sep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  <s v="Jul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  <s v="Oct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  <s v="Nov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  <s v="Oct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  <s v="Mar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  <s v="Nov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  <s v="Feb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  <s v="Feb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  <s v="Feb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  <s v="May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  <s v="Mar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  <s v="Mar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  <s v="May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  <s v="Oct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  <s v="Feb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  <s v="Jan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  <s v="May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  <s v="Feb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  <s v="Nov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  <s v="Apr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  <s v="Oct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  <s v="Aug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  <s v="May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  <s v="Nov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  <s v="Jun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  <s v="Jun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  <s v="Aug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  <s v="Sep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  <s v="May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  <s v="Jun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  <s v="Sep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  <s v="Sep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  <s v="Jul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  <s v="Sep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  <s v="Jan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  <s v="Apr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  <s v="Aug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  <s v="Sep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  <s v="Feb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  <s v="May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  <s v="Jun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  <s v="May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  <s v="Apr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  <s v="Nov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  <s v="Aug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  <s v="Oct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  <s v="Apr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  <s v="Jan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  <s v="Nov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  <s v="May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  <s v="Jun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  <s v="Dec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  <s v="Jan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  <s v="Jan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  <s v="Aug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  <s v="Jan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  <s v="Oct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  <s v="May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  <s v="Jul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  <s v="Jul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  <s v="Feb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  <s v="Dec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  <s v="Dec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  <s v="Oct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  <s v="May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  <s v="Jul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  <s v="Mar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  <s v="Jan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  <s v="Apr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  <s v="Dec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  <s v="Aug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  <s v="Oct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  <s v="May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  <s v="Jun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  <s v="Mar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  <s v="Apr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  <s v="Nov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  <s v="Aug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  <s v="Aug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  <s v="Dec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  <s v="May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  <s v="Feb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  <s v="Sep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  <s v="Dec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  <s v="Dec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  <s v="Nov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  <s v="Mar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  <s v="Sep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  <s v="Jun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  <s v="Sep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  <s v="Aug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  <s v="Feb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  <s v="Jun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  <s v="Jan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  <s v="Jun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  <s v="Dec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  <s v="May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  <s v="May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  <s v="Nov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  <s v="Jan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  <s v="Aug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  <s v="Nov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  <s v="May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  <s v="Jul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  <s v="Feb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  <s v="Oct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  <s v="May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  <s v="Nov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  <s v="Jul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  <s v="Nov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  <s v="Oct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  <s v="Feb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  <s v="Oct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  <s v="Jul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  <s v="Jan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  <s v="Aug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  <s v="Jan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  <s v="Nov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  <s v="Oct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  <s v="Jun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  <s v="Jan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  <s v="Dec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  <s v="Mar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  <s v="Dec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  <s v="Dec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  <s v="Oct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  <s v="Dec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  <s v="Feb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  <s v="Mar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  <s v="Jul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  <s v="Jul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  <s v="Jan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  <s v="Jan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  <s v="Jan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  <s v="Feb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  <s v="Jul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  <s v="Nov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  <s v="Jan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  <s v="Oct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  <s v="Jun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  <s v="Mar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  <s v="May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  <s v="Sep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  <s v="Dec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  <s v="Sep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  <s v="Aug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  <s v="Mar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  <s v="Mar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  <s v="Mar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  <s v="Dec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  <s v="Feb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  <s v="Apr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  <s v="Nov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  <s v="Jul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  <s v="Feb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  <s v="Jul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  <s v="Dec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  <s v="Apr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  <s v="Apr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  <s v="May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  <s v="Nov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  <s v="Jul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  <s v="Dec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  <s v="Mar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  <s v="May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  <s v="Dec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  <s v="Jun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  <s v="Aug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  <s v="Aug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  <s v="Aug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  <s v="May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  <s v="Nov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  <s v="Jun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  <s v="Nov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  <s v="Apr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  <s v="Jan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  <s v="Sep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  <s v="Oct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  <s v="Jun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  <s v="Sep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  <s v="Feb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  <s v="May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  <s v="Dec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  <s v="Nov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  <s v="Aug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  <s v="Jul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  <s v="Jul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  <s v="May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  <s v="May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  <s v="Mar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  <s v="Aug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  <s v="Mar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  <s v="Jul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  <s v="May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  <s v="Sep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  <s v="May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  <s v="Nov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  <s v="Jun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  <s v="Feb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  <s v="Apr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  <s v="Jun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  <s v="Feb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  <s v="Mar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  <s v="Oct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  <s v="Nov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  <s v="Aug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  <s v="Aug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  <s v="May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  <s v="Oct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  <s v="Aug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  <s v="Aug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  <s v="Mar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  <s v="Oct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  <s v="Sep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  <s v="Dec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  <s v="Dec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  <s v="Dec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  <s v="Aug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  <s v="Jul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  <s v="Mar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  <s v="Apr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  <s v="Dec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  <s v="Jul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  <s v="Aug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  <s v="Nov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  <s v="Oct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  <s v="Jan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  <s v="Jul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  <s v="Apr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  <s v="Jan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  <s v="Aug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  <s v="Oct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  <s v="May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  <s v="Jul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  <s v="Jun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  <s v="Jan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  <s v="Jan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  <s v="Sep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  <s v="Aug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  <s v="Jan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  <s v="Feb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  <s v="Jun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  <s v="May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  <s v="Sep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  <s v="Sep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  <s v="Oct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  <s v="Mar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  <s v="Oct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  <s v="Jul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  <s v="Jan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  <s v="Aug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  <s v="Feb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  <s v="Oct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  <s v="Dec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  <s v="Sep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  <s v="Jul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  <s v="Dec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  <s v="Apr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  <s v="Feb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  <s v="Oct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  <s v="Jul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  <s v="Feb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  <s v="Sep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  <s v="Nov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  <s v="Jan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  <s v="Jul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  <s v="Nov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  <s v="Jan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  <s v="Feb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  <s v="Jan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  <s v="Dec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  <s v="Jan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  <s v="Sep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  <s v="Dec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  <s v="Aug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  <s v="Dec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  <s v="Feb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  <s v="Jun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  <s v="Feb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  <s v="Nov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  <s v="Dec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  <s v="Sep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  <s v="Feb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  <s v="Feb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  <s v="Jan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  <s v="Aug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  <s v="Apr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  <s v="Jul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  <s v="Jun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  <s v="Dec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  <s v="Apr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  <s v="Jan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  <s v="Aug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  <s v="Sep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  <s v="Dec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  <s v="Jan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  <s v="Sep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  <s v="Dec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  <s v="May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  <s v="Dec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  <s v="Nov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  <s v="Feb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  <s v="Dec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  <s v="Aug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  <s v="Jun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  <s v="Jun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  <s v="Mar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  <s v="Apr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  <s v="Dec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  <s v="May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  <s v="Sep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  <s v="Jan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  <s v="Aug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  <s v="Jan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  <s v="Feb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  <s v="Aug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  <s v="Oct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  <s v="Feb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  <s v="Jan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  <s v="May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  <s v="Apr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  <s v="Dec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  <s v="Oct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  <s v="Jul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  <s v="Nov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  <s v="Feb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  <s v="Dec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  <s v="Aug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  <s v="Sep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  <s v="Oct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  <s v="Feb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  <s v="May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  <s v="Dec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  <s v="Dec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  <s v="Feb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  <s v="Jan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  <s v="Nov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  <s v="May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  <s v="Feb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  <s v="Dec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  <s v="Oct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  <s v="Jul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  <s v="Apr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  <s v="Oct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  <s v="May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  <s v="Jun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  <s v="Aug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  <s v="Apr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  <s v="Mar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  <s v="Feb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  <s v="May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  <s v="Nov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  <s v="Jul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  <s v="Jan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  <s v="Feb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  <s v="Nov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  <s v="Nov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  <s v="Jul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  <s v="Sep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  <s v="Apr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  <s v="Sep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  <s v="Apr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  <s v="Sep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  <s v="Apr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  <s v="Sep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  <s v="Jul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  <s v="Sep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  <s v="May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  <s v="Jul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  <s v="Jul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  <s v="Sep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  <s v="Mar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  <s v="Dec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  <s v="Jan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  <s v="Sep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  <s v="Jul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  <s v="Mar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  <s v="Jul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  <s v="May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  <s v="Nov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  <s v="Apr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  <s v="Mar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  <s v="Aug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  <s v="Dec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  <s v="Jun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  <s v="May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  <s v="Oct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  <s v="Mar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  <s v="Apr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  <s v="Oct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  <s v="Mar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  <s v="Feb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  <s v="Jun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  <s v="Jul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  <s v="Mar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  <s v="Apr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  <s v="Jan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  <s v="Apr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  <s v="Jul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  <s v="May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  <s v="Oct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  <s v="May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  <s v="Jan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  <s v="Sep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  <s v="Sep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  <s v="Nov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  <s v="Oct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  <s v="Dec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  <s v="Nov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  <s v="Sep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  <s v="Mar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  <s v="Jul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  <s v="Apr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  <s v="Mar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  <s v="Apr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  <s v="Jul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  <s v="Oct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  <s v="Feb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  <s v="Dec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  <s v="Jul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  <s v="Oct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  <s v="Nov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  <s v="Apr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  <s v="Jun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  <s v="Nov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  <s v="Sep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  <s v="Nov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  <s v="Feb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  <s v="Oct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  <s v="Jan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  <s v="Feb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  <s v="Dec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  <s v="Jan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  <s v="Apr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  <s v="Sep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  <s v="Nov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  <s v="Mar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  <s v="Nov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  <s v="May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  <s v="Sep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  <s v="Feb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  <s v="Dec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  <s v="Dec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  <s v="May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  <s v="Oct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  <s v="Jan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  <s v="Sep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  <s v="Mar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  <s v="May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  <s v="Dec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  <s v="Sep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  <s v="May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  <s v="Sep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  <s v="Oct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  <s v="Nov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  <s v="Aug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  <s v="Aug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  <s v="Apr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  <s v="Jun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  <s v="Oct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  <s v="Aug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  <s v="Nov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  <s v="Jan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  <s v="May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  <s v="Mar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  <s v="Jun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  <s v="Aug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  <s v="Sep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  <s v="Jan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  <s v="Jan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  <s v="Mar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  <s v="Sep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  <s v="Jul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  <s v="Jul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  <s v="Mar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  <s v="Jan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  <s v="Dec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  <s v="May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  <s v="Aug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  <s v="Mar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  <s v="Oct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  <s v="Jul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  <s v="Dec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  <s v="Dec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  <s v="Nov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  <s v="Dec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  <s v="Oct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  <s v="Nov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  <s v="Feb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  <s v="Nov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  <s v="Jul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  <s v="May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  <s v="Nov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  <s v="Apr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  <s v="Jun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  <s v="Mar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  <s v="Mar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  <s v="May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  <s v="May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  <s v="Jan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  <s v="Jan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  <s v="Nov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  <s v="Sep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  <s v="Jun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  <s v="Aug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  <s v="Feb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  <s v="Feb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  <s v="Nov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  <s v="Apr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  <s v="Feb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  <s v="Sep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  <s v="Jun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  <s v="Mar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  <s v="Feb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  <s v="Jan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  <s v="Jun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  <s v="Nov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  <s v="Jan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  <s v="Aug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  <s v="Sep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  <s v="Apr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  <s v="Nov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  <s v="Apr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  <s v="Jan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  <s v="Mar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  <s v="Feb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  <s v="Feb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  <s v="Oct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  <s v="Sep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  <s v="Oct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  <s v="Oct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  <s v="Apr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  <s v="Aug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  <s v="Feb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  <s v="Jan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  <s v="Jun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  <s v="Sep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  <s v="Nov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  <s v="Mar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  <s v="Jun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  <s v="Aug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  <s v="Feb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  <s v="Feb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  <s v="Jun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  <s v="Nov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  <s v="Aug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  <s v="Oct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  <s v="Aug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  <s v="Mar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  <s v="Dec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  <s v="Jan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  <s v="Jun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  <s v="Oct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  <s v="Sep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  <s v="Sep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  <s v="Jul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  <s v="May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  <s v="Nov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  <s v="Nov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  <s v="Nov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  <s v="Jul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  <s v="Nov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  <s v="Nov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  <s v="Nov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  <s v="Mar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  <s v="Jan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  <s v="Dec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  <s v="Mar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  <s v="Feb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  <s v="Oct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  <s v="Dec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  <s v="Dec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  <s v="Dec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  <s v="Jun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  <s v="Sep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  <s v="Dec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  <s v="Jan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  <s v="Dec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  <s v="Jan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  <s v="Nov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  <s v="Apr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  <s v="Nov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  <s v="Jul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  <s v="Feb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"/>
    <d v="2015-05-03T01:40:09"/>
    <d v="2015-06-02T00:47:00"/>
    <x v="5"/>
    <x v="0"/>
    <s v="Jun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"/>
    <d v="2015-09-24T06:02:51"/>
    <d v="2015-10-17T04:00:00"/>
    <x v="8"/>
    <x v="0"/>
    <s v="Oct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"/>
    <d v="2015-04-17T15:31:17"/>
    <d v="2015-05-17T15:31:17"/>
    <x v="6"/>
    <x v="0"/>
    <s v="May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"/>
    <d v="2015-05-21T22:04:21"/>
    <d v="2015-06-20T22:04:21"/>
    <x v="5"/>
    <x v="0"/>
    <s v="Jun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"/>
    <d v="2016-01-01T13:56:03"/>
    <d v="2016-01-31T13:56:03"/>
    <x v="1"/>
    <x v="2"/>
    <s v="Jan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"/>
    <d v="2015-02-14T20:00:37"/>
    <d v="2015-03-16T19:00:37"/>
    <x v="2"/>
    <x v="0"/>
    <s v="Mar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"/>
    <d v="2016-02-26T09:46:56"/>
    <d v="2016-03-31T08:46:56"/>
    <x v="2"/>
    <x v="2"/>
    <s v="Mar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"/>
    <d v="2014-09-23T00:49:07"/>
    <d v="2014-10-23T00:49:07"/>
    <x v="8"/>
    <x v="3"/>
    <s v="Oct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"/>
    <d v="2017-01-20T15:03:25"/>
    <d v="2017-03-06T20:00:00"/>
    <x v="1"/>
    <x v="1"/>
    <s v="Mar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"/>
    <d v="2015-02-09T17:05:07"/>
    <d v="2015-04-04T21:59:00"/>
    <x v="2"/>
    <x v="0"/>
    <s v="Apr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"/>
    <d v="2016-08-29T11:35:49"/>
    <d v="2016-09-12T11:35:49"/>
    <x v="10"/>
    <x v="2"/>
    <s v="Sep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"/>
    <d v="2015-11-16T18:20:10"/>
    <d v="2015-12-16T18:20:10"/>
    <x v="4"/>
    <x v="0"/>
    <s v="Dec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"/>
    <d v="2016-05-24T16:00:25"/>
    <d v="2016-06-23T16:00:25"/>
    <x v="5"/>
    <x v="2"/>
    <s v="Jun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"/>
    <d v="2016-11-14T17:34:40"/>
    <d v="2016-12-12T17:34:40"/>
    <x v="4"/>
    <x v="2"/>
    <s v="Dec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"/>
    <d v="2016-07-04T04:00:04"/>
    <d v="2016-08-05T03:59:00"/>
    <x v="3"/>
    <x v="2"/>
    <s v="Aug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"/>
    <d v="2015-01-12T15:23:40"/>
    <d v="2015-02-11T15:23:40"/>
    <x v="1"/>
    <x v="0"/>
    <s v="Feb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"/>
    <d v="2012-12-06T10:46:30"/>
    <d v="2013-01-07T08:00:00"/>
    <x v="11"/>
    <x v="5"/>
    <s v="Jan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"/>
    <d v="2015-04-25T19:44:22"/>
    <d v="2015-05-18T05:00:00"/>
    <x v="6"/>
    <x v="0"/>
    <s v="May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"/>
    <d v="2016-02-18T05:33:43"/>
    <d v="2016-03-19T04:33:43"/>
    <x v="2"/>
    <x v="2"/>
    <s v="Mar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"/>
    <d v="2016-11-18T02:37:26"/>
    <d v="2016-12-13T07:59:00"/>
    <x v="4"/>
    <x v="2"/>
    <s v="Dec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  <s v="Aug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  <s v="Jul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  <s v="Sep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  <s v="May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  <s v="Mar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  <s v="Aug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  <s v="Dec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  <s v="Nov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  <s v="Sep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  <s v="Feb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  <s v="Sep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  <s v="Aug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  <s v="Jun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  <s v="Mar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  <s v="Aug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  <s v="Mar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  <s v="Apr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  <s v="Dec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  <s v="Mar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  <s v="Mar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  <s v="Apr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  <s v="May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  <s v="Jul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  <s v="Aug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"/>
    <d v="2013-05-23T05:28:23"/>
    <d v="2013-07-07T05:28:23"/>
    <x v="5"/>
    <x v="4"/>
    <s v="Jul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"/>
    <d v="2014-01-22T09:08:42"/>
    <d v="2014-02-19T09:08:42"/>
    <x v="1"/>
    <x v="3"/>
    <s v="Feb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"/>
    <d v="2013-06-20T23:06:22"/>
    <d v="2013-08-04T23:06:22"/>
    <x v="0"/>
    <x v="4"/>
    <s v="Aug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"/>
    <d v="2013-11-21T20:32:11"/>
    <d v="2013-12-21T20:32:11"/>
    <x v="4"/>
    <x v="4"/>
    <s v="Dec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"/>
    <d v="2016-03-11T08:54:24"/>
    <d v="2016-04-10T07:54:24"/>
    <x v="7"/>
    <x v="2"/>
    <s v="Apr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"/>
    <d v="2013-10-25T05:30:59"/>
    <d v="2013-11-26T06:30:59"/>
    <x v="9"/>
    <x v="4"/>
    <s v="Nov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"/>
    <d v="2012-09-11T00:17:02"/>
    <d v="2012-10-01T00:17:02"/>
    <x v="8"/>
    <x v="5"/>
    <s v="Oct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"/>
    <d v="2015-10-18T18:04:53"/>
    <d v="2015-11-17T19:04:53"/>
    <x v="9"/>
    <x v="0"/>
    <s v="Nov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"/>
    <d v="2014-01-06T19:58:17"/>
    <d v="2014-02-05T19:58:17"/>
    <x v="1"/>
    <x v="3"/>
    <s v="Feb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"/>
    <d v="2011-09-16T23:09:01"/>
    <d v="2011-10-16T23:09:01"/>
    <x v="8"/>
    <x v="6"/>
    <s v="Oct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"/>
    <d v="2013-12-05T04:09:05"/>
    <d v="2014-01-04T04:09:05"/>
    <x v="11"/>
    <x v="4"/>
    <s v="Jan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"/>
    <d v="2012-04-06T21:41:56"/>
    <d v="2012-05-06T21:41:56"/>
    <x v="6"/>
    <x v="5"/>
    <s v="May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"/>
    <d v="2014-07-18T09:04:10"/>
    <d v="2014-09-11T09:04:10"/>
    <x v="3"/>
    <x v="3"/>
    <s v="Sep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"/>
    <d v="2015-12-15T04:00:11"/>
    <d v="2016-01-14T04:00:11"/>
    <x v="11"/>
    <x v="0"/>
    <s v="Jan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"/>
    <d v="2011-06-07T04:42:01"/>
    <d v="2011-07-22T04:42:01"/>
    <x v="0"/>
    <x v="6"/>
    <s v="Jul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"/>
    <d v="2016-04-19T13:35:36"/>
    <d v="2016-05-14T13:35:36"/>
    <x v="6"/>
    <x v="2"/>
    <s v="May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"/>
    <d v="2014-04-11T03:18:53"/>
    <d v="2014-05-11T03:18:53"/>
    <x v="6"/>
    <x v="3"/>
    <s v="May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"/>
    <d v="2014-12-29T22:14:52"/>
    <d v="2015-01-28T22:14:52"/>
    <x v="11"/>
    <x v="3"/>
    <s v="Jan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"/>
    <d v="2012-07-11T21:44:48"/>
    <d v="2012-08-10T21:44:48"/>
    <x v="3"/>
    <x v="5"/>
    <s v="Aug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"/>
    <d v="2014-06-03T15:49:43"/>
    <d v="2014-08-02T15:49:43"/>
    <x v="0"/>
    <x v="3"/>
    <s v="Aug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"/>
    <d v="2014-07-09T21:53:24"/>
    <d v="2014-08-08T21:53:24"/>
    <x v="3"/>
    <x v="3"/>
    <s v="Aug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"/>
    <d v="2016-02-13T16:06:15"/>
    <d v="2016-03-14T15:06:15"/>
    <x v="2"/>
    <x v="2"/>
    <s v="Mar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"/>
    <d v="2014-07-25T20:48:11"/>
    <d v="2014-08-24T20:48:11"/>
    <x v="3"/>
    <x v="3"/>
    <s v="Aug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"/>
    <d v="2014-05-16T17:08:07"/>
    <d v="2014-06-15T17:08:07"/>
    <x v="5"/>
    <x v="3"/>
    <s v="Jun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"/>
    <d v="2014-03-25T19:11:07"/>
    <d v="2014-04-24T19:11:07"/>
    <x v="7"/>
    <x v="3"/>
    <s v="Apr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"/>
    <d v="2015-05-27T04:32:55"/>
    <d v="2015-06-26T04:32:55"/>
    <x v="5"/>
    <x v="0"/>
    <s v="Jun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"/>
    <d v="2015-04-29T04:27:33"/>
    <d v="2015-05-29T04:27:33"/>
    <x v="6"/>
    <x v="0"/>
    <s v="May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"/>
    <d v="2016-03-11T19:41:12"/>
    <d v="2016-04-10T18:41:12"/>
    <x v="7"/>
    <x v="2"/>
    <s v="Apr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"/>
    <d v="2012-12-07T00:37:18"/>
    <d v="2013-01-06T00:37:18"/>
    <x v="11"/>
    <x v="5"/>
    <s v="Jan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"/>
    <d v="2016-01-27T23:22:17"/>
    <d v="2016-02-11T23:22:17"/>
    <x v="1"/>
    <x v="2"/>
    <s v="Feb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"/>
    <d v="2011-09-09T17:07:13"/>
    <d v="2011-10-09T17:07:13"/>
    <x v="8"/>
    <x v="6"/>
    <s v="Oct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"/>
    <d v="2013-07-31T12:53:40"/>
    <d v="2013-08-30T12:53:40"/>
    <x v="3"/>
    <x v="4"/>
    <s v="Aug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"/>
    <d v="2014-09-03T12:25:54"/>
    <d v="2014-10-04T03:30:00"/>
    <x v="8"/>
    <x v="3"/>
    <s v="Oct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"/>
    <d v="2014-01-21T19:01:17"/>
    <d v="2014-03-02T19:01:17"/>
    <x v="1"/>
    <x v="3"/>
    <s v="Mar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"/>
    <d v="2014-03-14T18:18:15"/>
    <d v="2014-04-13T18:18:15"/>
    <x v="7"/>
    <x v="3"/>
    <s v="Apr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"/>
    <d v="2015-04-13T20:04:28"/>
    <d v="2015-05-13T20:04:28"/>
    <x v="6"/>
    <x v="0"/>
    <s v="May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"/>
    <d v="2016-01-15T02:39:31"/>
    <d v="2016-02-14T02:39:31"/>
    <x v="1"/>
    <x v="2"/>
    <s v="Feb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"/>
    <d v="2016-06-17T18:32:18"/>
    <d v="2016-07-14T18:12:00"/>
    <x v="0"/>
    <x v="2"/>
    <s v="Jul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"/>
    <d v="2013-10-30T01:05:25"/>
    <d v="2013-12-09T05:59:00"/>
    <x v="9"/>
    <x v="4"/>
    <s v="Dec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"/>
    <d v="2016-04-19T05:19:50"/>
    <d v="2016-06-18T05:19:50"/>
    <x v="6"/>
    <x v="2"/>
    <s v="Jun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"/>
    <d v="2014-05-12T09:50:21"/>
    <d v="2014-06-11T09:50:21"/>
    <x v="5"/>
    <x v="3"/>
    <s v="Jun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"/>
    <d v="2014-02-22T03:15:27"/>
    <d v="2014-03-24T02:15:27"/>
    <x v="2"/>
    <x v="3"/>
    <s v="Mar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"/>
    <d v="2012-03-05T17:46:15"/>
    <d v="2012-04-04T16:46:15"/>
    <x v="7"/>
    <x v="5"/>
    <s v="Apr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"/>
    <d v="2014-06-23T20:40:24"/>
    <d v="2014-07-23T20:40:24"/>
    <x v="0"/>
    <x v="3"/>
    <s v="Jul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"/>
    <d v="2012-02-13T15:17:15"/>
    <d v="2012-04-13T14:17:15"/>
    <x v="2"/>
    <x v="5"/>
    <s v="Apr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"/>
    <d v="2016-10-19T18:03:10"/>
    <d v="2016-11-18T19:03:10"/>
    <x v="9"/>
    <x v="2"/>
    <s v="Nov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"/>
    <d v="2012-11-07T22:23:42"/>
    <d v="2012-12-07T22:23:42"/>
    <x v="4"/>
    <x v="5"/>
    <s v="Dec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"/>
    <d v="2015-12-09T04:53:10"/>
    <d v="2016-01-08T04:53:10"/>
    <x v="11"/>
    <x v="0"/>
    <s v="Jan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"/>
    <d v="2014-11-20T18:13:31"/>
    <d v="2015-01-19T08:30:00"/>
    <x v="4"/>
    <x v="3"/>
    <s v="Jan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"/>
    <d v="2014-07-15T23:27:00"/>
    <d v="2014-08-14T23:27:00"/>
    <x v="3"/>
    <x v="3"/>
    <s v="Aug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"/>
    <d v="2013-09-09T08:18:07"/>
    <d v="2013-10-09T08:18:07"/>
    <x v="8"/>
    <x v="4"/>
    <s v="Oct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"/>
    <d v="2016-02-29T16:41:35"/>
    <d v="2016-03-30T15:41:35"/>
    <x v="2"/>
    <x v="2"/>
    <s v="Mar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"/>
    <d v="2012-04-10T20:20:08"/>
    <d v="2012-06-09T20:20:08"/>
    <x v="6"/>
    <x v="5"/>
    <s v="Jun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"/>
    <d v="2015-11-25T14:21:53"/>
    <d v="2015-12-25T14:21:53"/>
    <x v="4"/>
    <x v="0"/>
    <s v="Dec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"/>
    <d v="2014-03-06T03:59:39"/>
    <d v="2014-04-05T02:59:39"/>
    <x v="7"/>
    <x v="3"/>
    <s v="Apr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"/>
    <d v="2014-03-24T19:01:04"/>
    <d v="2014-04-06T19:01:04"/>
    <x v="7"/>
    <x v="3"/>
    <s v="Apr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"/>
    <d v="2011-09-13T20:56:40"/>
    <d v="2011-10-28T20:56:40"/>
    <x v="8"/>
    <x v="6"/>
    <s v="Oct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"/>
    <d v="2016-02-12T22:25:16"/>
    <d v="2016-03-13T21:25:16"/>
    <x v="2"/>
    <x v="2"/>
    <s v="Mar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"/>
    <d v="2013-05-16T16:53:45"/>
    <d v="2013-05-30T16:53:45"/>
    <x v="5"/>
    <x v="4"/>
    <s v="May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"/>
    <d v="2014-03-20T12:34:08"/>
    <d v="2014-04-19T12:34:08"/>
    <x v="7"/>
    <x v="3"/>
    <s v="Apr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"/>
    <d v="2015-03-31T16:00:51"/>
    <d v="2015-04-30T16:00:51"/>
    <x v="7"/>
    <x v="0"/>
    <s v="Apr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"/>
    <d v="2015-07-27T14:58:50"/>
    <d v="2015-09-25T14:58:50"/>
    <x v="3"/>
    <x v="0"/>
    <s v="Sep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"/>
    <d v="2016-06-14T07:51:34"/>
    <d v="2016-07-14T07:51:34"/>
    <x v="0"/>
    <x v="2"/>
    <s v="Jul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"/>
    <d v="2014-10-14T20:30:00"/>
    <d v="2014-11-14T21:30:00"/>
    <x v="9"/>
    <x v="3"/>
    <s v="Nov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"/>
    <d v="2014-07-08T15:35:17"/>
    <d v="2014-08-07T15:35:17"/>
    <x v="3"/>
    <x v="3"/>
    <s v="Aug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"/>
    <d v="2016-05-06T06:21:33"/>
    <d v="2016-06-05T06:21:33"/>
    <x v="5"/>
    <x v="2"/>
    <s v="Jun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"/>
    <d v="2014-09-26T23:55:00"/>
    <d v="2014-11-26T00:55:00"/>
    <x v="8"/>
    <x v="3"/>
    <s v="Nov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"/>
    <d v="2015-11-24T21:47:48"/>
    <d v="2015-12-24T21:47:48"/>
    <x v="4"/>
    <x v="0"/>
    <s v="Dec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"/>
    <d v="2016-12-02T02:46:11"/>
    <d v="2017-01-01T02:46:11"/>
    <x v="11"/>
    <x v="2"/>
    <s v="Jan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"/>
    <d v="2014-07-01T09:46:21"/>
    <d v="2014-07-31T09:46:21"/>
    <x v="3"/>
    <x v="3"/>
    <s v="Jul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"/>
    <d v="2014-11-15T06:50:28"/>
    <d v="2014-11-29T04:33:00"/>
    <x v="4"/>
    <x v="3"/>
    <s v="Nov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"/>
    <d v="2016-07-07T23:44:54"/>
    <d v="2016-08-06T23:44:54"/>
    <x v="3"/>
    <x v="2"/>
    <s v="Aug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"/>
    <d v="2015-11-19T16:07:09"/>
    <d v="2015-12-19T16:07:09"/>
    <x v="4"/>
    <x v="0"/>
    <s v="Dec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"/>
    <d v="2016-03-24T19:40:21"/>
    <d v="2016-04-23T19:40:21"/>
    <x v="7"/>
    <x v="2"/>
    <s v="Apr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"/>
    <d v="2017-01-01T21:45:31"/>
    <d v="2017-01-21T21:45:31"/>
    <x v="1"/>
    <x v="1"/>
    <s v="Jan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"/>
    <d v="2014-12-02T08:20:26"/>
    <d v="2015-01-01T08:20:26"/>
    <x v="11"/>
    <x v="3"/>
    <s v="Jan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"/>
    <d v="2015-07-07T11:05:21"/>
    <d v="2015-08-06T11:05:21"/>
    <x v="3"/>
    <x v="0"/>
    <s v="Aug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"/>
    <d v="2015-06-09T16:47:30"/>
    <d v="2015-07-09T16:47:30"/>
    <x v="0"/>
    <x v="0"/>
    <s v="Jul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"/>
    <d v="2015-01-18T00:08:47"/>
    <d v="2015-02-17T00:08:47"/>
    <x v="1"/>
    <x v="0"/>
    <s v="Feb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"/>
    <d v="2015-11-17T04:38:46"/>
    <d v="2015-12-17T04:38:46"/>
    <x v="4"/>
    <x v="0"/>
    <s v="Dec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  <s v="Apr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  <s v="Oct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  <s v="May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  <s v="Oct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  <s v="Dec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  <s v="Jun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  <s v="Jan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  <s v="Sep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  <s v="May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  <s v="Jun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  <s v="Sep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  <s v="Aug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  <s v="Feb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  <s v="Dec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  <s v="Dec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  <s v="Jun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  <s v="Mar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  <s v="May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  <s v="Sep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  <s v="Aug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  <s v="Jun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  <s v="Jul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  <s v="Jun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  <s v="Sep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  <s v="Sep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  <s v="Feb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  <s v="May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  <s v="Nov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  <s v="Aug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  <s v="Aug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  <s v="May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  <s v="Jul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  <s v="Mar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  <s v="Oct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  <s v="Aug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  <s v="Oct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  <s v="Jun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  <s v="Mar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  <s v="Jan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  <s v="Nov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  <s v="Feb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  <s v="Jun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  <s v="Jun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  <s v="May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  <s v="Dec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  <s v="Jun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  <s v="Aug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  <s v="Mar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  <s v="Feb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  <s v="Apr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  <s v="Apr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  <s v="Dec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  <s v="Dec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  <s v="Jun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  <s v="Dec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  <s v="Jul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  <s v="Apr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  <s v="Jul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  <s v="Jun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  <s v="May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  <s v="Dec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  <s v="Jun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  <s v="Mar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  <s v="Mar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  <s v="Mar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  <s v="Feb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  <s v="May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  <s v="Jun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  <s v="Nov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  <s v="Jan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  <s v="Jun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  <s v="May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  <s v="Oct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  <s v="Jul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  <s v="Nov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  <s v="Oct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  <s v="Aug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  <s v="Dec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  <s v="Apr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  <s v="Nov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  <s v="Jun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  <s v="Oct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  <s v="Apr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  <s v="Aug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  <s v="Sep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  <s v="Apr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  <s v="Feb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  <s v="Aug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  <s v="Oct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  <s v="Feb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  <s v="Feb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  <s v="Dec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  <s v="Jul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  <s v="Aug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  <s v="Aug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  <s v="Jan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  <s v="Jul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  <s v="Nov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  <s v="Sep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  <s v="Jul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  <s v="Apr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  <s v="Jun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  <s v="Dec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  <s v="May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  <s v="Jun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  <s v="Jul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  <s v="Sep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  <s v="Sep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  <s v="Oct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  <s v="Sep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  <s v="Jan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  <s v="Dec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  <s v="Feb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  <s v="Apr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  <s v="Aug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  <s v="Jun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  <s v="Feb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  <s v="Jan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  <s v="Feb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  <s v="Mar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  <s v="Oct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  <s v="Nov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  <s v="Jan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  <s v="Jul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  <s v="Sep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  <s v="Apr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  <s v="Mar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  <s v="Nov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  <s v="Jun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  <s v="Aug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  <s v="Aug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  <s v="Aug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  <s v="Sep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  <s v="Sep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  <s v="Jun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  <s v="Mar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  <s v="Mar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  <s v="Jul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  <s v="Dec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  <s v="Mar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  <s v="Dec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  <s v="Jun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  <s v="Feb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  <s v="Jun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  <s v="Aug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  <s v="Jan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  <s v="Apr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  <s v="Apr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  <s v="Oct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  <s v="Nov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  <s v="Oct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  <s v="Jul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  <s v="Mar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  <s v="May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  <s v="Apr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  <s v="Jul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  <s v="Jun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  <s v="Jul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  <s v="Dec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  <s v="Jul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  <s v="Mar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  <s v="Jul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  <s v="Dec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  <s v="Feb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  <s v="Oct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  <s v="Oct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  <s v="Aug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  <s v="Nov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  <s v="Apr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  <s v="Mar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  <s v="Oct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  <s v="Nov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  <s v="Feb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  <s v="Jul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  <s v="Jan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  <s v="Jul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  <s v="Dec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  <s v="Dec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  <s v="May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  <s v="Apr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  <s v="Oct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  <s v="Dec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  <s v="Jan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  <s v="May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  <s v="Oct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  <s v="Dec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  <s v="Jul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  <s v="Aug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  <s v="Jan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  <s v="Jul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  <s v="Mar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  <s v="Dec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  <s v="Dec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  <s v="Mar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  <s v="Aug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  <s v="Dec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  <s v="Aug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  <s v="Oct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  <s v="Jul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  <s v="Aug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  <s v="Jun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  <s v="Jul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  <s v="Jun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  <s v="Mar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  <s v="Dec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  <s v="Dec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  <s v="Dec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  <s v="Feb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  <s v="Sep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  <s v="Mar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  <s v="Jun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  <s v="Nov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  <s v="Jul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  <s v="Mar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  <s v="Jun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  <s v="Jul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  <s v="Aug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  <s v="Jun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  <s v="Sep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  <s v="Feb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  <s v="Jan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  <s v="Mar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  <s v="Nov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  <s v="Nov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  <s v="Jun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  <s v="Apr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  <s v="Oct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  <s v="May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  <s v="Jul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  <s v="Dec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  <s v="Mar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  <s v="Jan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  <s v="Dec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  <s v="Feb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  <s v="Aug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  <s v="Jun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  <s v="Jun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  <s v="Dec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  <s v="May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  <s v="Dec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  <s v="Jul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  <s v="Apr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  <s v="Jul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  <s v="Jun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  <s v="Oct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  <s v="Aug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  <s v="Apr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  <s v="Aug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  <s v="Mar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  <s v="Aug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  <s v="Mar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  <s v="Jan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  <s v="Feb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  <s v="Oct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  <s v="Jul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  <s v="Oct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  <s v="Jun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  <s v="May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  <s v="May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  <s v="Jul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  <s v="Feb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  <s v="Nov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  <s v="Dec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  <s v="Aug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  <s v="Nov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  <s v="Jan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  <s v="Jun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  <s v="Feb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  <s v="Dec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  <s v="Feb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  <s v="Jan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  <s v="Aug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  <s v="Nov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  <s v="Sep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  <s v="Feb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  <s v="Oct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  <s v="Jun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  <s v="Feb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  <s v="Sep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  <s v="Jan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  <s v="Nov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  <s v="Apr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  <s v="Aug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  <s v="Sep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  <s v="Apr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  <s v="Apr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  <s v="Dec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  <s v="Nov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  <s v="Jul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  <s v="Dec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  <s v="Jun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  <s v="Oct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  <s v="Feb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  <s v="Jul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  <s v="Apr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  <s v="Mar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  <s v="May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  <s v="Sep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  <s v="May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  <s v="Jan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  <s v="Sep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  <s v="Jun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  <s v="Apr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  <s v="Jul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  <s v="May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  <s v="May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  <s v="Feb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  <s v="Nov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  <s v="Jul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  <s v="Apr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  <s v="Apr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  <s v="Sep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  <s v="Jan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  <s v="Nov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  <s v="Aug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  <s v="Dec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  <s v="Nov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&amp;podcasts"/>
    <d v="2014-09-17T15:29:14"/>
    <d v="2014-10-21T00:00:00"/>
    <x v="8"/>
    <x v="3"/>
    <s v="Oct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&amp;podcasts"/>
    <d v="2013-03-11T15:54:31"/>
    <d v="2013-04-10T15:54:31"/>
    <x v="7"/>
    <x v="4"/>
    <s v="Apr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&amp;podcasts"/>
    <d v="2013-02-21T21:52:18"/>
    <d v="2013-04-07T20:52:18"/>
    <x v="2"/>
    <x v="4"/>
    <s v="Apr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&amp;podcasts"/>
    <d v="2013-01-17T15:52:38"/>
    <d v="2013-02-16T15:52:38"/>
    <x v="1"/>
    <x v="4"/>
    <s v="Feb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&amp;podcasts"/>
    <d v="2012-02-20T17:37:32"/>
    <d v="2012-03-22T03:00:00"/>
    <x v="2"/>
    <x v="5"/>
    <s v="Mar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&amp;podcasts"/>
    <d v="2015-12-02T04:07:46"/>
    <d v="2016-01-12T05:00:00"/>
    <x v="11"/>
    <x v="0"/>
    <s v="Jan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&amp;podcasts"/>
    <d v="2012-01-25T19:14:45"/>
    <d v="2012-03-25T18:14:45"/>
    <x v="1"/>
    <x v="5"/>
    <s v="Mar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&amp;podcasts"/>
    <d v="2011-04-13T00:20:49"/>
    <d v="2011-06-12T00:20:49"/>
    <x v="6"/>
    <x v="6"/>
    <s v="Jun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&amp;podcasts"/>
    <d v="2013-01-16T14:21:49"/>
    <d v="2013-02-15T14:21:49"/>
    <x v="1"/>
    <x v="4"/>
    <s v="Feb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&amp;podcasts"/>
    <d v="2012-12-07T19:51:03"/>
    <d v="2012-12-28T19:51:03"/>
    <x v="11"/>
    <x v="5"/>
    <s v="Dec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&amp;podcasts"/>
    <d v="2015-03-10T22:58:54"/>
    <d v="2015-04-09T22:58:54"/>
    <x v="7"/>
    <x v="0"/>
    <s v="Apr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&amp;podcasts"/>
    <d v="2013-09-16T13:01:43"/>
    <d v="2013-10-16T13:01:43"/>
    <x v="8"/>
    <x v="4"/>
    <s v="Oct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&amp;podcasts"/>
    <d v="2012-01-31T23:30:39"/>
    <d v="2012-03-01T23:30:39"/>
    <x v="1"/>
    <x v="5"/>
    <s v="Mar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&amp;podcasts"/>
    <d v="2013-08-14T17:28:12"/>
    <d v="2013-09-13T17:28:12"/>
    <x v="10"/>
    <x v="4"/>
    <s v="Sep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&amp;podcasts"/>
    <d v="2014-11-17T17:21:03"/>
    <d v="2014-12-20T04:59:00"/>
    <x v="4"/>
    <x v="3"/>
    <s v="Dec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&amp;podcasts"/>
    <d v="2011-08-11T01:00:22"/>
    <d v="2011-09-10T01:00:22"/>
    <x v="10"/>
    <x v="6"/>
    <s v="Sep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&amp;podcasts"/>
    <d v="2011-10-24T14:46:44"/>
    <d v="2011-12-23T03:00:00"/>
    <x v="9"/>
    <x v="6"/>
    <s v="Dec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&amp;podcasts"/>
    <d v="2013-04-30T20:55:13"/>
    <d v="2013-05-14T20:55:13"/>
    <x v="6"/>
    <x v="4"/>
    <s v="May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&amp;podcasts"/>
    <d v="2014-04-25T17:53:09"/>
    <d v="2014-05-10T03:59:00"/>
    <x v="6"/>
    <x v="3"/>
    <s v="May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&amp;podcasts"/>
    <d v="2013-07-09T22:24:59"/>
    <d v="2013-07-26T17:00:00"/>
    <x v="3"/>
    <x v="4"/>
    <s v="Jul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  <s v="Nov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  <s v="Sep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  <s v="Jul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  <s v="Jul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  <s v="Jun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  <s v="Feb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  <s v="Aug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  <s v="Jan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  <s v="Nov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  <s v="Oct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  <s v="Feb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  <s v="Jun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  <s v="Jun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  <s v="Apr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  <s v="Aug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  <s v="Sep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  <s v="Jul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  <s v="Sep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  <s v="Aug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  <s v="May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  <s v="Jul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  <s v="Mar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  <s v="Oct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  <s v="Jun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  <s v="Mar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  <s v="Jul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  <s v="May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  <s v="Jun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  <s v="Feb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  <s v="Jul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  <s v="Nov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  <s v="Feb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  <s v="Jul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  <s v="Sep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  <s v="Mar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  <s v="Oct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  <s v="Dec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  <s v="May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  <s v="Jun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  <s v="Dec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  <s v="Jun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  <s v="Oct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  <s v="Dec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  <s v="Feb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  <s v="Aug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  <s v="Jan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  <s v="Mar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  <s v="Feb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  <s v="Mar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  <s v="Oct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  <s v="Dec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  <s v="Feb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  <s v="May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  <s v="Sep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  <s v="May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  <s v="Aug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  <s v="Aug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  <s v="Jan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  <s v="Jan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  <s v="Nov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  <s v="Dec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  <s v="Jun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  <s v="Nov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  <s v="Apr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  <s v="Mar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  <s v="Sep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  <s v="Feb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  <s v="Nov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  <s v="Nov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  <s v="May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  <s v="May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  <s v="Oct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  <s v="Sep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  <s v="Aug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  <s v="Sep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  <s v="Jul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  <s v="Sep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  <s v="Aug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  <s v="Apr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  <s v="Nov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  <s v="Nov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  <s v="Dec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  <s v="Mar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  <s v="May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  <s v="Jun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  <s v="Jul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  <s v="Feb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  <s v="Dec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  <s v="May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  <s v="Apr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  <s v="Jun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  <s v="Feb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  <s v="Apr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  <s v="Feb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  <s v="Jul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  <s v="Jun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  <s v="Jul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  <s v="Sep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  <s v="Aug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  <s v="May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  <s v="Dec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  <s v="Oct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  <s v="Sep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  <s v="May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  <s v="Dec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  <s v="Apr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  <s v="Dec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  <s v="Jan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  <s v="Oct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  <s v="Sep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  <s v="Apr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  <s v="Mar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  <s v="Feb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  <s v="May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  <s v="Jun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  <s v="Dec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  <s v="Sep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  <s v="Jul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  <s v="Apr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  <s v="Jul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  <s v="May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  <s v="Oct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  <s v="Jan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  <s v="Mar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  <s v="Aug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  <s v="Mar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  <s v="Jun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  <s v="Jan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  <s v="Nov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  <s v="Dec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  <s v="Jun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  <s v="Jan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  <s v="Jul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  <s v="Aug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  <s v="Dec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  <s v="Nov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  <s v="Nov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  <s v="Mar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  <s v="Sep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  <s v="Feb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  <s v="May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  <s v="Dec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  <s v="Aug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  <s v="Jan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  <s v="Sep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  <s v="Dec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  <s v="Nov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  <s v="Jun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  <s v="Feb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  <s v="Mar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  <s v="Oct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  <s v="Sep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  <s v="Jan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  <s v="Jun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  <s v="Jul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  <s v="Jun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  <s v="Dec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  <s v="Feb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  <s v="Mar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  <s v="Aug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  <s v="Dec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  <s v="Jun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  <s v="Sep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  <s v="Nov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  <s v="Sep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  <s v="Aug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  <s v="Jun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  <s v="Mar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  <s v="May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  <s v="Oct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  <s v="Apr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  <s v="Nov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  <s v="Apr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  <s v="Apr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  <s v="Apr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  <s v="Dec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  <s v="May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  <s v="Dec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  <s v="Dec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  <s v="Apr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  <s v="Jan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  <s v="Dec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  <s v="Feb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  <s v="Mar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  <s v="Feb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  <s v="Mar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  <s v="Mar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  <s v="Nov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  <s v="May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  <s v="Jul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  <s v="Aug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  <s v="Jun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  <s v="Mar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  <s v="Aug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  <s v="Oct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  <s v="Apr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  <s v="Apr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  <s v="Feb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  <s v="Jul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  <s v="Jul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  <s v="Mar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  <s v="Apr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  <s v="Apr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  <s v="Mar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  <s v="Mar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  <s v="Apr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  <s v="Apr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  <s v="Apr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  <s v="Mar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  <s v="Apr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  <s v="Apr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  <s v="Mar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  <s v="Apr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  <s v="Mar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  <s v="Apr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  <s v="Apr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  <s v="Apr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  <s v="Mar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  <s v="Apr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  <s v="Apr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  <s v="Jan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  <s v="Mar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  <s v="Aug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  <s v="Feb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  <s v="Sep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  <s v="Aug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  <s v="Mar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  <s v="May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  <s v="Aug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  <s v="Jan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  <s v="Sep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  <s v="Jun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  <s v="Oct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  <s v="May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  <s v="Mar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  <s v="Dec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  <s v="Apr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  <s v="May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  <s v="Sep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  <s v="Nov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  <s v="Dec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  <s v="Apr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  <s v="Jul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  <s v="Oct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  <s v="Aug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  <s v="Jun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  <s v="Apr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  <s v="Oct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  <s v="Jun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  <s v="Oct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  <s v="Jun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  <s v="Jan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  <s v="Sep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  <s v="May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  <s v="Aug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  <s v="Nov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  <s v="Jul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  <s v="Oct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  <s v="May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  <s v="Jul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  <s v="Jun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  <s v="Jan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  <s v="Aug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  <s v="Mar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  <s v="Dec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  <s v="Nov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  <s v="Nov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  <s v="Sep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  <s v="Mar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  <s v="Apr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  <s v="Mar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  <s v="Oct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  <s v="Mar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  <s v="Apr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  <s v="Oct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  <s v="Aug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  <s v="Jan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  <s v="Jul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  <s v="Mar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  <s v="Feb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  <s v="Sep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  <s v="Mar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  <s v="Oct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  <s v="Aug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  <s v="Aug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  <s v="Aug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  <s v="Aug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  <s v="Sep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  <s v="Jan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  <s v="Oct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  <s v="Oct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  <s v="Jul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  <s v="Jan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  <s v="Nov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  <s v="Oct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  <s v="Oct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  <s v="Feb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  <s v="Mar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  <s v="Sep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  <s v="Jul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  <s v="Sep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  <s v="Feb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  <s v="May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  <s v="Jan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  <s v="Oct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  <s v="Dec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  <s v="Apr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  <s v="Oct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  <s v="Jan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  <s v="Feb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  <s v="Jan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  <s v="Aug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  <s v="Nov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  <s v="Feb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  <s v="Oct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  <s v="Jul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  <s v="Dec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  <s v="Feb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  <s v="Nov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  <s v="Oct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  <s v="Dec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  <s v="Jun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  <s v="Feb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  <s v="Nov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  <s v="Oct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  <s v="Sep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  <s v="Sep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  <s v="Feb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  <s v="Mar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  <s v="Aug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  <s v="Oct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  <s v="Jul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  <s v="Aug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  <s v="Feb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  <s v="Jul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  <s v="Jul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  <s v="Jan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  <s v="Apr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  <s v="Jul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  <s v="Apr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  <s v="Mar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  <s v="Jan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  <s v="Oct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  <s v="Jan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  <s v="Jul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  <s v="Feb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  <s v="Mar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  <s v="May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  <s v="Jan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  <s v="Feb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  <s v="May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  <s v="Mar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  <s v="Mar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  <s v="Jan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  <s v="Mar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  <s v="Feb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  <s v="Mar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  <s v="Oct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  <s v="Oct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  <s v="May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  <s v="May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  <s v="Mar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  <s v="Feb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  <s v="Jun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  <s v="Jun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  <s v="Dec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  <s v="Apr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  <s v="Jul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  <s v="Oct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  <s v="Jul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  <s v="Jul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  <s v="Apr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  <s v="Nov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  <s v="May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  <s v="Jan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  <s v="Jul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  <s v="Sep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  <s v="Dec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  <s v="Sep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  <s v="Feb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  <s v="Jan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  <s v="Mar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  <s v="Jun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  <s v="May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  <s v="Nov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  <s v="Mar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  <s v="Nov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  <s v="Dec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  <s v="Jan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  <s v="Jan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  <s v="Nov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  <s v="Jun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  <s v="Jul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  <s v="Jun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  <s v="Aug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  <s v="Jun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  <s v="Mar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  <s v="Jun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  <s v="Mar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  <s v="Mar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  <s v="Mar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  <s v="Jul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  <s v="Apr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  <s v="Nov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  <s v="Aug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  <s v="Nov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  <s v="Dec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  <s v="Jun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  <s v="Mar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  <s v="Dec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  <s v="Jul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  <s v="Jun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  <s v="Apr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  <s v="Feb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  <s v="Oct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  <s v="Apr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  <s v="Mar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  <s v="Feb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  <s v="Mar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  <s v="Oct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  <s v="May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  <s v="Mar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  <s v="Jan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  <s v="Jan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  <s v="Sep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  <s v="Jun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  <s v="May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  <s v="Dec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  <s v="Oct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  <s v="Oct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  <s v="Aug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  <s v="Jun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  <s v="Oct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  <s v="Nov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  <s v="Sep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  <s v="Nov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  <s v="Feb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  <s v="Aug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  <s v="May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  <s v="Oct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  <s v="Jul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  <s v="Dec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  <s v="Sep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  <s v="Jan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  <s v="Oct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  <s v="Nov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  <s v="Mar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  <s v="May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  <s v="Jul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  <s v="Jul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  <s v="May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  <s v="Jan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  <s v="Sep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  <s v="Dec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  <s v="Jun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  <s v="Dec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  <s v="Jun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  <s v="Jul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  <s v="Mar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  <s v="Jun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  <s v="May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  <s v="Jul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  <s v="Aug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  <s v="May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  <s v="Jul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  <s v="Apr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  <s v="Nov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  <s v="Jun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  <s v="Jul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  <s v="Apr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  <s v="Nov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  <s v="Oct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  <s v="Mar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  <s v="Mar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  <s v="May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  <s v="Apr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  <s v="Oct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  <s v="Mar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  <s v="Oct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  <s v="Dec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  <s v="Oct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  <s v="May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  <s v="Sep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  <s v="Apr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  <s v="Jan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  <s v="Aug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  <s v="May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  <s v="Dec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  <s v="Aug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  <s v="Apr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  <s v="Nov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  <s v="Nov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  <s v="Aug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  <s v="Aug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  <s v="Mar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  <s v="Jul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  <s v="Dec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  <s v="Jun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  <s v="Nov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  <s v="Apr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  <s v="Jul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  <s v="Dec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  <s v="Sep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  <s v="Nov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  <s v="Aug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  <s v="Mar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  <s v="Mar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  <s v="Aug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  <s v="Dec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  <s v="Feb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  <s v="Jul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  <s v="Feb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  <s v="Dec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  <s v="Dec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  <s v="Jul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  <s v="Jul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  <s v="Aug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  <s v="Aug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  <s v="Nov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  <s v="Jan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  <s v="Jun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  <s v="Jan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  <s v="Jul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  <s v="Jul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  <s v="Oct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  <s v="Dec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  <s v="Aug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  <s v="Sep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  <s v="Nov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  <s v="Aug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  <s v="Jan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  <s v="Feb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  <s v="Jul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  <s v="Mar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  <s v="Sep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  <s v="Mar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  <s v="Mar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  <s v="Aug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  <s v="Sep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  <s v="May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  <s v="Sep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  <s v="Jun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  <s v="Jun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  <s v="Aug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  <s v="Jun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  <s v="Apr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  <s v="Mar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  <s v="Mar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  <s v="Aug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  <s v="Nov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  <s v="Jan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  <s v="Dec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  <s v="Apr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  <s v="May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  <s v="Dec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  <s v="May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  <s v="Dec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  <s v="Jul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  <s v="Dec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  <s v="Nov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  <s v="Nov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  <s v="Jan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  <s v="Dec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  <s v="Jun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  <s v="Jul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  <s v="May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  <s v="Apr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  <s v="May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  <s v="Dec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  <s v="May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  <s v="Dec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  <s v="Feb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  <s v="Nov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  <s v="May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  <s v="Dec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  <s v="Apr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  <s v="Feb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  <s v="Mar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  <s v="Jan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  <s v="Jul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  <s v="Dec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  <s v="Mar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  <s v="May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  <s v="May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  <s v="Dec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  <s v="Aug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  <s v="May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  <s v="Oct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  <s v="Jan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  <s v="Jun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  <s v="Oct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  <s v="May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  <s v="May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  <s v="May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  <s v="Jul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  <s v="Jul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  <s v="Jun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  <s v="Dec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  <s v="Jun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  <s v="Nov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  <s v="May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  <s v="Nov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  <s v="Jun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  <s v="May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  <s v="Jul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  <s v="Dec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  <s v="Sep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  <s v="Sep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  <s v="Aug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  <s v="Feb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  <s v="Mar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  <s v="Oct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  <s v="Dec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  <s v="Mar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  <s v="Oct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  <s v="Oct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  <s v="Dec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  <s v="Mar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  <s v="Jul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  <s v="Jun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  <s v="Feb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  <s v="May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  <s v="Nov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  <s v="May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  <s v="Nov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  <s v="Jan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  <s v="Nov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  <s v="Sep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  <s v="Jul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  <s v="May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  <s v="Aug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  <s v="Apr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  <s v="Sep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  <s v="Dec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  <s v="Feb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  <s v="Oct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  <s v="Oct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  <s v="Jul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  <s v="Aug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  <s v="Jan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  <s v="Jan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  <s v="Jan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  <s v="Mar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  <s v="Nov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  <s v="Aug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  <s v="Dec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  <s v="Mar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  <s v="Sep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  <s v="Mar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  <s v="Aug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  <s v="Jul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  <s v="Feb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  <s v="Apr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  <s v="Apr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  <s v="Oct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  <s v="Oct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  <s v="Dec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  <s v="Nov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  <s v="Nov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  <s v="Jan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  <s v="Nov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  <s v="Dec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  <s v="Jul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  <s v="Sep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  <s v="Nov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  <s v="Feb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  <s v="Nov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  <s v="Apr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  <s v="Jul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  <s v="Jul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  <s v="Jun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  <s v="Mar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  <s v="Jan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  <s v="Jan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  <s v="Mar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  <s v="Sep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  <s v="Dec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  <s v="Feb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  <s v="Jul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  <s v="May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  <s v="Sep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  <s v="Jul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  <s v="Jun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  <s v="Jun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  <s v="Apr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  <s v="Dec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  <s v="Sep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  <s v="Feb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  <s v="Mar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  <s v="Aug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  <s v="Jun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  <s v="Apr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  <s v="Sep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  <s v="May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  <s v="Jul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  <s v="May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  <s v="Jun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  <s v="Jan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  <s v="Apr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  <s v="Nov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  <s v="Feb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  <s v="Oct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  <s v="Feb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  <s v="Jan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  <s v="Mar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  <s v="Sep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  <s v="Apr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  <s v="Oct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  <s v="Apr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  <s v="Mar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  <s v="Feb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  <s v="Dec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  <s v="Nov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  <s v="Mar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  <s v="Aug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  <s v="Dec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  <s v="Feb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  <s v="Nov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  <s v="Oct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  <s v="Jul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  <s v="Jan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  <s v="Nov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  <s v="Sep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  <s v="Mar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  <s v="Jun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  <s v="Apr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  <s v="Nov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  <s v="Apr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  <s v="Apr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  <s v="Apr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  <s v="Apr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  <s v="Nov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  <s v="May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  <s v="Feb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  <s v="Mar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  <s v="Jul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  <s v="Nov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  <s v="Aug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  <s v="Aug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  <s v="Jul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  <s v="Apr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  <s v="Jan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  <s v="Jun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  <s v="Oct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  <s v="Sep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  <s v="Feb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  <s v="Nov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  <s v="Aug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  <s v="Sep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  <s v="Apr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  <s v="Jun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  <s v="Jul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  <s v="Dec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  <s v="Jan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  <s v="Mar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  <s v="Feb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  <s v="Nov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  <s v="Mar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  <s v="Dec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  <s v="Apr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  <s v="Mar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  <s v="Nov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  <s v="Mar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  <s v="Oct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  <s v="Feb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  <s v="Sep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  <s v="Jul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  <s v="Dec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  <s v="Apr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  <s v="Dec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  <s v="Aug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  <s v="Aug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  <s v="Nov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  <s v="Jan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  <s v="May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  <s v="Nov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  <s v="Jun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  <s v="Jun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  <s v="Dec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  <s v="Mar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  <s v="Feb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  <s v="Nov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  <s v="Jan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  <s v="May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  <s v="Nov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  <s v="Apr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  <s v="Dec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  <s v="Mar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  <s v="Mar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  <s v="Jan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  <s v="Dec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  <s v="Dec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  <s v="Mar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  <s v="Feb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  <s v="Dec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  <s v="Jan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  <s v="Feb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  <s v="Jan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  <s v="Feb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  <s v="Sep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  <s v="Jul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  <s v="Jan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  <s v="May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  <s v="Mar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  <s v="Jun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  <s v="Sep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  <s v="Jun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  <s v="Jun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  <s v="Dec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  <s v="Dec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  <s v="Apr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  <s v="Apr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  <s v="Sep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  <s v="Jan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  <s v="Jan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  <s v="Feb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  <s v="Mar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  <s v="Mar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  <s v="Feb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  <s v="Jun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  <s v="Jun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  <s v="Dec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  <s v="Dec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  <s v="Jan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  <s v="Aug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  <s v="Mar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  <s v="May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  <s v="Aug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  <s v="Mar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  <s v="Mar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  <s v="May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  <s v="Apr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  <s v="May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  <s v="Jun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  <s v="May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  <s v="Dec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  <s v="Feb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  <s v="Sep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  <s v="Dec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  <s v="Apr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  <s v="Apr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  <s v="Apr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  <s v="Mar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  <s v="Mar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  <s v="Mar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  <s v="Apr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  <s v="Aug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  <s v="Jun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  <s v="Jul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  <s v="Dec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  <s v="Aug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  <s v="Feb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  <s v="May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  <s v="Nov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  <s v="Jun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  <s v="Mar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  <s v="Jun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  <s v="Jun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  <s v="Dec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  <s v="Oct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  <s v="Jul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  <s v="Oct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  <s v="Jan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  <s v="Jun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  <s v="Mar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  <s v="Oct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  <s v="Aug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  <s v="Feb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  <s v="Aug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  <s v="Jan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  <s v="Apr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  <s v="Jun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  <s v="Apr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  <s v="Jan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  <s v="May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  <s v="Jun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  <s v="Oct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  <s v="Jan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  <s v="Aug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  <s v="Feb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  <s v="Apr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  <s v="Dec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  <s v="Dec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  <s v="Oct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  <s v="Jan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  <s v="Oct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  <s v="Apr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  <s v="Apr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  <s v="Feb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  <s v="Dec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  <s v="Jun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  <s v="Apr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  <s v="Aug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  <s v="Feb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  <s v="Sep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  <s v="Dec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  <s v="Nov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  <s v="Aug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  <s v="Oct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  <s v="Oct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  <s v="Apr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  <s v="Aug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  <s v="Feb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  <s v="Nov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  <s v="Aug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  <s v="Jan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  <s v="Jul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  <s v="Jan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  <s v="Jul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  <s v="Jan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  <s v="Mar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  <s v="Oct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  <s v="Aug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  <s v="Feb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  <s v="Jan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  <s v="Oct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  <s v="Jan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  <s v="Jul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  <s v="Dec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  <s v="Apr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  <s v="Mar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  <s v="May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  <s v="Mar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  <s v="Jan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  <s v="Sep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  <s v="Jan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  <s v="Apr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  <s v="Nov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  <s v="Aug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  <s v="Sep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  <s v="Aug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  <s v="Nov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  <s v="May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  <s v="Aug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  <s v="Jul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  <s v="Mar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  <s v="Aug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  <s v="Mar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  <s v="Feb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  <s v="Nov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  <s v="Feb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  <s v="Mar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  <s v="Dec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  <s v="Oct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  <s v="May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  <s v="Aug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  <s v="Mar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  <s v="Mar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  <s v="Feb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  <s v="Feb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  <s v="Jun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  <s v="Mar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  <s v="Feb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  <s v="Aug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  <s v="Oct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  <s v="Jan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  <s v="Mar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  <s v="Dec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  <s v="Oct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  <s v="Feb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  <s v="Jul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  <s v="Mar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  <s v="Aug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  <s v="May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  <s v="Sep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  <s v="Nov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  <s v="Nov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  <s v="Aug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  <s v="Nov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  <s v="Oct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  <s v="Mar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  <s v="Dec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  <s v="Feb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  <s v="Mar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  <s v="Apr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  <s v="Feb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  <s v="Mar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  <s v="Jun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  <s v="Mar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  <s v="Jan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  <s v="Oct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  <s v="Jul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  <s v="Apr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  <s v="Sep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  <s v="Sep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  <s v="May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  <s v="May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  <s v="Oct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  <s v="Feb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  <s v="May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  <s v="Jan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  <s v="Sep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  <s v="Nov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  <s v="Oct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  <s v="Jul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  <s v="Nov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  <s v="Aug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  <s v="Jan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  <s v="Jul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  <s v="Oct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  <s v="Apr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  <s v="Aug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  <s v="May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  <s v="Sep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  <s v="Oct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  <s v="Apr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  <s v="May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  <s v="Nov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  <s v="May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  <s v="Jun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  <s v="Jan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  <s v="Jun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  <s v="Apr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  <s v="May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  <s v="Jun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  <s v="Mar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  <s v="Aug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  <s v="Jan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  <s v="Dec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  <s v="Jun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  <s v="Sep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  <s v="Sep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  <s v="Jun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  <s v="Nov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  <s v="Mar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  <s v="Oct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  <s v="May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  <s v="Aug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  <s v="Apr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  <s v="May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  <s v="Feb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  <s v="Dec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  <s v="Feb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  <s v="Aug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  <s v="Feb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  <s v="Nov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  <s v="Mar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  <s v="Nov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  <s v="Jul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  <s v="Oct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  <s v="Oct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  <s v="Apr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  <s v="Nov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  <s v="Dec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  <s v="Jun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  <s v="Dec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  <s v="Oct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  <s v="Aug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  <s v="Mar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  <s v="Apr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  <s v="Aug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  <s v="Aug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  <s v="Mar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  <s v="Jan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  <s v="Dec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  <s v="Jul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  <s v="Aug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  <s v="Feb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  <s v="Feb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  <s v="Oct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  <s v="Sep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  <s v="Oct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  <s v="Jan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  <s v="Jul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  <s v="Feb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  <s v="Oct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  <s v="Apr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  <s v="Sep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  <s v="May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  <s v="Oct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  <s v="Mar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  <s v="Mar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  <s v="Sep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  <s v="Jun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  <s v="May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  <s v="Dec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  <s v="May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  <s v="May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  <s v="Nov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  <s v="Mar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  <s v="Oct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  <s v="Oct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  <s v="Jul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  <s v="Aug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  <s v="May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  <s v="Aug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  <s v="Apr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  <s v="Sep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  <s v="Sep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  <s v="Feb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  <s v="May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  <s v="Apr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  <s v="Aug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  <s v="May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  <s v="Jan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  <s v="Apr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  <s v="Aug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  <s v="Oct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  <s v="Sep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  <s v="May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  <s v="Nov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  <s v="Oct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  <s v="Mar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  <s v="Jun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  <s v="Jul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  <s v="Dec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  <s v="Dec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  <s v="Mar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  <s v="Mar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  <s v="Jan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  <s v="Mar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  <s v="Oct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  <s v="Apr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  <s v="Aug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  <s v="Feb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  <s v="Aug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  <s v="Jun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  <s v="Sep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  <s v="Aug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  <s v="Mar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  <s v="Sep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  <s v="Nov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  <s v="Dec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  <s v="Apr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  <s v="Jun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  <s v="Apr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  <s v="Aug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  <s v="Mar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  <s v="Jul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  <s v="Aug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  <s v="Jan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  <s v="Jan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  <s v="Sep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  <s v="Apr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  <s v="Apr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  <s v="Aug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  <s v="Oct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  <s v="Dec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  <s v="Oct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  <s v="Oct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  <s v="May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  <s v="Dec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  <s v="Dec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  <s v="Sep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  <s v="Nov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  <s v="Jun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  <s v="Nov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  <s v="Nov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  <s v="May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  <s v="Jun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  <s v="Aug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  <s v="May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  <s v="Feb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  <s v="Sep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  <s v="Mar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  <s v="Oct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  <s v="Oct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  <s v="Jan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  <s v="Feb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  <s v="Jun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  <s v="Sep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  <s v="Jul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  <s v="Dec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  <s v="Mar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  <s v="Nov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  <s v="Sep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  <s v="Aug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  <s v="Mar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  <s v="Feb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  <s v="Dec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  <s v="Dec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  <s v="Dec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  <s v="Jun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  <s v="Apr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  <s v="Feb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  <s v="Mar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  <s v="Aug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  <s v="Jul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  <s v="Apr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  <s v="Nov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  <s v="Oct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  <s v="Aug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  <s v="Sep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  <s v="Dec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  <s v="May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  <s v="Sep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  <s v="Feb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  <s v="Nov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  <s v="Jan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  <s v="Jul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  <s v="Dec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  <s v="Dec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  <s v="Oct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  <s v="Jul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  <s v="Nov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  <s v="May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  <s v="Jul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  <s v="Sep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  <s v="Feb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  <s v="Apr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  <s v="Jul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  <s v="Nov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  <s v="Mar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  <s v="Aug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  <s v="Apr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  <s v="Sep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  <s v="Jun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  <s v="Feb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  <s v="Jul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  <s v="Jun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  <s v="May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  <s v="Mar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  <s v="Aug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  <s v="Sep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  <s v="Apr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  <s v="Dec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  <s v="Aug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  <s v="Jun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  <s v="Aug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  <s v="Sep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  <s v="Apr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  <s v="Apr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  <s v="Mar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  <s v="Apr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  <s v="Mar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  <s v="Oct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  <s v="May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  <s v="Jul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  <s v="Oct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  <s v="Aug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  <s v="Jun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  <s v="Jul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  <s v="Dec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  <s v="Oct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  <s v="Feb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  <s v="Oct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  <s v="Dec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  <s v="May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  <s v="Apr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  <s v="Nov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  <s v="Sep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  <s v="Jan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  <s v="Dec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  <s v="Aug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  <s v="Mar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  <s v="Apr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  <s v="Aug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  <s v="Dec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  <s v="May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  <s v="Apr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  <s v="Oct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  <s v="May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  <s v="Apr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  <s v="Oct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  <s v="Mar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  <s v="Apr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  <s v="Jan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  <s v="Nov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  <s v="May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  <s v="Mar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  <s v="Oct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  <s v="May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  <s v="Oct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  <s v="Feb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  <s v="Jul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  <s v="Aug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  <s v="Jun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  <s v="Sep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  <s v="Apr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  <s v="Jun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  <s v="Jun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  <s v="Dec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  <s v="Aug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  <s v="Sep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  <s v="Apr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  <s v="Jan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  <s v="Aug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  <s v="Oct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  <s v="Jul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  <s v="Jun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  <s v="Jan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  <s v="Mar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  <s v="May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  <s v="May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  <s v="Oct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  <s v="Aug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  <s v="Aug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  <s v="Mar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  <s v="Jun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  <s v="Mar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  <s v="Feb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  <s v="Oct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  <s v="Apr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  <s v="Mar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  <s v="Dec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  <s v="Jun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  <s v="Jul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  <s v="Aug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  <s v="Nov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  <s v="Mar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  <s v="Feb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  <s v="Feb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  <s v="Apr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  <s v="Oct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  <s v="Aug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  <s v="Jul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  <s v="Jul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  <s v="Jul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  <s v="Mar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  <s v="Feb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  <s v="Sep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  <s v="Aug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  <s v="Jul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  <s v="Mar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  <s v="Jun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  <s v="Jul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  <s v="Jul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  <s v="Jul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  <s v="Jun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  <s v="Jan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  <s v="Oct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  <s v="Aug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  <s v="Jul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  <s v="Sep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  <s v="Aug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  <s v="Aug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  <s v="Jun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  <s v="Aug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  <s v="Mar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  <s v="Jun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  <s v="Feb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  <s v="Apr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  <s v="Dec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  <s v="May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  <s v="Aug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  <s v="Aug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  <s v="Feb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  <s v="Sep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  <s v="Jun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  <s v="Feb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  <s v="Sep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  <s v="Mar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  <s v="Mar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  <s v="Jun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  <s v="Dec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  <s v="Jul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  <s v="Jun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  <s v="Oct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  <s v="Jun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  <s v="May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  <s v="Jul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  <s v="Nov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  <s v="Oct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  <s v="Jan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  <s v="Dec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  <s v="Feb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  <s v="Dec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  <s v="Aug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  <s v="Aug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  <s v="Mar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  <s v="Dec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  <s v="Jun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  <s v="Jun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  <s v="Jan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  <s v="Jun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  <s v="May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  <s v="May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  <s v="May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  <s v="Apr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  <s v="Sep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  <s v="Jan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  <s v="Jun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  <s v="Sep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  <s v="May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  <s v="Jan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  <s v="Aug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  <s v="Feb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  <s v="Dec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  <s v="Oct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  <s v="Jun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  <s v="Sep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  <s v="Jun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  <s v="Sep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  <s v="Jul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  <s v="Jan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  <s v="Oct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  <s v="Jul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  <s v="Oct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  <s v="Jul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  <s v="May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  <s v="Dec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  <s v="Jun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  <s v="Jan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  <s v="Jan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  <s v="May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  <s v="Jul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  <s v="Nov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  <s v="Jul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  <s v="Jan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  <s v="Aug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  <s v="Dec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  <s v="May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  <s v="Feb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  <s v="Dec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  <s v="Mar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  <s v="Sep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  <s v="Jan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  <s v="Oct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  <s v="Aug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  <s v="Aug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  <s v="Apr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  <s v="Aug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  <s v="Jan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  <s v="Apr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  <s v="Jun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  <s v="Dec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  <s v="Oct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  <s v="Oct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  <s v="Jul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  <s v="Aug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  <s v="Feb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  <s v="Aug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  <s v="Sep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  <s v="Nov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  <s v="Sep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  <s v="Aug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  <s v="May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  <s v="Jun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  <s v="Nov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  <s v="Jun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  <s v="Jun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  <s v="Jan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  <s v="Sep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  <s v="Mar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  <s v="Mar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  <s v="May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  <s v="Sep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  <s v="Oct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  <s v="Aug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  <s v="Mar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  <s v="Sep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  <s v="May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  <s v="Jan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  <s v="May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  <s v="Sep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  <s v="Feb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  <s v="Jul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  <s v="Mar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  <s v="May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  <s v="May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  <s v="Sep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  <s v="Feb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  <s v="Jun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  <s v="Jun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  <s v="Aug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  <s v="Oct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  <s v="Jul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  <s v="Jan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  <s v="Aug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  <s v="Jan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  <s v="Mar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  <s v="Dec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  <s v="Apr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  <s v="Jun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  <s v="May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  <s v="Aug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  <s v="Nov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  <s v="Jun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  <s v="Nov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  <s v="Jan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  <s v="Oct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  <s v="Oct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  <s v="Oct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  <s v="Mar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  <s v="Jun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  <s v="May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  <s v="Mar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  <s v="May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  <s v="Jun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  <s v="Sep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  <s v="Mar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  <s v="Mar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  <s v="Jul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  <s v="Aug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  <s v="Jul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  <s v="Sep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  <s v="Mar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  <s v="Aug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  <s v="May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  <s v="Jul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  <s v="Aug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  <s v="Dec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  <s v="Jan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  <s v="Sep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  <s v="Nov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  <s v="Mar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  <s v="Mar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  <s v="Oct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  <s v="Jan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  <s v="Aug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  <s v="Sep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  <s v="Feb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  <s v="Nov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  <s v="Aug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  <s v="Oct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  <s v="May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  <s v="Oct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  <s v="Jun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  <s v="Dec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  <s v="Jan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  <s v="Jan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  <s v="Oct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  <s v="Feb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  <s v="Oct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  <s v="Jan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  <s v="May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  <s v="Feb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  <s v="Jun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  <s v="Mar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  <s v="Jan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  <s v="Jul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  <s v="Dec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  <s v="Mar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  <s v="Nov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  <s v="Oct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  <s v="Dec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  <s v="Apr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  <s v="Jan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  <s v="Nov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  <s v="Feb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  <s v="Dec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  <s v="Feb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  <s v="Jun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  <s v="Nov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  <s v="Jun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  <s v="Jul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  <s v="Aug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  <s v="Jul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  <s v="May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  <s v="Aug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  <s v="Nov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  <s v="Aug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  <s v="Jun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  <s v="Oct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  <s v="May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  <s v="Mar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  <s v="Mar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  <s v="Aug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  <s v="Nov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  <s v="Sep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  <s v="Oct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  <s v="Sep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  <s v="Aug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  <s v="Nov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  <s v="May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  <s v="Aug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  <s v="Oct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  <s v="Mar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  <s v="Dec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  <s v="Jun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  <s v="Jan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  <s v="Oct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  <s v="Apr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  <s v="Feb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  <s v="Aug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  <s v="Sep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  <s v="Apr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  <s v="Dec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  <s v="Jun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  <s v="May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  <s v="Feb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  <s v="May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  <s v="Oct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  <s v="Mar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  <s v="Jan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  <s v="Sep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  <s v="Apr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  <s v="May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  <s v="Aug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  <s v="Sep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  <s v="Aug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  <s v="Sep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  <s v="Oct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  <s v="Nov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  <s v="Jul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  <s v="Jul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  <s v="Sep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  <s v="Oct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  <s v="Dec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  <s v="Dec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  <s v="Apr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  <s v="Oct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  <s v="Jun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  <s v="Mar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  <s v="Aug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  <s v="Oct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  <s v="Mar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  <s v="Feb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  <s v="Mar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  <s v="Dec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  <s v="Sep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  <s v="Nov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  <s v="Sep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  <s v="May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  <s v="Sep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  <s v="Aug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  <s v="Dec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  <s v="Jan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  <s v="Jul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  <s v="May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  <s v="Aug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  <s v="Oct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  <s v="Jun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  <s v="Sep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  <s v="Aug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  <s v="May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  <s v="Oct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  <s v="Feb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  <s v="Feb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  <s v="Oct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  <s v="Jul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  <s v="Aug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  <s v="Jun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  <s v="Feb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  <s v="Oct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  <s v="Sep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  <s v="May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  <s v="Apr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  <s v="Aug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  <s v="Feb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  <s v="Oct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  <s v="Nov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  <s v="Apr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  <s v="Sep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  <s v="Jun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  <s v="Apr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  <s v="May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  <s v="Jul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  <s v="Mar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  <s v="May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  <s v="Sep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  <s v="Nov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  <s v="Jul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  <s v="Feb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  <s v="Jan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  <s v="Mar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  <s v="Mar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  <s v="Mar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  <s v="Apr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  <s v="Apr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  <s v="Apr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  <s v="Apr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  <s v="Mar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  <s v="Mar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  <s v="Apr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  <s v="Mar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  <s v="May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  <s v="Apr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  <s v="Mar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  <s v="Apr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  <s v="Apr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  <s v="Mar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  <s v="Apr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  <s v="Mar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  <s v="Mar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  <s v="Apr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  <s v="Nov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  <s v="Oct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  <s v="Dec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  <s v="Jan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  <s v="Sep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  <s v="Nov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  <s v="May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  <s v="Apr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  <s v="Dec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  <s v="Jun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  <s v="Jul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  <s v="Jul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  <s v="Jan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  <s v="Aug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  <s v="Oct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  <s v="Jul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  <s v="Jun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  <s v="Jun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  <s v="May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  <s v="Nov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  <s v="Aug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  <s v="Jun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  <s v="Dec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  <s v="Jul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  <s v="May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  <s v="Feb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  <s v="Sep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  <s v="Aug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  <s v="Feb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  <s v="Aug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  <s v="Jun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  <s v="Jul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  <s v="May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  <s v="Jun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  <s v="Jun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  <s v="Jan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  <s v="Aug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  <s v="Jul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  <s v="Jul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  <s v="Sep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  <s v="Aug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  <s v="Jun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  <s v="May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  <s v="Dec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  <s v="Aug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  <s v="Feb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  <s v="Feb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  <s v="Jul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  <s v="Feb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  <s v="Aug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  <s v="Feb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  <s v="Feb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  <s v="Sep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  <s v="Apr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  <s v="Aug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  <s v="Dec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  <s v="Sep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  <s v="Jul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  <s v="May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  <s v="Sep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  <s v="Apr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  <s v="Jul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  <s v="Jun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  <s v="Jun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  <s v="Aug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  <s v="Aug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  <s v="Jul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  <s v="Jan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  <s v="Sep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  <s v="Jul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  <s v="Nov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  <s v="Dec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  <s v="Mar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  <s v="Mar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  <s v="Jul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  <s v="Oct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  <s v="Aug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  <s v="Jan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  <s v="Jun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  <s v="Oct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  <s v="Jan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  <s v="Dec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  <s v="Nov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  <s v="Oct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  <s v="Apr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  <s v="May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  <s v="Mar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  <s v="Feb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  <s v="Jul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  <s v="Dec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  <s v="Sep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  <s v="Jul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  <s v="Oct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  <s v="Feb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  <s v="Oct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  <s v="Sep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  <s v="Oct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  <s v="Dec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  <s v="Jun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  <s v="Sep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  <s v="Jul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  <s v="Apr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  <s v="Jun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  <s v="Nov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  <s v="Jun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  <s v="Sep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  <s v="Sep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  <s v="Mar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  <s v="Oct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  <s v="Jun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  <s v="Feb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  <s v="Jan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  <s v="Oct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  <s v="Nov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  <s v="Jul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  <s v="Dec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  <s v="Oct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  <s v="Jan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  <s v="Dec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  <s v="Jun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  <s v="Jul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  <s v="Aug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  <s v="Jun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  <s v="Jul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  <s v="Nov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  <s v="Nov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  <s v="Sep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  <s v="Mar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  <s v="Feb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  <s v="Apr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  <s v="Nov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  <s v="May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  <s v="Apr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  <s v="Jun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  <s v="Sep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  <s v="Apr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  <s v="Feb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  <s v="Jan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  <s v="Feb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  <s v="Aug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  <s v="Nov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  <s v="Jun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  <s v="Feb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  <s v="Mar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  <s v="Sep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  <s v="Dec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  <s v="Mar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  <s v="Jun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  <s v="Sep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  <s v="Nov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  <s v="Jul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  <s v="Sep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  <s v="Oct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  <s v="Apr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  <s v="Aug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  <s v="Dec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  <s v="Mar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  <s v="Dec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  <s v="Jul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  <s v="Jun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  <s v="May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  <s v="Apr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  <s v="Oct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  <s v="Oct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  <s v="Oct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  <s v="Nov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  <s v="Jan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  <s v="May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  <s v="May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  <s v="Aug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  <s v="Jun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  <s v="Apr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  <s v="Jan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  <s v="Jun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  <s v="Oct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  <s v="Jun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  <s v="Sep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  <s v="Jun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  <s v="Apr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  <s v="Mar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  <s v="May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  <s v="Jul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  <s v="Jul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  <s v="Apr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  <s v="Oct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  <s v="Jul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  <s v="Jun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  <s v="Jul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  <s v="Aug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  <s v="Apr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  <s v="Oct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  <s v="Feb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  <s v="Jul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  <s v="Dec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  <s v="Jun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  <s v="Apr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  <s v="Apr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  <s v="Aug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  <s v="Apr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  <s v="Feb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  <s v="May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  <s v="Apr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  <s v="Jun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  <s v="Nov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  <s v="Jul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  <s v="Jul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  <s v="May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  <s v="Oct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  <s v="May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  <s v="Jul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  <s v="Aug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  <s v="Nov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  <s v="Feb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  <s v="Dec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  <s v="Sep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  <s v="Mar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  <s v="Aug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  <s v="Mar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  <s v="Dec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  <s v="May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  <s v="Aug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  <s v="Jan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  <s v="Jan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  <s v="Dec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  <s v="Dec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  <s v="Aug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  <s v="Jul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  <s v="Oct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  <s v="May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  <s v="Apr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  <s v="Mar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  <s v="Aug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  <s v="Aug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  <s v="Nov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  <s v="Mar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  <s v="Aug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  <s v="Jun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  <s v="Nov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  <s v="Dec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  <s v="Dec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  <s v="Dec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  <s v="Jun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  <s v="Jun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  <s v="Jul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  <s v="Aug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  <s v="May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  <s v="Nov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  <s v="Jul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  <s v="May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  <s v="Jun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  <s v="Feb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  <s v="Nov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  <s v="Feb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  <s v="Aug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  <s v="Aug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  <s v="Nov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  <s v="Jun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  <s v="Jun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  <s v="Mar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  <s v="Jul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  <s v="Jul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  <s v="Jul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  <s v="Jul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  <s v="Jun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  <s v="Oct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  <s v="Sep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  <s v="Feb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  <s v="Dec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  <s v="Apr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  <s v="Apr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  <s v="Oct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  <s v="May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  <s v="Apr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  <s v="Feb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  <s v="Mar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  <s v="Dec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  <s v="Apr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  <s v="Feb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  <s v="Oct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  <s v="Sep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  <s v="Jul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  <s v="Feb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  <s v="Nov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  <s v="Jul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  <s v="Aug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  <s v="Feb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  <s v="Jun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  <s v="Jul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  <s v="Aug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  <s v="Aug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  <s v="Aug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  <s v="May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  <s v="Jan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  <s v="Jul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  <s v="Nov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  <s v="May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  <s v="Sep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  <s v="Jun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  <s v="Oct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  <s v="Feb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  <s v="Mar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  <s v="Dec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  <s v="Jul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  <s v="Apr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  <s v="Apr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  <s v="Jul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  <s v="Aug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  <s v="Jul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  <s v="Oct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  <s v="Aug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  <s v="Feb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  <s v="Feb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  <s v="May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  <s v="Aug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  <s v="Oct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  <s v="Jul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  <s v="Oct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  <s v="Aug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  <s v="Aug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  <s v="Apr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  <s v="Mar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  <s v="Sep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  <s v="Apr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  <s v="Jul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  <s v="Aug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  <s v="Nov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  <s v="Mar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  <s v="Jul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  <s v="Nov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  <s v="Oct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  <s v="May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  <s v="Mar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  <s v="Jun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  <s v="Jul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  <s v="Jan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  <s v="Jul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  <s v="Jul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  <s v="Jun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  <s v="Feb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  <s v="Jun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  <s v="Jun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  <s v="Apr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  <s v="May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  <s v="Apr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  <s v="May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  <s v="Oct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  <s v="Aug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  <s v="Nov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  <s v="Nov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  <s v="Sep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  <s v="Jun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  <s v="May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  <s v="Jul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  <s v="Mar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  <s v="Sep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  <s v="Mar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  <s v="Jul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  <s v="Nov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  <s v="May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  <s v="Aug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  <s v="May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  <s v="May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  <s v="Nov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  <s v="Jul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  <s v="Nov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  <s v="Apr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  <s v="Jun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  <s v="Feb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  <s v="May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  <s v="Sep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  <s v="Jul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  <s v="Oct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  <s v="Mar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  <s v="Sep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  <s v="Sep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  <s v="Sep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  <s v="Sep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  <s v="Sep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  <s v="Aug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  <s v="Apr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  <s v="Jul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  <s v="Jan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  <s v="Jul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  <s v="Apr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  <s v="Jun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  <s v="Sep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  <s v="Nov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  <s v="Oct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  <s v="Oct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  <s v="Dec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  <s v="Nov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  <s v="Aug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  <s v="Sep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  <s v="Jun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  <s v="Aug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  <s v="Sep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  <s v="Jun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  <s v="Mar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  <s v="Apr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  <s v="Apr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  <s v="May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  <s v="Mar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  <s v="Sep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  <s v="May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  <s v="May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  <s v="Jun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  <s v="Aug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  <s v="Feb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  <s v="Nov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  <s v="Aug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  <s v="May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  <s v="Jun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  <s v="Jul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  <s v="May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  <s v="Aug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  <s v="Mar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  <s v="Aug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  <s v="Oct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  <s v="Dec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  <s v="Jan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  <s v="Jun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  <s v="Sep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  <s v="Jan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  <s v="Dec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  <s v="Oct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  <s v="Jun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  <s v="Nov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  <s v="Nov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  <s v="Aug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  <s v="Dec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  <s v="Apr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  <s v="Apr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  <s v="Mar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  <s v="Mar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  <s v="Jul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  <s v="Apr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  <s v="Apr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  <s v="Jul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  <s v="Dec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  <s v="Sep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  <s v="Jun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  <s v="Apr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  <s v="May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  <s v="Oct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  <s v="Jan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  <s v="Feb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  <s v="Jan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  <s v="Sep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  <s v="Mar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  <s v="Aug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  <s v="Mar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  <s v="Sep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  <s v="Aug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  <s v="Oct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  <s v="Jan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  <s v="May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  <s v="Nov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  <s v="Apr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  <s v="Feb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  <s v="Aug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  <s v="Dec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  <s v="Jun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  <s v="Mar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  <s v="Aug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  <s v="Apr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  <s v="Jun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  <s v="Jun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  <s v="Jun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  <s v="Dec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  <s v="Mar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  <s v="Feb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  <s v="Jun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  <s v="Nov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  <s v="Mar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  <s v="Sep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  <s v="Sep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  <s v="Jul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  <s v="Aug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  <s v="Jul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  <s v="Aug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  <s v="May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  <s v="Dec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  <s v="May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  <s v="Nov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  <s v="Sep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  <s v="Nov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  <s v="Nov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  <s v="Jan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  <s v="Apr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  <s v="Sep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  <s v="Jan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  <s v="Apr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  <s v="Oct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  <s v="May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  <s v="Oct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  <s v="Nov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  <s v="Nov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  <s v="Mar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  <s v="Nov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  <s v="Jun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  <s v="Sep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  <s v="Oct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  <s v="Jun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  <s v="Feb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  <s v="Aug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  <s v="Aug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  <s v="Aug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  <s v="Apr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  <s v="Jul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  <s v="Feb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  <s v="Jun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  <s v="Jul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  <s v="Mar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  <s v="Dec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  <s v="Apr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  <s v="Mar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  <s v="Dec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  <s v="Jun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  <s v="Oct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  <s v="Jul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  <s v="Jul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  <s v="Jul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  <s v="Jun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  <s v="May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  <s v="Jul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  <s v="Sep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  <s v="Nov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  <s v="Sep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  <s v="May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  <s v="Sep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  <s v="Jul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  <s v="May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  <s v="Jul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  <s v="Oct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  <s v="Jan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  <s v="Jun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  <s v="Oct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  <s v="Sep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  <s v="May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  <s v="Aug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  <s v="Jun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  <s v="Aug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  <s v="Jun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  <s v="Nov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  <s v="Mar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  <s v="Sep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  <s v="Nov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  <s v="Jun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  <s v="Jan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  <s v="Feb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  <s v="May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  <s v="Mar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  <s v="Oct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  <s v="Sep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  <s v="Jun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  <s v="Jul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  <s v="Aug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  <s v="May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  <s v="Jun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  <s v="Sep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  <s v="Jul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  <s v="Jul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  <s v="Jun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  <s v="Apr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  <s v="Jun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  <s v="May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  <s v="Jun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  <s v="May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  <s v="Mar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  <s v="Jan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  <s v="May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  <s v="Feb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  <s v="Jun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  <s v="Jul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  <s v="Nov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  <s v="Feb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  <s v="Nov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  <s v="May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  <s v="Feb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  <s v="Apr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  <s v="Oct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  <s v="Aug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  <s v="Mar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  <s v="Aug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  <s v="Jan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  <s v="Jan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  <s v="Apr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  <s v="May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  <s v="May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  <s v="Mar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  <s v="Nov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  <s v="Jul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  <s v="Jul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  <s v="Aug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  <s v="Dec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  <s v="Sep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  <s v="Jul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  <s v="Jul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  <s v="Aug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  <s v="Oct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  <s v="Jul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  <s v="Feb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  <s v="Apr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  <s v="Feb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  <s v="Apr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  <s v="Oct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  <s v="Jun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  <s v="Jul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  <s v="Apr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  <s v="Jun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  <s v="Dec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  <s v="May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  <s v="Aug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  <s v="May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  <s v="Aug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  <s v="Aug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  <s v="Apr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  <s v="May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  <s v="Jul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  <s v="Jul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  <s v="Mar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  <s v="Jun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  <s v="Apr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  <s v="Jun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  <s v="May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  <s v="Nov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  <s v="Nov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  <s v="Apr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  <s v="Apr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  <s v="Aug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  <s v="Sep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  <s v="Feb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  <s v="Mar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  <s v="Jul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  <s v="Sep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  <s v="Jul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  <s v="Mar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  <s v="Jul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  <s v="Aug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  <s v="May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  <s v="Jul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  <s v="Dec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  <s v="Jun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  <s v="Nov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  <s v="Jul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  <s v="Jul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  <s v="Dec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  <s v="Jun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  <s v="Aug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  <s v="Jan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  <s v="Apr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  <s v="Aug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  <s v="Mar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  <s v="Jan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  <s v="Jan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  <s v="Oct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  <s v="Mar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  <s v="Jul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  <s v="Sep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  <s v="Jun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  <s v="Apr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  <s v="Apr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  <s v="Jul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  <s v="Mar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  <s v="May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  <s v="Jun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  <s v="Jun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  <s v="Apr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  <s v="Aug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  <s v="Jul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  <s v="Oct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  <s v="Mar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  <s v="Jul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  <s v="Jul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  <s v="Jan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  <s v="Jan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  <s v="Jul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  <s v="Aug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  <s v="Jun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  <s v="May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  <s v="Mar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  <s v="Dec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  <s v="Aug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  <s v="May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  <s v="Nov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  <s v="Feb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  <s v="Dec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  <s v="Jun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  <s v="Apr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  <s v="Aug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  <s v="Jul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  <s v="May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  <s v="Jul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  <s v="Mar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  <s v="Jul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  <s v="May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  <s v="Jun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  <s v="Jun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  <s v="Oct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  <s v="Oct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  <s v="Jul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  <s v="Oct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  <s v="Jun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  <s v="Jan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  <s v="Jul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  <s v="Mar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  <s v="Sep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  <s v="May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  <s v="Mar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  <s v="Mar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  <s v="Aug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  <s v="May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  <s v="Jun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  <s v="Aug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  <s v="Nov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  <s v="Sep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  <s v="Nov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  <s v="Nov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  <s v="Aug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  <s v="Mar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  <s v="Jun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  <s v="Sep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  <s v="Mar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  <s v="Jul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  <s v="Mar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  <s v="Aug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  <s v="Oct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  <s v="Jan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  <s v="Sep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  <s v="Feb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  <s v="Dec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  <s v="Jun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  <s v="Jan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  <s v="Jul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  <s v="Feb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  <s v="Jan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  <s v="Sep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  <s v="Mar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  <s v="May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  <s v="Dec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  <s v="May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  <s v="Feb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  <s v="Jan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  <s v="Aug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  <s v="Mar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  <s v="Aug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  <s v="Jul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  <s v="Dec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  <s v="Feb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  <s v="Jun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  <s v="Jan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  <s v="Aug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  <s v="Aug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  <s v="Jun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  <s v="Dec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  <s v="Nov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  <s v="Aug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  <s v="Apr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  <s v="Jun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  <s v="Jun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  <s v="Oct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  <s v="Jul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  <s v="Sep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  <s v="Sep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  <s v="Nov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  <s v="Apr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  <s v="Nov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  <s v="May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  <s v="Jun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  <s v="Jun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  <s v="Sep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  <s v="Aug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  <s v="Jan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  <s v="Nov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  <s v="Oct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  <s v="Mar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  <s v="Apr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  <s v="Jun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  <s v="Jul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  <s v="Dec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  <s v="Aug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  <s v="Oct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  <s v="Sep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  <s v="Apr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  <s v="Sep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  <s v="Mar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  <s v="Jul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  <s v="Oct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  <s v="Oct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  <s v="Dec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  <s v="Jul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  <s v="Jun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  <s v="Oct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  <s v="Jan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  <s v="Nov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  <s v="Jun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  <s v="Nov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  <s v="Aug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  <s v="May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  <s v="Feb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  <s v="Oct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  <s v="Sep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  <s v="Feb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  <s v="Apr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  <s v="May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  <s v="Oct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  <s v="Jul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  <s v="Jul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  <s v="Nov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  <s v="Apr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  <s v="Jul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  <s v="Aug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  <s v="Sep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  <s v="Jan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  <s v="May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  <s v="Nov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  <s v="Nov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  <s v="Apr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  <s v="Apr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  <s v="Jul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  <s v="Mar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  <s v="May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  <s v="Aug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  <s v="Apr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  <s v="Jul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  <s v="Feb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  <s v="May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  <s v="Jun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  <s v="Jul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  <s v="Aug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  <s v="Jul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  <s v="Jan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  <s v="Mar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  <s v="Jul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  <s v="Jul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  <s v="Jul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  <s v="May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  <s v="Nov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  <s v="Feb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  <s v="May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  <s v="May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  <s v="Aug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  <s v="Nov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  <s v="Mar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  <s v="May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  <s v="Dec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  <s v="May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  <s v="Jul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  <s v="Feb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  <s v="Nov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  <s v="Apr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  <s v="Mar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  <s v="Aug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  <s v="May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  <s v="Mar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  <s v="Sep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  <s v="Feb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  <s v="Oct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  <s v="Oct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  <s v="Feb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  <s v="Aug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  <s v="Jul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  <s v="Sep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  <s v="Oct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  <s v="Jan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  <s v="May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  <s v="Feb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  <s v="Mar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  <s v="Jul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  <s v="Sep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  <s v="Sep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  <s v="Oct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  <s v="Apr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  <s v="Mar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  <s v="Oct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  <s v="Feb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  <s v="Mar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  <s v="Aug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  <s v="Jul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  <s v="Dec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  <s v="Feb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  <s v="Jun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  <s v="Dec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  <s v="Feb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  <s v="Dec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  <s v="Dec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  <s v="Oct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  <s v="Apr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  <s v="Oct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  <s v="Jul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  <s v="May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  <s v="Oct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  <s v="Dec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  <s v="Jul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  <s v="Sep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  <s v="Jan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  <s v="Nov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  <s v="Apr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  <s v="Aug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  <s v="Oct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  <s v="Jan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  <s v="Apr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  <s v="Jul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  <s v="Oct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  <s v="May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  <s v="Oct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  <s v="Nov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  <s v="Oct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  <s v="Jun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  <s v="Jul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  <s v="Nov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  <s v="Apr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  <s v="Sep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  <s v="Jun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  <s v="Apr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  <s v="Jul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  <s v="Jun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  <s v="Apr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  <s v="Aug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  <s v="May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  <s v="Sep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  <s v="Jan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  <s v="Feb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  <s v="Mar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  <s v="Dec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  <s v="Aug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  <s v="May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  <s v="Nov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  <s v="Jun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  <s v="Oct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  <s v="Dec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  <s v="Jan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  <s v="Jun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  <s v="Jun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  <s v="Mar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  <s v="Nov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  <s v="Jan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  <s v="Oct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  <s v="Mar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  <s v="Nov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  <s v="Jul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  <s v="Jan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  <s v="May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  <s v="Aug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  <s v="Jan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  <s v="Apr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  <s v="Aug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  <s v="Oct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  <s v="Dec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  <s v="Feb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  <s v="Jan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  <s v="Jun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  <s v="Sep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  <s v="Oct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  <s v="Jan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  <s v="May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  <s v="Aug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  <s v="Oct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  <s v="Dec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  <s v="Apr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  <s v="Sep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  <s v="Mar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  <s v="Nov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  <s v="Jul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  <s v="Feb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  <s v="Feb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  <s v="Jan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D642D-F87F-487C-91C5-EF2F240A2188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7">
        <item m="1" x="18"/>
        <item x="0"/>
        <item x="7"/>
        <item m="1" x="43"/>
        <item m="1" x="14"/>
        <item m="1" x="9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5"/>
        <item m="1" x="10"/>
        <item m="1" x="19"/>
        <item m="1" x="28"/>
        <item m="1" x="33"/>
        <item x="2"/>
        <item m="1" x="13"/>
        <item m="1" x="25"/>
        <item m="1" x="20"/>
        <item m="1" x="11"/>
        <item m="1" x="12"/>
        <item m="1" x="21"/>
        <item x="1"/>
        <item m="1" x="32"/>
        <item m="1" x="27"/>
        <item m="1" x="16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123E-7EE9-42A1-A654-0A227EA1ABC7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47">
        <item m="1" x="18"/>
        <item x="0"/>
        <item x="7"/>
        <item m="1" x="43"/>
        <item m="1" x="14"/>
        <item m="1" x="9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5"/>
        <item m="1" x="10"/>
        <item m="1" x="19"/>
        <item m="1" x="28"/>
        <item m="1" x="33"/>
        <item x="2"/>
        <item m="1" x="13"/>
        <item m="1" x="25"/>
        <item m="1" x="20"/>
        <item m="1" x="11"/>
        <item m="1" x="12"/>
        <item m="1" x="21"/>
        <item x="1"/>
        <item m="1" x="32"/>
        <item m="1" x="27"/>
        <item m="1" x="16"/>
        <item m="1" x="17"/>
        <item t="default"/>
      </items>
    </pivotField>
    <pivotField axis="axisRow" showAll="0" sortType="ascending">
      <items count="51">
        <item x="5"/>
        <item x="25"/>
        <item x="16"/>
        <item x="42"/>
        <item x="38"/>
        <item x="4"/>
        <item x="3"/>
        <item x="15"/>
        <item x="35"/>
        <item x="28"/>
        <item x="10"/>
        <item x="19"/>
        <item x="30"/>
        <item x="31"/>
        <item x="14"/>
        <item x="13"/>
        <item x="40"/>
        <item x="12"/>
        <item x="18"/>
        <item x="29"/>
        <item x="43"/>
        <item x="24"/>
        <item x="9"/>
        <item x="32"/>
        <item x="20"/>
        <item x="26"/>
        <item x="6"/>
        <item x="27"/>
        <item x="23"/>
        <item x="37"/>
        <item x="11"/>
        <item x="2"/>
        <item x="1"/>
        <item x="36"/>
        <item x="39"/>
        <item x="41"/>
        <item x="34"/>
        <item x="0"/>
        <item x="22"/>
        <item x="17"/>
        <item x="33"/>
        <item m="1" x="47"/>
        <item m="1" x="45"/>
        <item m="1" x="49"/>
        <item m="1" x="48"/>
        <item m="1" x="44"/>
        <item m="1" x="46"/>
        <item x="8"/>
        <item x="7"/>
        <item x="21"/>
        <item t="default"/>
      </items>
    </pivotField>
  </pivotFields>
  <rowFields count="1">
    <field x="17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7"/>
    </i>
    <i>
      <x v="48"/>
    </i>
    <i>
      <x v="4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5526F-F9C0-4520-87BD-4FE826CA591B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24">
        <item m="1" x="19"/>
        <item m="1" x="14"/>
        <item m="1" x="13"/>
        <item m="1" x="21"/>
        <item x="5"/>
        <item m="1" x="12"/>
        <item m="1" x="22"/>
        <item m="1" x="15"/>
        <item m="1" x="17"/>
        <item m="1" x="16"/>
        <item m="1" x="18"/>
        <item m="1" x="20"/>
        <item x="0"/>
        <item x="1"/>
        <item x="2"/>
        <item x="3"/>
        <item x="4"/>
        <item x="6"/>
        <item x="7"/>
        <item x="8"/>
        <item x="9"/>
        <item x="10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20"/>
  </rowFields>
  <rowItems count="13">
    <i>
      <x v="4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tabColor rgb="FF00B050"/>
  </sheetPr>
  <dimension ref="A1:X4115"/>
  <sheetViews>
    <sheetView topLeftCell="A4100" zoomScale="55" zoomScaleNormal="55" workbookViewId="0">
      <selection activeCell="L122" sqref="L122:L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4.3125" bestFit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bestFit="1" customWidth="1"/>
    <col min="18" max="18" width="19.26171875" bestFit="1" customWidth="1"/>
    <col min="19" max="19" width="21.20703125" bestFit="1" customWidth="1"/>
    <col min="20" max="20" width="19.83984375" bestFit="1" customWidth="1"/>
  </cols>
  <sheetData>
    <row r="1" spans="1:2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U1" s="1" t="s">
        <v>8370</v>
      </c>
      <c r="V1" s="1" t="s">
        <v>8371</v>
      </c>
      <c r="W1" s="1" t="s">
        <v>8372</v>
      </c>
      <c r="X1" s="1" t="s">
        <v>8373</v>
      </c>
    </row>
    <row r="2" spans="1:24" ht="43.2" hidden="1" x14ac:dyDescent="0.55000000000000004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s="7" t="s">
        <v>8367</v>
      </c>
      <c r="R2" t="s">
        <v>8329</v>
      </c>
      <c r="S2" s="11">
        <f>(((J2/60)/60)/24)+DATE(1970,1,1)</f>
        <v>42177.007071759261</v>
      </c>
      <c r="T2" s="11">
        <f>(((I2/60)/60)/24)+DATE(1970,1,1)</f>
        <v>42208.125</v>
      </c>
      <c r="U2" t="str">
        <f>TEXT(S2,"mmm")</f>
        <v>Jun</v>
      </c>
      <c r="V2">
        <f>YEAR(S2)</f>
        <v>2015</v>
      </c>
      <c r="W2" t="str">
        <f>TEXT(T2,"mmm")</f>
        <v>Jul</v>
      </c>
      <c r="X2">
        <f>YEAR(T2)</f>
        <v>2015</v>
      </c>
    </row>
    <row r="3" spans="1:24" ht="28.8" hidden="1" x14ac:dyDescent="0.55000000000000004">
      <c r="A3">
        <v>1</v>
      </c>
      <c r="B3" s="3" t="s">
        <v>3</v>
      </c>
      <c r="C3" s="3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s="7" t="s">
        <v>8367</v>
      </c>
      <c r="R3" t="s">
        <v>8329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t="str">
        <f t="shared" ref="U3:U66" si="4">TEXT(S3,"mmm")</f>
        <v>Jan</v>
      </c>
      <c r="V3">
        <f t="shared" ref="V3:V66" si="5">YEAR(S3)</f>
        <v>2017</v>
      </c>
      <c r="W3" t="str">
        <f t="shared" ref="W3:W66" si="6">TEXT(T3,"mmm")</f>
        <v>Mar</v>
      </c>
      <c r="X3">
        <f t="shared" ref="X3:X66" si="7">YEAR(T3)</f>
        <v>2017</v>
      </c>
    </row>
    <row r="4" spans="1:24" ht="43.2" hidden="1" x14ac:dyDescent="0.55000000000000004">
      <c r="A4">
        <v>2</v>
      </c>
      <c r="B4" s="3" t="s">
        <v>4</v>
      </c>
      <c r="C4" s="3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8367</v>
      </c>
      <c r="R4" t="s">
        <v>8329</v>
      </c>
      <c r="S4" s="11">
        <f t="shared" si="2"/>
        <v>42405.702349537038</v>
      </c>
      <c r="T4" s="11">
        <f t="shared" si="3"/>
        <v>42415.702349537038</v>
      </c>
      <c r="U4" t="str">
        <f t="shared" si="4"/>
        <v>Feb</v>
      </c>
      <c r="V4">
        <f t="shared" si="5"/>
        <v>2016</v>
      </c>
      <c r="W4" t="str">
        <f t="shared" si="6"/>
        <v>Feb</v>
      </c>
      <c r="X4">
        <f t="shared" si="7"/>
        <v>2016</v>
      </c>
    </row>
    <row r="5" spans="1:24" ht="28.8" hidden="1" x14ac:dyDescent="0.55000000000000004">
      <c r="A5">
        <v>3</v>
      </c>
      <c r="B5" s="3" t="s">
        <v>5</v>
      </c>
      <c r="C5" s="3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8367</v>
      </c>
      <c r="R5" t="s">
        <v>8329</v>
      </c>
      <c r="S5" s="11">
        <f t="shared" si="2"/>
        <v>41828.515127314815</v>
      </c>
      <c r="T5" s="11">
        <f t="shared" si="3"/>
        <v>41858.515127314815</v>
      </c>
      <c r="U5" t="str">
        <f t="shared" si="4"/>
        <v>Jul</v>
      </c>
      <c r="V5">
        <f t="shared" si="5"/>
        <v>2014</v>
      </c>
      <c r="W5" t="str">
        <f t="shared" si="6"/>
        <v>Aug</v>
      </c>
      <c r="X5">
        <f t="shared" si="7"/>
        <v>2014</v>
      </c>
    </row>
    <row r="6" spans="1:24" ht="57.6" hidden="1" x14ac:dyDescent="0.55000000000000004">
      <c r="A6">
        <v>4</v>
      </c>
      <c r="B6" s="3" t="s">
        <v>6</v>
      </c>
      <c r="C6" s="3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8367</v>
      </c>
      <c r="R6" t="s">
        <v>8329</v>
      </c>
      <c r="S6" s="11">
        <f t="shared" si="2"/>
        <v>42327.834247685183</v>
      </c>
      <c r="T6" s="11">
        <f t="shared" si="3"/>
        <v>42357.834247685183</v>
      </c>
      <c r="U6" t="str">
        <f t="shared" si="4"/>
        <v>Nov</v>
      </c>
      <c r="V6">
        <f t="shared" si="5"/>
        <v>2015</v>
      </c>
      <c r="W6" t="str">
        <f t="shared" si="6"/>
        <v>Dec</v>
      </c>
      <c r="X6">
        <f t="shared" si="7"/>
        <v>2015</v>
      </c>
    </row>
    <row r="7" spans="1:24" ht="43.2" hidden="1" x14ac:dyDescent="0.55000000000000004">
      <c r="A7">
        <v>5</v>
      </c>
      <c r="B7" s="3" t="s">
        <v>7</v>
      </c>
      <c r="C7" s="3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8367</v>
      </c>
      <c r="R7" t="s">
        <v>8329</v>
      </c>
      <c r="S7" s="11">
        <f t="shared" si="2"/>
        <v>42563.932951388888</v>
      </c>
      <c r="T7" s="11">
        <f t="shared" si="3"/>
        <v>42580.232638888891</v>
      </c>
      <c r="U7" t="str">
        <f t="shared" si="4"/>
        <v>Jul</v>
      </c>
      <c r="V7">
        <f t="shared" si="5"/>
        <v>2016</v>
      </c>
      <c r="W7" t="str">
        <f t="shared" si="6"/>
        <v>Jul</v>
      </c>
      <c r="X7">
        <f t="shared" si="7"/>
        <v>2016</v>
      </c>
    </row>
    <row r="8" spans="1:24" ht="43.2" hidden="1" x14ac:dyDescent="0.55000000000000004">
      <c r="A8">
        <v>6</v>
      </c>
      <c r="B8" s="3" t="s">
        <v>8</v>
      </c>
      <c r="C8" s="3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8367</v>
      </c>
      <c r="R8" t="s">
        <v>8329</v>
      </c>
      <c r="S8" s="11">
        <f t="shared" si="2"/>
        <v>41794.072337962964</v>
      </c>
      <c r="T8" s="11">
        <f t="shared" si="3"/>
        <v>41804.072337962964</v>
      </c>
      <c r="U8" t="str">
        <f t="shared" si="4"/>
        <v>Jun</v>
      </c>
      <c r="V8">
        <f t="shared" si="5"/>
        <v>2014</v>
      </c>
      <c r="W8" t="str">
        <f t="shared" si="6"/>
        <v>Jun</v>
      </c>
      <c r="X8">
        <f t="shared" si="7"/>
        <v>2014</v>
      </c>
    </row>
    <row r="9" spans="1:24" ht="43.2" hidden="1" x14ac:dyDescent="0.55000000000000004">
      <c r="A9">
        <v>7</v>
      </c>
      <c r="B9" s="3" t="s">
        <v>9</v>
      </c>
      <c r="C9" s="3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8367</v>
      </c>
      <c r="R9" t="s">
        <v>8329</v>
      </c>
      <c r="S9" s="11">
        <f t="shared" si="2"/>
        <v>42516.047071759262</v>
      </c>
      <c r="T9" s="11">
        <f t="shared" si="3"/>
        <v>42556.047071759262</v>
      </c>
      <c r="U9" t="str">
        <f t="shared" si="4"/>
        <v>May</v>
      </c>
      <c r="V9">
        <f t="shared" si="5"/>
        <v>2016</v>
      </c>
      <c r="W9" t="str">
        <f t="shared" si="6"/>
        <v>Jul</v>
      </c>
      <c r="X9">
        <f t="shared" si="7"/>
        <v>2016</v>
      </c>
    </row>
    <row r="10" spans="1:24" hidden="1" x14ac:dyDescent="0.55000000000000004">
      <c r="A10">
        <v>8</v>
      </c>
      <c r="B10" s="3" t="s">
        <v>10</v>
      </c>
      <c r="C10" s="3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8367</v>
      </c>
      <c r="R10" t="s">
        <v>8329</v>
      </c>
      <c r="S10" s="11">
        <f t="shared" si="2"/>
        <v>42468.94458333333</v>
      </c>
      <c r="T10" s="11">
        <f t="shared" si="3"/>
        <v>42475.875</v>
      </c>
      <c r="U10" t="str">
        <f t="shared" si="4"/>
        <v>Apr</v>
      </c>
      <c r="V10">
        <f t="shared" si="5"/>
        <v>2016</v>
      </c>
      <c r="W10" t="str">
        <f t="shared" si="6"/>
        <v>Apr</v>
      </c>
      <c r="X10">
        <f t="shared" si="7"/>
        <v>2016</v>
      </c>
    </row>
    <row r="11" spans="1:24" ht="43.2" hidden="1" x14ac:dyDescent="0.55000000000000004">
      <c r="A11">
        <v>9</v>
      </c>
      <c r="B11" s="3" t="s">
        <v>11</v>
      </c>
      <c r="C11" s="3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8367</v>
      </c>
      <c r="R11" t="s">
        <v>8329</v>
      </c>
      <c r="S11" s="11">
        <f t="shared" si="2"/>
        <v>42447.103518518517</v>
      </c>
      <c r="T11" s="11">
        <f t="shared" si="3"/>
        <v>42477.103518518517</v>
      </c>
      <c r="U11" t="str">
        <f t="shared" si="4"/>
        <v>Mar</v>
      </c>
      <c r="V11">
        <f t="shared" si="5"/>
        <v>2016</v>
      </c>
      <c r="W11" t="str">
        <f t="shared" si="6"/>
        <v>Apr</v>
      </c>
      <c r="X11">
        <f t="shared" si="7"/>
        <v>2016</v>
      </c>
    </row>
    <row r="12" spans="1:24" ht="43.2" hidden="1" x14ac:dyDescent="0.55000000000000004">
      <c r="A12">
        <v>10</v>
      </c>
      <c r="B12" s="3" t="s">
        <v>12</v>
      </c>
      <c r="C12" s="3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8367</v>
      </c>
      <c r="R12" t="s">
        <v>8329</v>
      </c>
      <c r="S12" s="11">
        <f t="shared" si="2"/>
        <v>41780.068043981482</v>
      </c>
      <c r="T12" s="11">
        <f t="shared" si="3"/>
        <v>41815.068043981482</v>
      </c>
      <c r="U12" t="str">
        <f t="shared" si="4"/>
        <v>May</v>
      </c>
      <c r="V12">
        <f t="shared" si="5"/>
        <v>2014</v>
      </c>
      <c r="W12" t="str">
        <f t="shared" si="6"/>
        <v>Jun</v>
      </c>
      <c r="X12">
        <f t="shared" si="7"/>
        <v>2014</v>
      </c>
    </row>
    <row r="13" spans="1:24" ht="43.2" hidden="1" x14ac:dyDescent="0.55000000000000004">
      <c r="A13">
        <v>11</v>
      </c>
      <c r="B13" s="3" t="s">
        <v>13</v>
      </c>
      <c r="C13" s="3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8367</v>
      </c>
      <c r="R13" t="s">
        <v>8329</v>
      </c>
      <c r="S13" s="11">
        <f t="shared" si="2"/>
        <v>42572.778495370367</v>
      </c>
      <c r="T13" s="11">
        <f t="shared" si="3"/>
        <v>42604.125</v>
      </c>
      <c r="U13" t="str">
        <f t="shared" si="4"/>
        <v>Jul</v>
      </c>
      <c r="V13">
        <f t="shared" si="5"/>
        <v>2016</v>
      </c>
      <c r="W13" t="str">
        <f t="shared" si="6"/>
        <v>Aug</v>
      </c>
      <c r="X13">
        <f t="shared" si="7"/>
        <v>2016</v>
      </c>
    </row>
    <row r="14" spans="1:24" ht="43.2" hidden="1" x14ac:dyDescent="0.55000000000000004">
      <c r="A14">
        <v>12</v>
      </c>
      <c r="B14" s="3" t="s">
        <v>14</v>
      </c>
      <c r="C14" s="3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8367</v>
      </c>
      <c r="R14" t="s">
        <v>8329</v>
      </c>
      <c r="S14" s="11">
        <f t="shared" si="2"/>
        <v>41791.713252314818</v>
      </c>
      <c r="T14" s="11">
        <f t="shared" si="3"/>
        <v>41836.125</v>
      </c>
      <c r="U14" t="str">
        <f t="shared" si="4"/>
        <v>Jun</v>
      </c>
      <c r="V14">
        <f t="shared" si="5"/>
        <v>2014</v>
      </c>
      <c r="W14" t="str">
        <f t="shared" si="6"/>
        <v>Jul</v>
      </c>
      <c r="X14">
        <f t="shared" si="7"/>
        <v>2014</v>
      </c>
    </row>
    <row r="15" spans="1:24" ht="28.8" hidden="1" x14ac:dyDescent="0.55000000000000004">
      <c r="A15">
        <v>13</v>
      </c>
      <c r="B15" s="3" t="s">
        <v>15</v>
      </c>
      <c r="C15" s="3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8367</v>
      </c>
      <c r="R15" t="s">
        <v>8329</v>
      </c>
      <c r="S15" s="11">
        <f t="shared" si="2"/>
        <v>42508.677187499998</v>
      </c>
      <c r="T15" s="11">
        <f t="shared" si="3"/>
        <v>42544.852083333331</v>
      </c>
      <c r="U15" t="str">
        <f t="shared" si="4"/>
        <v>May</v>
      </c>
      <c r="V15">
        <f t="shared" si="5"/>
        <v>2016</v>
      </c>
      <c r="W15" t="str">
        <f t="shared" si="6"/>
        <v>Jun</v>
      </c>
      <c r="X15">
        <f t="shared" si="7"/>
        <v>2016</v>
      </c>
    </row>
    <row r="16" spans="1:24" ht="28.8" hidden="1" x14ac:dyDescent="0.55000000000000004">
      <c r="A16">
        <v>14</v>
      </c>
      <c r="B16" s="3" t="s">
        <v>16</v>
      </c>
      <c r="C16" s="3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8367</v>
      </c>
      <c r="R16" t="s">
        <v>8329</v>
      </c>
      <c r="S16" s="11">
        <f t="shared" si="2"/>
        <v>41808.02648148148</v>
      </c>
      <c r="T16" s="11">
        <f t="shared" si="3"/>
        <v>41833.582638888889</v>
      </c>
      <c r="U16" t="str">
        <f t="shared" si="4"/>
        <v>Jun</v>
      </c>
      <c r="V16">
        <f t="shared" si="5"/>
        <v>2014</v>
      </c>
      <c r="W16" t="str">
        <f t="shared" si="6"/>
        <v>Jul</v>
      </c>
      <c r="X16">
        <f t="shared" si="7"/>
        <v>2014</v>
      </c>
    </row>
    <row r="17" spans="1:24" ht="43.2" hidden="1" x14ac:dyDescent="0.55000000000000004">
      <c r="A17">
        <v>15</v>
      </c>
      <c r="B17" s="3" t="s">
        <v>17</v>
      </c>
      <c r="C17" s="3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8367</v>
      </c>
      <c r="R17" t="s">
        <v>8329</v>
      </c>
      <c r="S17" s="11">
        <f t="shared" si="2"/>
        <v>42256.391875000001</v>
      </c>
      <c r="T17" s="11">
        <f t="shared" si="3"/>
        <v>42274.843055555553</v>
      </c>
      <c r="U17" t="str">
        <f t="shared" si="4"/>
        <v>Sep</v>
      </c>
      <c r="V17">
        <f t="shared" si="5"/>
        <v>2015</v>
      </c>
      <c r="W17" t="str">
        <f t="shared" si="6"/>
        <v>Sep</v>
      </c>
      <c r="X17">
        <f t="shared" si="7"/>
        <v>2015</v>
      </c>
    </row>
    <row r="18" spans="1:24" ht="43.2" hidden="1" x14ac:dyDescent="0.55000000000000004">
      <c r="A18">
        <v>16</v>
      </c>
      <c r="B18" s="3" t="s">
        <v>18</v>
      </c>
      <c r="C18" s="3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8367</v>
      </c>
      <c r="R18" t="s">
        <v>8329</v>
      </c>
      <c r="S18" s="11">
        <f t="shared" si="2"/>
        <v>41760.796423611115</v>
      </c>
      <c r="T18" s="11">
        <f t="shared" si="3"/>
        <v>41806.229166666664</v>
      </c>
      <c r="U18" t="str">
        <f t="shared" si="4"/>
        <v>May</v>
      </c>
      <c r="V18">
        <f t="shared" si="5"/>
        <v>2014</v>
      </c>
      <c r="W18" t="str">
        <f t="shared" si="6"/>
        <v>Jun</v>
      </c>
      <c r="X18">
        <f t="shared" si="7"/>
        <v>2014</v>
      </c>
    </row>
    <row r="19" spans="1:24" ht="43.2" hidden="1" x14ac:dyDescent="0.55000000000000004">
      <c r="A19">
        <v>17</v>
      </c>
      <c r="B19" s="3" t="s">
        <v>19</v>
      </c>
      <c r="C19" s="3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8367</v>
      </c>
      <c r="R19" t="s">
        <v>8329</v>
      </c>
      <c r="S19" s="11">
        <f t="shared" si="2"/>
        <v>41917.731736111113</v>
      </c>
      <c r="T19" s="11">
        <f t="shared" si="3"/>
        <v>41947.773402777777</v>
      </c>
      <c r="U19" t="str">
        <f t="shared" si="4"/>
        <v>Oct</v>
      </c>
      <c r="V19">
        <f t="shared" si="5"/>
        <v>2014</v>
      </c>
      <c r="W19" t="str">
        <f t="shared" si="6"/>
        <v>Nov</v>
      </c>
      <c r="X19">
        <f t="shared" si="7"/>
        <v>2014</v>
      </c>
    </row>
    <row r="20" spans="1:24" ht="43.2" hidden="1" x14ac:dyDescent="0.55000000000000004">
      <c r="A20">
        <v>18</v>
      </c>
      <c r="B20" s="3" t="s">
        <v>20</v>
      </c>
      <c r="C20" s="3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8367</v>
      </c>
      <c r="R20" t="s">
        <v>8329</v>
      </c>
      <c r="S20" s="11">
        <f t="shared" si="2"/>
        <v>41869.542314814818</v>
      </c>
      <c r="T20" s="11">
        <f t="shared" si="3"/>
        <v>41899.542314814818</v>
      </c>
      <c r="U20" t="str">
        <f t="shared" si="4"/>
        <v>Aug</v>
      </c>
      <c r="V20">
        <f t="shared" si="5"/>
        <v>2014</v>
      </c>
      <c r="W20" t="str">
        <f t="shared" si="6"/>
        <v>Sep</v>
      </c>
      <c r="X20">
        <f t="shared" si="7"/>
        <v>2014</v>
      </c>
    </row>
    <row r="21" spans="1:24" ht="43.2" hidden="1" x14ac:dyDescent="0.55000000000000004">
      <c r="A21">
        <v>19</v>
      </c>
      <c r="B21" s="3" t="s">
        <v>21</v>
      </c>
      <c r="C21" s="3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8367</v>
      </c>
      <c r="R21" t="s">
        <v>8329</v>
      </c>
      <c r="S21" s="11">
        <f t="shared" si="2"/>
        <v>42175.816365740742</v>
      </c>
      <c r="T21" s="11">
        <f t="shared" si="3"/>
        <v>42205.816365740742</v>
      </c>
      <c r="U21" t="str">
        <f t="shared" si="4"/>
        <v>Jun</v>
      </c>
      <c r="V21">
        <f t="shared" si="5"/>
        <v>2015</v>
      </c>
      <c r="W21" t="str">
        <f t="shared" si="6"/>
        <v>Jul</v>
      </c>
      <c r="X21">
        <f t="shared" si="7"/>
        <v>2015</v>
      </c>
    </row>
    <row r="22" spans="1:24" ht="43.2" hidden="1" x14ac:dyDescent="0.55000000000000004">
      <c r="A22">
        <v>20</v>
      </c>
      <c r="B22" s="3" t="s">
        <v>22</v>
      </c>
      <c r="C22" s="3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8367</v>
      </c>
      <c r="R22" t="s">
        <v>8329</v>
      </c>
      <c r="S22" s="11">
        <f t="shared" si="2"/>
        <v>42200.758240740746</v>
      </c>
      <c r="T22" s="11">
        <f t="shared" si="3"/>
        <v>42260.758240740746</v>
      </c>
      <c r="U22" t="str">
        <f t="shared" si="4"/>
        <v>Jul</v>
      </c>
      <c r="V22">
        <f t="shared" si="5"/>
        <v>2015</v>
      </c>
      <c r="W22" t="str">
        <f t="shared" si="6"/>
        <v>Sep</v>
      </c>
      <c r="X22">
        <f t="shared" si="7"/>
        <v>2015</v>
      </c>
    </row>
    <row r="23" spans="1:24" ht="43.2" hidden="1" x14ac:dyDescent="0.55000000000000004">
      <c r="A23">
        <v>21</v>
      </c>
      <c r="B23" s="3" t="s">
        <v>23</v>
      </c>
      <c r="C23" s="3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8367</v>
      </c>
      <c r="R23" t="s">
        <v>8329</v>
      </c>
      <c r="S23" s="11">
        <f t="shared" si="2"/>
        <v>41878.627187500002</v>
      </c>
      <c r="T23" s="11">
        <f t="shared" si="3"/>
        <v>41908.627187500002</v>
      </c>
      <c r="U23" t="str">
        <f t="shared" si="4"/>
        <v>Aug</v>
      </c>
      <c r="V23">
        <f t="shared" si="5"/>
        <v>2014</v>
      </c>
      <c r="W23" t="str">
        <f t="shared" si="6"/>
        <v>Sep</v>
      </c>
      <c r="X23">
        <f t="shared" si="7"/>
        <v>2014</v>
      </c>
    </row>
    <row r="24" spans="1:24" ht="28.8" hidden="1" x14ac:dyDescent="0.55000000000000004">
      <c r="A24">
        <v>22</v>
      </c>
      <c r="B24" s="3" t="s">
        <v>24</v>
      </c>
      <c r="C24" s="3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8367</v>
      </c>
      <c r="R24" t="s">
        <v>8329</v>
      </c>
      <c r="S24" s="11">
        <f t="shared" si="2"/>
        <v>41989.91134259259</v>
      </c>
      <c r="T24" s="11">
        <f t="shared" si="3"/>
        <v>42005.332638888889</v>
      </c>
      <c r="U24" t="str">
        <f t="shared" si="4"/>
        <v>Dec</v>
      </c>
      <c r="V24">
        <f t="shared" si="5"/>
        <v>2014</v>
      </c>
      <c r="W24" t="str">
        <f t="shared" si="6"/>
        <v>Jan</v>
      </c>
      <c r="X24">
        <f t="shared" si="7"/>
        <v>2015</v>
      </c>
    </row>
    <row r="25" spans="1:24" ht="43.2" hidden="1" x14ac:dyDescent="0.55000000000000004">
      <c r="A25">
        <v>23</v>
      </c>
      <c r="B25" s="3" t="s">
        <v>25</v>
      </c>
      <c r="C25" s="3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8367</v>
      </c>
      <c r="R25" t="s">
        <v>8329</v>
      </c>
      <c r="S25" s="11">
        <f t="shared" si="2"/>
        <v>42097.778946759259</v>
      </c>
      <c r="T25" s="11">
        <f t="shared" si="3"/>
        <v>42124.638888888891</v>
      </c>
      <c r="U25" t="str">
        <f t="shared" si="4"/>
        <v>Apr</v>
      </c>
      <c r="V25">
        <f t="shared" si="5"/>
        <v>2015</v>
      </c>
      <c r="W25" t="str">
        <f t="shared" si="6"/>
        <v>Apr</v>
      </c>
      <c r="X25">
        <f t="shared" si="7"/>
        <v>2015</v>
      </c>
    </row>
    <row r="26" spans="1:24" ht="28.8" hidden="1" x14ac:dyDescent="0.55000000000000004">
      <c r="A26">
        <v>24</v>
      </c>
      <c r="B26" s="3" t="s">
        <v>26</v>
      </c>
      <c r="C26" s="3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8367</v>
      </c>
      <c r="R26" t="s">
        <v>8329</v>
      </c>
      <c r="S26" s="11">
        <f t="shared" si="2"/>
        <v>42229.820173611108</v>
      </c>
      <c r="T26" s="11">
        <f t="shared" si="3"/>
        <v>42262.818750000006</v>
      </c>
      <c r="U26" t="str">
        <f t="shared" si="4"/>
        <v>Aug</v>
      </c>
      <c r="V26">
        <f t="shared" si="5"/>
        <v>2015</v>
      </c>
      <c r="W26" t="str">
        <f t="shared" si="6"/>
        <v>Sep</v>
      </c>
      <c r="X26">
        <f t="shared" si="7"/>
        <v>2015</v>
      </c>
    </row>
    <row r="27" spans="1:24" ht="43.2" hidden="1" x14ac:dyDescent="0.55000000000000004">
      <c r="A27">
        <v>25</v>
      </c>
      <c r="B27" s="3" t="s">
        <v>27</v>
      </c>
      <c r="C27" s="3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8367</v>
      </c>
      <c r="R27" t="s">
        <v>8329</v>
      </c>
      <c r="S27" s="11">
        <f t="shared" si="2"/>
        <v>42318.025011574078</v>
      </c>
      <c r="T27" s="11">
        <f t="shared" si="3"/>
        <v>42378.025011574078</v>
      </c>
      <c r="U27" t="str">
        <f t="shared" si="4"/>
        <v>Nov</v>
      </c>
      <c r="V27">
        <f t="shared" si="5"/>
        <v>2015</v>
      </c>
      <c r="W27" t="str">
        <f t="shared" si="6"/>
        <v>Jan</v>
      </c>
      <c r="X27">
        <f t="shared" si="7"/>
        <v>2016</v>
      </c>
    </row>
    <row r="28" spans="1:24" ht="43.2" hidden="1" x14ac:dyDescent="0.55000000000000004">
      <c r="A28">
        <v>26</v>
      </c>
      <c r="B28" s="3" t="s">
        <v>28</v>
      </c>
      <c r="C28" s="3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8367</v>
      </c>
      <c r="R28" t="s">
        <v>8329</v>
      </c>
      <c r="S28" s="11">
        <f t="shared" si="2"/>
        <v>41828.515555555554</v>
      </c>
      <c r="T28" s="11">
        <f t="shared" si="3"/>
        <v>41868.515555555554</v>
      </c>
      <c r="U28" t="str">
        <f t="shared" si="4"/>
        <v>Jul</v>
      </c>
      <c r="V28">
        <f t="shared" si="5"/>
        <v>2014</v>
      </c>
      <c r="W28" t="str">
        <f t="shared" si="6"/>
        <v>Aug</v>
      </c>
      <c r="X28">
        <f t="shared" si="7"/>
        <v>2014</v>
      </c>
    </row>
    <row r="29" spans="1:24" ht="43.2" hidden="1" x14ac:dyDescent="0.55000000000000004">
      <c r="A29">
        <v>27</v>
      </c>
      <c r="B29" s="3" t="s">
        <v>29</v>
      </c>
      <c r="C29" s="3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8367</v>
      </c>
      <c r="R29" t="s">
        <v>8329</v>
      </c>
      <c r="S29" s="11">
        <f t="shared" si="2"/>
        <v>41929.164733796293</v>
      </c>
      <c r="T29" s="11">
        <f t="shared" si="3"/>
        <v>41959.206400462965</v>
      </c>
      <c r="U29" t="str">
        <f t="shared" si="4"/>
        <v>Oct</v>
      </c>
      <c r="V29">
        <f t="shared" si="5"/>
        <v>2014</v>
      </c>
      <c r="W29" t="str">
        <f t="shared" si="6"/>
        <v>Nov</v>
      </c>
      <c r="X29">
        <f t="shared" si="7"/>
        <v>2014</v>
      </c>
    </row>
    <row r="30" spans="1:24" ht="28.8" hidden="1" x14ac:dyDescent="0.55000000000000004">
      <c r="A30">
        <v>28</v>
      </c>
      <c r="B30" s="3" t="s">
        <v>30</v>
      </c>
      <c r="C30" s="3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8367</v>
      </c>
      <c r="R30" t="s">
        <v>8329</v>
      </c>
      <c r="S30" s="11">
        <f t="shared" si="2"/>
        <v>42324.96393518518</v>
      </c>
      <c r="T30" s="11">
        <f t="shared" si="3"/>
        <v>42354.96393518518</v>
      </c>
      <c r="U30" t="str">
        <f t="shared" si="4"/>
        <v>Nov</v>
      </c>
      <c r="V30">
        <f t="shared" si="5"/>
        <v>2015</v>
      </c>
      <c r="W30" t="str">
        <f t="shared" si="6"/>
        <v>Dec</v>
      </c>
      <c r="X30">
        <f t="shared" si="7"/>
        <v>2015</v>
      </c>
    </row>
    <row r="31" spans="1:24" ht="43.2" hidden="1" x14ac:dyDescent="0.55000000000000004">
      <c r="A31">
        <v>29</v>
      </c>
      <c r="B31" s="3" t="s">
        <v>31</v>
      </c>
      <c r="C31" s="3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8367</v>
      </c>
      <c r="R31" t="s">
        <v>8329</v>
      </c>
      <c r="S31" s="11">
        <f t="shared" si="2"/>
        <v>41812.67324074074</v>
      </c>
      <c r="T31" s="11">
        <f t="shared" si="3"/>
        <v>41842.67324074074</v>
      </c>
      <c r="U31" t="str">
        <f t="shared" si="4"/>
        <v>Jun</v>
      </c>
      <c r="V31">
        <f t="shared" si="5"/>
        <v>2014</v>
      </c>
      <c r="W31" t="str">
        <f t="shared" si="6"/>
        <v>Jul</v>
      </c>
      <c r="X31">
        <f t="shared" si="7"/>
        <v>2014</v>
      </c>
    </row>
    <row r="32" spans="1:24" ht="43.2" hidden="1" x14ac:dyDescent="0.55000000000000004">
      <c r="A32">
        <v>30</v>
      </c>
      <c r="B32" s="3" t="s">
        <v>32</v>
      </c>
      <c r="C32" s="3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8367</v>
      </c>
      <c r="R32" t="s">
        <v>8329</v>
      </c>
      <c r="S32" s="11">
        <f t="shared" si="2"/>
        <v>41842.292997685188</v>
      </c>
      <c r="T32" s="11">
        <f t="shared" si="3"/>
        <v>41872.292997685188</v>
      </c>
      <c r="U32" t="str">
        <f t="shared" si="4"/>
        <v>Jul</v>
      </c>
      <c r="V32">
        <f t="shared" si="5"/>
        <v>2014</v>
      </c>
      <c r="W32" t="str">
        <f t="shared" si="6"/>
        <v>Aug</v>
      </c>
      <c r="X32">
        <f t="shared" si="7"/>
        <v>2014</v>
      </c>
    </row>
    <row r="33" spans="1:24" ht="43.2" hidden="1" x14ac:dyDescent="0.55000000000000004">
      <c r="A33">
        <v>31</v>
      </c>
      <c r="B33" s="3" t="s">
        <v>33</v>
      </c>
      <c r="C33" s="3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8367</v>
      </c>
      <c r="R33" t="s">
        <v>8329</v>
      </c>
      <c r="S33" s="11">
        <f t="shared" si="2"/>
        <v>42376.79206018518</v>
      </c>
      <c r="T33" s="11">
        <f t="shared" si="3"/>
        <v>42394.79206018518</v>
      </c>
      <c r="U33" t="str">
        <f t="shared" si="4"/>
        <v>Jan</v>
      </c>
      <c r="V33">
        <f t="shared" si="5"/>
        <v>2016</v>
      </c>
      <c r="W33" t="str">
        <f t="shared" si="6"/>
        <v>Jan</v>
      </c>
      <c r="X33">
        <f t="shared" si="7"/>
        <v>2016</v>
      </c>
    </row>
    <row r="34" spans="1:24" ht="43.2" hidden="1" x14ac:dyDescent="0.55000000000000004">
      <c r="A34">
        <v>32</v>
      </c>
      <c r="B34" s="3" t="s">
        <v>34</v>
      </c>
      <c r="C34" s="3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8367</v>
      </c>
      <c r="R34" t="s">
        <v>8329</v>
      </c>
      <c r="S34" s="11">
        <f t="shared" si="2"/>
        <v>42461.627511574072</v>
      </c>
      <c r="T34" s="11">
        <f t="shared" si="3"/>
        <v>42503.165972222225</v>
      </c>
      <c r="U34" t="str">
        <f t="shared" si="4"/>
        <v>Apr</v>
      </c>
      <c r="V34">
        <f t="shared" si="5"/>
        <v>2016</v>
      </c>
      <c r="W34" t="str">
        <f t="shared" si="6"/>
        <v>May</v>
      </c>
      <c r="X34">
        <f t="shared" si="7"/>
        <v>2016</v>
      </c>
    </row>
    <row r="35" spans="1:24" ht="43.2" hidden="1" x14ac:dyDescent="0.55000000000000004">
      <c r="A35">
        <v>33</v>
      </c>
      <c r="B35" s="3" t="s">
        <v>35</v>
      </c>
      <c r="C35" s="3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8367</v>
      </c>
      <c r="R35" t="s">
        <v>8329</v>
      </c>
      <c r="S35" s="11">
        <f t="shared" si="2"/>
        <v>42286.660891203705</v>
      </c>
      <c r="T35" s="11">
        <f t="shared" si="3"/>
        <v>42316.702557870376</v>
      </c>
      <c r="U35" t="str">
        <f t="shared" si="4"/>
        <v>Oct</v>
      </c>
      <c r="V35">
        <f t="shared" si="5"/>
        <v>2015</v>
      </c>
      <c r="W35" t="str">
        <f t="shared" si="6"/>
        <v>Nov</v>
      </c>
      <c r="X35">
        <f t="shared" si="7"/>
        <v>2015</v>
      </c>
    </row>
    <row r="36" spans="1:24" ht="43.2" hidden="1" x14ac:dyDescent="0.55000000000000004">
      <c r="A36">
        <v>34</v>
      </c>
      <c r="B36" s="3" t="s">
        <v>36</v>
      </c>
      <c r="C36" s="3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8367</v>
      </c>
      <c r="R36" t="s">
        <v>8329</v>
      </c>
      <c r="S36" s="11">
        <f t="shared" si="2"/>
        <v>41841.321770833332</v>
      </c>
      <c r="T36" s="11">
        <f t="shared" si="3"/>
        <v>41856.321770833332</v>
      </c>
      <c r="U36" t="str">
        <f t="shared" si="4"/>
        <v>Jul</v>
      </c>
      <c r="V36">
        <f t="shared" si="5"/>
        <v>2014</v>
      </c>
      <c r="W36" t="str">
        <f t="shared" si="6"/>
        <v>Aug</v>
      </c>
      <c r="X36">
        <f t="shared" si="7"/>
        <v>2014</v>
      </c>
    </row>
    <row r="37" spans="1:24" ht="43.2" hidden="1" x14ac:dyDescent="0.55000000000000004">
      <c r="A37">
        <v>35</v>
      </c>
      <c r="B37" s="3" t="s">
        <v>37</v>
      </c>
      <c r="C37" s="3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8367</v>
      </c>
      <c r="R37" t="s">
        <v>8329</v>
      </c>
      <c r="S37" s="11">
        <f t="shared" si="2"/>
        <v>42098.291828703703</v>
      </c>
      <c r="T37" s="11">
        <f t="shared" si="3"/>
        <v>42122</v>
      </c>
      <c r="U37" t="str">
        <f t="shared" si="4"/>
        <v>Apr</v>
      </c>
      <c r="V37">
        <f t="shared" si="5"/>
        <v>2015</v>
      </c>
      <c r="W37" t="str">
        <f t="shared" si="6"/>
        <v>Apr</v>
      </c>
      <c r="X37">
        <f t="shared" si="7"/>
        <v>2015</v>
      </c>
    </row>
    <row r="38" spans="1:24" ht="28.8" hidden="1" x14ac:dyDescent="0.55000000000000004">
      <c r="A38">
        <v>36</v>
      </c>
      <c r="B38" s="3" t="s">
        <v>38</v>
      </c>
      <c r="C38" s="3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8367</v>
      </c>
      <c r="R38" t="s">
        <v>8329</v>
      </c>
      <c r="S38" s="11">
        <f t="shared" si="2"/>
        <v>42068.307002314818</v>
      </c>
      <c r="T38" s="11">
        <f t="shared" si="3"/>
        <v>42098.265335648146</v>
      </c>
      <c r="U38" t="str">
        <f t="shared" si="4"/>
        <v>Mar</v>
      </c>
      <c r="V38">
        <f t="shared" si="5"/>
        <v>2015</v>
      </c>
      <c r="W38" t="str">
        <f t="shared" si="6"/>
        <v>Apr</v>
      </c>
      <c r="X38">
        <f t="shared" si="7"/>
        <v>2015</v>
      </c>
    </row>
    <row r="39" spans="1:24" ht="43.2" hidden="1" x14ac:dyDescent="0.55000000000000004">
      <c r="A39">
        <v>37</v>
      </c>
      <c r="B39" s="3" t="s">
        <v>39</v>
      </c>
      <c r="C39" s="3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8367</v>
      </c>
      <c r="R39" t="s">
        <v>8329</v>
      </c>
      <c r="S39" s="11">
        <f t="shared" si="2"/>
        <v>42032.693043981482</v>
      </c>
      <c r="T39" s="11">
        <f t="shared" si="3"/>
        <v>42062.693043981482</v>
      </c>
      <c r="U39" t="str">
        <f t="shared" si="4"/>
        <v>Jan</v>
      </c>
      <c r="V39">
        <f t="shared" si="5"/>
        <v>2015</v>
      </c>
      <c r="W39" t="str">
        <f t="shared" si="6"/>
        <v>Feb</v>
      </c>
      <c r="X39">
        <f t="shared" si="7"/>
        <v>2015</v>
      </c>
    </row>
    <row r="40" spans="1:24" ht="43.2" hidden="1" x14ac:dyDescent="0.55000000000000004">
      <c r="A40">
        <v>38</v>
      </c>
      <c r="B40" s="3" t="s">
        <v>40</v>
      </c>
      <c r="C40" s="3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8367</v>
      </c>
      <c r="R40" t="s">
        <v>8329</v>
      </c>
      <c r="S40" s="11">
        <f t="shared" si="2"/>
        <v>41375.057222222218</v>
      </c>
      <c r="T40" s="11">
        <f t="shared" si="3"/>
        <v>41405.057222222218</v>
      </c>
      <c r="U40" t="str">
        <f t="shared" si="4"/>
        <v>Apr</v>
      </c>
      <c r="V40">
        <f t="shared" si="5"/>
        <v>2013</v>
      </c>
      <c r="W40" t="str">
        <f t="shared" si="6"/>
        <v>May</v>
      </c>
      <c r="X40">
        <f t="shared" si="7"/>
        <v>2013</v>
      </c>
    </row>
    <row r="41" spans="1:24" ht="43.2" hidden="1" x14ac:dyDescent="0.55000000000000004">
      <c r="A41">
        <v>39</v>
      </c>
      <c r="B41" s="3" t="s">
        <v>41</v>
      </c>
      <c r="C41" s="3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8367</v>
      </c>
      <c r="R41" t="s">
        <v>8329</v>
      </c>
      <c r="S41" s="11">
        <f t="shared" si="2"/>
        <v>41754.047083333331</v>
      </c>
      <c r="T41" s="11">
        <f t="shared" si="3"/>
        <v>41784.957638888889</v>
      </c>
      <c r="U41" t="str">
        <f t="shared" si="4"/>
        <v>Apr</v>
      </c>
      <c r="V41">
        <f t="shared" si="5"/>
        <v>2014</v>
      </c>
      <c r="W41" t="str">
        <f t="shared" si="6"/>
        <v>May</v>
      </c>
      <c r="X41">
        <f t="shared" si="7"/>
        <v>2014</v>
      </c>
    </row>
    <row r="42" spans="1:24" ht="43.2" hidden="1" x14ac:dyDescent="0.55000000000000004">
      <c r="A42">
        <v>40</v>
      </c>
      <c r="B42" s="3" t="s">
        <v>42</v>
      </c>
      <c r="C42" s="3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8367</v>
      </c>
      <c r="R42" t="s">
        <v>8329</v>
      </c>
      <c r="S42" s="11">
        <f t="shared" si="2"/>
        <v>41789.21398148148</v>
      </c>
      <c r="T42" s="11">
        <f t="shared" si="3"/>
        <v>41809.166666666664</v>
      </c>
      <c r="U42" t="str">
        <f t="shared" si="4"/>
        <v>May</v>
      </c>
      <c r="V42">
        <f t="shared" si="5"/>
        <v>2014</v>
      </c>
      <c r="W42" t="str">
        <f t="shared" si="6"/>
        <v>Jun</v>
      </c>
      <c r="X42">
        <f t="shared" si="7"/>
        <v>2014</v>
      </c>
    </row>
    <row r="43" spans="1:24" ht="43.2" hidden="1" x14ac:dyDescent="0.55000000000000004">
      <c r="A43">
        <v>41</v>
      </c>
      <c r="B43" s="3" t="s">
        <v>43</v>
      </c>
      <c r="C43" s="3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8367</v>
      </c>
      <c r="R43" t="s">
        <v>8329</v>
      </c>
      <c r="S43" s="11">
        <f t="shared" si="2"/>
        <v>41887.568912037037</v>
      </c>
      <c r="T43" s="11">
        <f t="shared" si="3"/>
        <v>41917.568912037037</v>
      </c>
      <c r="U43" t="str">
        <f t="shared" si="4"/>
        <v>Sep</v>
      </c>
      <c r="V43">
        <f t="shared" si="5"/>
        <v>2014</v>
      </c>
      <c r="W43" t="str">
        <f t="shared" si="6"/>
        <v>Oct</v>
      </c>
      <c r="X43">
        <f t="shared" si="7"/>
        <v>2014</v>
      </c>
    </row>
    <row r="44" spans="1:24" ht="43.2" hidden="1" x14ac:dyDescent="0.55000000000000004">
      <c r="A44">
        <v>42</v>
      </c>
      <c r="B44" s="3" t="s">
        <v>44</v>
      </c>
      <c r="C44" s="3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8367</v>
      </c>
      <c r="R44" t="s">
        <v>8329</v>
      </c>
      <c r="S44" s="11">
        <f t="shared" si="2"/>
        <v>41971.639189814814</v>
      </c>
      <c r="T44" s="11">
        <f t="shared" si="3"/>
        <v>42001.639189814814</v>
      </c>
      <c r="U44" t="str">
        <f t="shared" si="4"/>
        <v>Nov</v>
      </c>
      <c r="V44">
        <f t="shared" si="5"/>
        <v>2014</v>
      </c>
      <c r="W44" t="str">
        <f t="shared" si="6"/>
        <v>Dec</v>
      </c>
      <c r="X44">
        <f t="shared" si="7"/>
        <v>2014</v>
      </c>
    </row>
    <row r="45" spans="1:24" ht="43.2" hidden="1" x14ac:dyDescent="0.55000000000000004">
      <c r="A45">
        <v>43</v>
      </c>
      <c r="B45" s="3" t="s">
        <v>45</v>
      </c>
      <c r="C45" s="3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8367</v>
      </c>
      <c r="R45" t="s">
        <v>8329</v>
      </c>
      <c r="S45" s="11">
        <f t="shared" si="2"/>
        <v>41802.790347222224</v>
      </c>
      <c r="T45" s="11">
        <f t="shared" si="3"/>
        <v>41833</v>
      </c>
      <c r="U45" t="str">
        <f t="shared" si="4"/>
        <v>Jun</v>
      </c>
      <c r="V45">
        <f t="shared" si="5"/>
        <v>2014</v>
      </c>
      <c r="W45" t="str">
        <f t="shared" si="6"/>
        <v>Jul</v>
      </c>
      <c r="X45">
        <f t="shared" si="7"/>
        <v>2014</v>
      </c>
    </row>
    <row r="46" spans="1:24" ht="43.2" hidden="1" x14ac:dyDescent="0.55000000000000004">
      <c r="A46">
        <v>44</v>
      </c>
      <c r="B46" s="3" t="s">
        <v>46</v>
      </c>
      <c r="C46" s="3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8367</v>
      </c>
      <c r="R46" t="s">
        <v>8329</v>
      </c>
      <c r="S46" s="11">
        <f t="shared" si="2"/>
        <v>41874.098807870374</v>
      </c>
      <c r="T46" s="11">
        <f t="shared" si="3"/>
        <v>41919.098807870374</v>
      </c>
      <c r="U46" t="str">
        <f t="shared" si="4"/>
        <v>Aug</v>
      </c>
      <c r="V46">
        <f t="shared" si="5"/>
        <v>2014</v>
      </c>
      <c r="W46" t="str">
        <f t="shared" si="6"/>
        <v>Oct</v>
      </c>
      <c r="X46">
        <f t="shared" si="7"/>
        <v>2014</v>
      </c>
    </row>
    <row r="47" spans="1:24" ht="43.2" hidden="1" x14ac:dyDescent="0.55000000000000004">
      <c r="A47">
        <v>45</v>
      </c>
      <c r="B47" s="3" t="s">
        <v>47</v>
      </c>
      <c r="C47" s="3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8367</v>
      </c>
      <c r="R47" t="s">
        <v>8329</v>
      </c>
      <c r="S47" s="11">
        <f t="shared" si="2"/>
        <v>42457.623923611114</v>
      </c>
      <c r="T47" s="11">
        <f t="shared" si="3"/>
        <v>42487.623923611114</v>
      </c>
      <c r="U47" t="str">
        <f t="shared" si="4"/>
        <v>Mar</v>
      </c>
      <c r="V47">
        <f t="shared" si="5"/>
        <v>2016</v>
      </c>
      <c r="W47" t="str">
        <f t="shared" si="6"/>
        <v>Apr</v>
      </c>
      <c r="X47">
        <f t="shared" si="7"/>
        <v>2016</v>
      </c>
    </row>
    <row r="48" spans="1:24" ht="43.2" hidden="1" x14ac:dyDescent="0.55000000000000004">
      <c r="A48">
        <v>46</v>
      </c>
      <c r="B48" s="3" t="s">
        <v>48</v>
      </c>
      <c r="C48" s="3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8367</v>
      </c>
      <c r="R48" t="s">
        <v>8329</v>
      </c>
      <c r="S48" s="11">
        <f t="shared" si="2"/>
        <v>42323.964976851858</v>
      </c>
      <c r="T48" s="11">
        <f t="shared" si="3"/>
        <v>42353.964976851858</v>
      </c>
      <c r="U48" t="str">
        <f t="shared" si="4"/>
        <v>Nov</v>
      </c>
      <c r="V48">
        <f t="shared" si="5"/>
        <v>2015</v>
      </c>
      <c r="W48" t="str">
        <f t="shared" si="6"/>
        <v>Dec</v>
      </c>
      <c r="X48">
        <f t="shared" si="7"/>
        <v>2015</v>
      </c>
    </row>
    <row r="49" spans="1:24" ht="43.2" hidden="1" x14ac:dyDescent="0.55000000000000004">
      <c r="A49">
        <v>47</v>
      </c>
      <c r="B49" s="3" t="s">
        <v>49</v>
      </c>
      <c r="C49" s="3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8367</v>
      </c>
      <c r="R49" t="s">
        <v>8329</v>
      </c>
      <c r="S49" s="11">
        <f t="shared" si="2"/>
        <v>41932.819525462961</v>
      </c>
      <c r="T49" s="11">
        <f t="shared" si="3"/>
        <v>41992.861192129625</v>
      </c>
      <c r="U49" t="str">
        <f t="shared" si="4"/>
        <v>Oct</v>
      </c>
      <c r="V49">
        <f t="shared" si="5"/>
        <v>2014</v>
      </c>
      <c r="W49" t="str">
        <f t="shared" si="6"/>
        <v>Dec</v>
      </c>
      <c r="X49">
        <f t="shared" si="7"/>
        <v>2014</v>
      </c>
    </row>
    <row r="50" spans="1:24" ht="43.2" hidden="1" x14ac:dyDescent="0.55000000000000004">
      <c r="A50">
        <v>48</v>
      </c>
      <c r="B50" s="3" t="s">
        <v>50</v>
      </c>
      <c r="C50" s="3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8367</v>
      </c>
      <c r="R50" t="s">
        <v>8329</v>
      </c>
      <c r="S50" s="11">
        <f t="shared" si="2"/>
        <v>42033.516898148147</v>
      </c>
      <c r="T50" s="11">
        <f t="shared" si="3"/>
        <v>42064.5</v>
      </c>
      <c r="U50" t="str">
        <f t="shared" si="4"/>
        <v>Jan</v>
      </c>
      <c r="V50">
        <f t="shared" si="5"/>
        <v>2015</v>
      </c>
      <c r="W50" t="str">
        <f t="shared" si="6"/>
        <v>Mar</v>
      </c>
      <c r="X50">
        <f t="shared" si="7"/>
        <v>2015</v>
      </c>
    </row>
    <row r="51" spans="1:24" hidden="1" x14ac:dyDescent="0.55000000000000004">
      <c r="A51">
        <v>49</v>
      </c>
      <c r="B51" s="3" t="s">
        <v>51</v>
      </c>
      <c r="C51" s="3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8367</v>
      </c>
      <c r="R51" t="s">
        <v>8329</v>
      </c>
      <c r="S51" s="11">
        <f t="shared" si="2"/>
        <v>42271.176446759258</v>
      </c>
      <c r="T51" s="11">
        <f t="shared" si="3"/>
        <v>42301.176446759258</v>
      </c>
      <c r="U51" t="str">
        <f t="shared" si="4"/>
        <v>Sep</v>
      </c>
      <c r="V51">
        <f t="shared" si="5"/>
        <v>2015</v>
      </c>
      <c r="W51" t="str">
        <f t="shared" si="6"/>
        <v>Oct</v>
      </c>
      <c r="X51">
        <f t="shared" si="7"/>
        <v>2015</v>
      </c>
    </row>
    <row r="52" spans="1:24" ht="43.2" hidden="1" x14ac:dyDescent="0.55000000000000004">
      <c r="A52">
        <v>50</v>
      </c>
      <c r="B52" s="3" t="s">
        <v>52</v>
      </c>
      <c r="C52" s="3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8367</v>
      </c>
      <c r="R52" t="s">
        <v>8329</v>
      </c>
      <c r="S52" s="11">
        <f t="shared" si="2"/>
        <v>41995.752986111111</v>
      </c>
      <c r="T52" s="11">
        <f t="shared" si="3"/>
        <v>42034.708333333328</v>
      </c>
      <c r="U52" t="str">
        <f t="shared" si="4"/>
        <v>Dec</v>
      </c>
      <c r="V52">
        <f t="shared" si="5"/>
        <v>2014</v>
      </c>
      <c r="W52" t="str">
        <f t="shared" si="6"/>
        <v>Jan</v>
      </c>
      <c r="X52">
        <f t="shared" si="7"/>
        <v>2015</v>
      </c>
    </row>
    <row r="53" spans="1:24" ht="43.2" hidden="1" x14ac:dyDescent="0.55000000000000004">
      <c r="A53">
        <v>51</v>
      </c>
      <c r="B53" s="3" t="s">
        <v>53</v>
      </c>
      <c r="C53" s="3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8367</v>
      </c>
      <c r="R53" t="s">
        <v>8329</v>
      </c>
      <c r="S53" s="11">
        <f t="shared" si="2"/>
        <v>42196.928668981483</v>
      </c>
      <c r="T53" s="11">
        <f t="shared" si="3"/>
        <v>42226.928668981483</v>
      </c>
      <c r="U53" t="str">
        <f t="shared" si="4"/>
        <v>Jul</v>
      </c>
      <c r="V53">
        <f t="shared" si="5"/>
        <v>2015</v>
      </c>
      <c r="W53" t="str">
        <f t="shared" si="6"/>
        <v>Aug</v>
      </c>
      <c r="X53">
        <f t="shared" si="7"/>
        <v>2015</v>
      </c>
    </row>
    <row r="54" spans="1:24" ht="43.2" hidden="1" x14ac:dyDescent="0.55000000000000004">
      <c r="A54">
        <v>52</v>
      </c>
      <c r="B54" s="3" t="s">
        <v>54</v>
      </c>
      <c r="C54" s="3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8367</v>
      </c>
      <c r="R54" t="s">
        <v>8329</v>
      </c>
      <c r="S54" s="11">
        <f t="shared" si="2"/>
        <v>41807.701921296299</v>
      </c>
      <c r="T54" s="11">
        <f t="shared" si="3"/>
        <v>41837.701921296299</v>
      </c>
      <c r="U54" t="str">
        <f t="shared" si="4"/>
        <v>Jun</v>
      </c>
      <c r="V54">
        <f t="shared" si="5"/>
        <v>2014</v>
      </c>
      <c r="W54" t="str">
        <f t="shared" si="6"/>
        <v>Jul</v>
      </c>
      <c r="X54">
        <f t="shared" si="7"/>
        <v>2014</v>
      </c>
    </row>
    <row r="55" spans="1:24" ht="28.8" hidden="1" x14ac:dyDescent="0.55000000000000004">
      <c r="A55">
        <v>53</v>
      </c>
      <c r="B55" s="3" t="s">
        <v>55</v>
      </c>
      <c r="C55" s="3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8367</v>
      </c>
      <c r="R55" t="s">
        <v>8329</v>
      </c>
      <c r="S55" s="11">
        <f t="shared" si="2"/>
        <v>41719.549131944441</v>
      </c>
      <c r="T55" s="11">
        <f t="shared" si="3"/>
        <v>41733.916666666664</v>
      </c>
      <c r="U55" t="str">
        <f t="shared" si="4"/>
        <v>Mar</v>
      </c>
      <c r="V55">
        <f t="shared" si="5"/>
        <v>2014</v>
      </c>
      <c r="W55" t="str">
        <f t="shared" si="6"/>
        <v>Apr</v>
      </c>
      <c r="X55">
        <f t="shared" si="7"/>
        <v>2014</v>
      </c>
    </row>
    <row r="56" spans="1:24" ht="43.2" hidden="1" x14ac:dyDescent="0.55000000000000004">
      <c r="A56">
        <v>54</v>
      </c>
      <c r="B56" s="3" t="s">
        <v>56</v>
      </c>
      <c r="C56" s="3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8367</v>
      </c>
      <c r="R56" t="s">
        <v>8329</v>
      </c>
      <c r="S56" s="11">
        <f t="shared" si="2"/>
        <v>42333.713206018518</v>
      </c>
      <c r="T56" s="11">
        <f t="shared" si="3"/>
        <v>42363.713206018518</v>
      </c>
      <c r="U56" t="str">
        <f t="shared" si="4"/>
        <v>Nov</v>
      </c>
      <c r="V56">
        <f t="shared" si="5"/>
        <v>2015</v>
      </c>
      <c r="W56" t="str">
        <f t="shared" si="6"/>
        <v>Dec</v>
      </c>
      <c r="X56">
        <f t="shared" si="7"/>
        <v>2015</v>
      </c>
    </row>
    <row r="57" spans="1:24" ht="43.2" hidden="1" x14ac:dyDescent="0.55000000000000004">
      <c r="A57">
        <v>55</v>
      </c>
      <c r="B57" s="3" t="s">
        <v>57</v>
      </c>
      <c r="C57" s="3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8367</v>
      </c>
      <c r="R57" t="s">
        <v>8329</v>
      </c>
      <c r="S57" s="11">
        <f t="shared" si="2"/>
        <v>42496.968935185185</v>
      </c>
      <c r="T57" s="11">
        <f t="shared" si="3"/>
        <v>42517.968935185185</v>
      </c>
      <c r="U57" t="str">
        <f t="shared" si="4"/>
        <v>May</v>
      </c>
      <c r="V57">
        <f t="shared" si="5"/>
        <v>2016</v>
      </c>
      <c r="W57" t="str">
        <f t="shared" si="6"/>
        <v>May</v>
      </c>
      <c r="X57">
        <f t="shared" si="7"/>
        <v>2016</v>
      </c>
    </row>
    <row r="58" spans="1:24" ht="28.8" hidden="1" x14ac:dyDescent="0.55000000000000004">
      <c r="A58">
        <v>56</v>
      </c>
      <c r="B58" s="3" t="s">
        <v>58</v>
      </c>
      <c r="C58" s="3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8367</v>
      </c>
      <c r="R58" t="s">
        <v>8329</v>
      </c>
      <c r="S58" s="11">
        <f t="shared" si="2"/>
        <v>42149.548888888887</v>
      </c>
      <c r="T58" s="11">
        <f t="shared" si="3"/>
        <v>42163.666666666672</v>
      </c>
      <c r="U58" t="str">
        <f t="shared" si="4"/>
        <v>May</v>
      </c>
      <c r="V58">
        <f t="shared" si="5"/>
        <v>2015</v>
      </c>
      <c r="W58" t="str">
        <f t="shared" si="6"/>
        <v>Jun</v>
      </c>
      <c r="X58">
        <f t="shared" si="7"/>
        <v>2015</v>
      </c>
    </row>
    <row r="59" spans="1:24" ht="43.2" hidden="1" x14ac:dyDescent="0.55000000000000004">
      <c r="A59">
        <v>57</v>
      </c>
      <c r="B59" s="3" t="s">
        <v>59</v>
      </c>
      <c r="C59" s="3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8367</v>
      </c>
      <c r="R59" t="s">
        <v>8329</v>
      </c>
      <c r="S59" s="11">
        <f t="shared" si="2"/>
        <v>42089.83289351852</v>
      </c>
      <c r="T59" s="11">
        <f t="shared" si="3"/>
        <v>42119.83289351852</v>
      </c>
      <c r="U59" t="str">
        <f t="shared" si="4"/>
        <v>Mar</v>
      </c>
      <c r="V59">
        <f t="shared" si="5"/>
        <v>2015</v>
      </c>
      <c r="W59" t="str">
        <f t="shared" si="6"/>
        <v>Apr</v>
      </c>
      <c r="X59">
        <f t="shared" si="7"/>
        <v>2015</v>
      </c>
    </row>
    <row r="60" spans="1:24" ht="43.2" hidden="1" x14ac:dyDescent="0.55000000000000004">
      <c r="A60">
        <v>58</v>
      </c>
      <c r="B60" s="3" t="s">
        <v>60</v>
      </c>
      <c r="C60" s="3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8367</v>
      </c>
      <c r="R60" t="s">
        <v>8329</v>
      </c>
      <c r="S60" s="11">
        <f t="shared" si="2"/>
        <v>41932.745046296295</v>
      </c>
      <c r="T60" s="11">
        <f t="shared" si="3"/>
        <v>41962.786712962959</v>
      </c>
      <c r="U60" t="str">
        <f t="shared" si="4"/>
        <v>Oct</v>
      </c>
      <c r="V60">
        <f t="shared" si="5"/>
        <v>2014</v>
      </c>
      <c r="W60" t="str">
        <f t="shared" si="6"/>
        <v>Nov</v>
      </c>
      <c r="X60">
        <f t="shared" si="7"/>
        <v>2014</v>
      </c>
    </row>
    <row r="61" spans="1:24" ht="43.2" hidden="1" x14ac:dyDescent="0.55000000000000004">
      <c r="A61">
        <v>59</v>
      </c>
      <c r="B61" s="3" t="s">
        <v>61</v>
      </c>
      <c r="C61" s="3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8367</v>
      </c>
      <c r="R61" t="s">
        <v>8329</v>
      </c>
      <c r="S61" s="11">
        <f t="shared" si="2"/>
        <v>42230.23583333334</v>
      </c>
      <c r="T61" s="11">
        <f t="shared" si="3"/>
        <v>42261.875</v>
      </c>
      <c r="U61" t="str">
        <f t="shared" si="4"/>
        <v>Aug</v>
      </c>
      <c r="V61">
        <f t="shared" si="5"/>
        <v>2015</v>
      </c>
      <c r="W61" t="str">
        <f t="shared" si="6"/>
        <v>Sep</v>
      </c>
      <c r="X61">
        <f t="shared" si="7"/>
        <v>2015</v>
      </c>
    </row>
    <row r="62" spans="1:24" ht="43.2" hidden="1" x14ac:dyDescent="0.55000000000000004">
      <c r="A62">
        <v>60</v>
      </c>
      <c r="B62" s="3" t="s">
        <v>62</v>
      </c>
      <c r="C62" s="3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8367</v>
      </c>
      <c r="R62" t="s">
        <v>8330</v>
      </c>
      <c r="S62" s="11">
        <f t="shared" si="2"/>
        <v>41701.901817129627</v>
      </c>
      <c r="T62" s="11">
        <f t="shared" si="3"/>
        <v>41721</v>
      </c>
      <c r="U62" t="str">
        <f t="shared" si="4"/>
        <v>Mar</v>
      </c>
      <c r="V62">
        <f t="shared" si="5"/>
        <v>2014</v>
      </c>
      <c r="W62" t="str">
        <f t="shared" si="6"/>
        <v>Mar</v>
      </c>
      <c r="X62">
        <f t="shared" si="7"/>
        <v>2014</v>
      </c>
    </row>
    <row r="63" spans="1:24" ht="43.2" hidden="1" x14ac:dyDescent="0.55000000000000004">
      <c r="A63">
        <v>61</v>
      </c>
      <c r="B63" s="3" t="s">
        <v>63</v>
      </c>
      <c r="C63" s="3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8367</v>
      </c>
      <c r="R63" t="s">
        <v>8330</v>
      </c>
      <c r="S63" s="11">
        <f t="shared" si="2"/>
        <v>41409.814317129632</v>
      </c>
      <c r="T63" s="11">
        <f t="shared" si="3"/>
        <v>41431.814317129632</v>
      </c>
      <c r="U63" t="str">
        <f t="shared" si="4"/>
        <v>May</v>
      </c>
      <c r="V63">
        <f t="shared" si="5"/>
        <v>2013</v>
      </c>
      <c r="W63" t="str">
        <f t="shared" si="6"/>
        <v>Jun</v>
      </c>
      <c r="X63">
        <f t="shared" si="7"/>
        <v>2013</v>
      </c>
    </row>
    <row r="64" spans="1:24" ht="43.2" hidden="1" x14ac:dyDescent="0.55000000000000004">
      <c r="A64">
        <v>62</v>
      </c>
      <c r="B64" s="3" t="s">
        <v>64</v>
      </c>
      <c r="C64" s="3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8367</v>
      </c>
      <c r="R64" t="s">
        <v>8330</v>
      </c>
      <c r="S64" s="11">
        <f t="shared" si="2"/>
        <v>41311.799513888887</v>
      </c>
      <c r="T64" s="11">
        <f t="shared" si="3"/>
        <v>41336.799513888887</v>
      </c>
      <c r="U64" t="str">
        <f t="shared" si="4"/>
        <v>Feb</v>
      </c>
      <c r="V64">
        <f t="shared" si="5"/>
        <v>2013</v>
      </c>
      <c r="W64" t="str">
        <f t="shared" si="6"/>
        <v>Mar</v>
      </c>
      <c r="X64">
        <f t="shared" si="7"/>
        <v>2013</v>
      </c>
    </row>
    <row r="65" spans="1:24" ht="43.2" hidden="1" x14ac:dyDescent="0.55000000000000004">
      <c r="A65">
        <v>63</v>
      </c>
      <c r="B65" s="3" t="s">
        <v>65</v>
      </c>
      <c r="C65" s="3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8367</v>
      </c>
      <c r="R65" t="s">
        <v>8330</v>
      </c>
      <c r="S65" s="11">
        <f t="shared" si="2"/>
        <v>41612.912187499998</v>
      </c>
      <c r="T65" s="11">
        <f t="shared" si="3"/>
        <v>41636.207638888889</v>
      </c>
      <c r="U65" t="str">
        <f t="shared" si="4"/>
        <v>Dec</v>
      </c>
      <c r="V65">
        <f t="shared" si="5"/>
        <v>2013</v>
      </c>
      <c r="W65" t="str">
        <f t="shared" si="6"/>
        <v>Dec</v>
      </c>
      <c r="X65">
        <f t="shared" si="7"/>
        <v>2013</v>
      </c>
    </row>
    <row r="66" spans="1:24" ht="43.2" hidden="1" x14ac:dyDescent="0.55000000000000004">
      <c r="A66">
        <v>64</v>
      </c>
      <c r="B66" s="3" t="s">
        <v>66</v>
      </c>
      <c r="C66" s="3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8367</v>
      </c>
      <c r="R66" t="s">
        <v>8330</v>
      </c>
      <c r="S66" s="11">
        <f t="shared" si="2"/>
        <v>41433.01829861111</v>
      </c>
      <c r="T66" s="11">
        <f t="shared" si="3"/>
        <v>41463.01829861111</v>
      </c>
      <c r="U66" t="str">
        <f t="shared" si="4"/>
        <v>Jun</v>
      </c>
      <c r="V66">
        <f t="shared" si="5"/>
        <v>2013</v>
      </c>
      <c r="W66" t="str">
        <f t="shared" si="6"/>
        <v>Jul</v>
      </c>
      <c r="X66">
        <f t="shared" si="7"/>
        <v>2013</v>
      </c>
    </row>
    <row r="67" spans="1:24" ht="28.8" hidden="1" x14ac:dyDescent="0.55000000000000004">
      <c r="A67">
        <v>65</v>
      </c>
      <c r="B67" s="3" t="s">
        <v>67</v>
      </c>
      <c r="C67" s="3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IFERROR(E67/L67,0)</f>
        <v>132.05263157894737</v>
      </c>
      <c r="Q67" s="7" t="s">
        <v>8367</v>
      </c>
      <c r="R67" t="s">
        <v>8330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  <c r="U67" t="str">
        <f t="shared" ref="U67:U130" si="12">TEXT(S67,"mmm")</f>
        <v>Jul</v>
      </c>
      <c r="V67">
        <f t="shared" ref="V67:V130" si="13">YEAR(S67)</f>
        <v>2014</v>
      </c>
      <c r="W67" t="str">
        <f t="shared" ref="W67:W130" si="14">TEXT(T67,"mmm")</f>
        <v>Aug</v>
      </c>
      <c r="X67">
        <f t="shared" ref="X67:X130" si="15">YEAR(T67)</f>
        <v>2014</v>
      </c>
    </row>
    <row r="68" spans="1:24" ht="28.8" hidden="1" x14ac:dyDescent="0.55000000000000004">
      <c r="A68">
        <v>66</v>
      </c>
      <c r="B68" s="3" t="s">
        <v>68</v>
      </c>
      <c r="C68" s="3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s="7" t="s">
        <v>8367</v>
      </c>
      <c r="R68" t="s">
        <v>8330</v>
      </c>
      <c r="S68" s="11">
        <f t="shared" si="10"/>
        <v>42539.849768518514</v>
      </c>
      <c r="T68" s="11">
        <f t="shared" si="11"/>
        <v>42569.849768518514</v>
      </c>
      <c r="U68" t="str">
        <f t="shared" si="12"/>
        <v>Jun</v>
      </c>
      <c r="V68">
        <f t="shared" si="13"/>
        <v>2016</v>
      </c>
      <c r="W68" t="str">
        <f t="shared" si="14"/>
        <v>Jul</v>
      </c>
      <c r="X68">
        <f t="shared" si="15"/>
        <v>2016</v>
      </c>
    </row>
    <row r="69" spans="1:24" ht="43.2" hidden="1" x14ac:dyDescent="0.55000000000000004">
      <c r="A69">
        <v>67</v>
      </c>
      <c r="B69" s="3" t="s">
        <v>69</v>
      </c>
      <c r="C69" s="3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s="7" t="s">
        <v>8367</v>
      </c>
      <c r="R69" t="s">
        <v>8330</v>
      </c>
      <c r="S69" s="11">
        <f t="shared" si="10"/>
        <v>41075.583379629628</v>
      </c>
      <c r="T69" s="11">
        <f t="shared" si="11"/>
        <v>41105.583379629628</v>
      </c>
      <c r="U69" t="str">
        <f t="shared" si="12"/>
        <v>Jun</v>
      </c>
      <c r="V69">
        <f t="shared" si="13"/>
        <v>2012</v>
      </c>
      <c r="W69" t="str">
        <f t="shared" si="14"/>
        <v>Jul</v>
      </c>
      <c r="X69">
        <f t="shared" si="15"/>
        <v>2012</v>
      </c>
    </row>
    <row r="70" spans="1:24" ht="57.6" hidden="1" x14ac:dyDescent="0.55000000000000004">
      <c r="A70">
        <v>68</v>
      </c>
      <c r="B70" s="3" t="s">
        <v>70</v>
      </c>
      <c r="C70" s="3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s="7" t="s">
        <v>8367</v>
      </c>
      <c r="R70" t="s">
        <v>8330</v>
      </c>
      <c r="S70" s="11">
        <f t="shared" si="10"/>
        <v>41663.569340277776</v>
      </c>
      <c r="T70" s="11">
        <f t="shared" si="11"/>
        <v>41693.569340277776</v>
      </c>
      <c r="U70" t="str">
        <f t="shared" si="12"/>
        <v>Jan</v>
      </c>
      <c r="V70">
        <f t="shared" si="13"/>
        <v>2014</v>
      </c>
      <c r="W70" t="str">
        <f t="shared" si="14"/>
        <v>Feb</v>
      </c>
      <c r="X70">
        <f t="shared" si="15"/>
        <v>2014</v>
      </c>
    </row>
    <row r="71" spans="1:24" ht="43.2" hidden="1" x14ac:dyDescent="0.55000000000000004">
      <c r="A71">
        <v>69</v>
      </c>
      <c r="B71" s="3" t="s">
        <v>71</v>
      </c>
      <c r="C71" s="3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s="7" t="s">
        <v>8367</v>
      </c>
      <c r="R71" t="s">
        <v>8330</v>
      </c>
      <c r="S71" s="11">
        <f t="shared" si="10"/>
        <v>40786.187789351854</v>
      </c>
      <c r="T71" s="11">
        <f t="shared" si="11"/>
        <v>40818.290972222225</v>
      </c>
      <c r="U71" t="str">
        <f t="shared" si="12"/>
        <v>Aug</v>
      </c>
      <c r="V71">
        <f t="shared" si="13"/>
        <v>2011</v>
      </c>
      <c r="W71" t="str">
        <f t="shared" si="14"/>
        <v>Oct</v>
      </c>
      <c r="X71">
        <f t="shared" si="15"/>
        <v>2011</v>
      </c>
    </row>
    <row r="72" spans="1:24" ht="43.2" hidden="1" x14ac:dyDescent="0.55000000000000004">
      <c r="A72">
        <v>70</v>
      </c>
      <c r="B72" s="3" t="s">
        <v>72</v>
      </c>
      <c r="C72" s="3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s="7" t="s">
        <v>8367</v>
      </c>
      <c r="R72" t="s">
        <v>8330</v>
      </c>
      <c r="S72" s="11">
        <f t="shared" si="10"/>
        <v>40730.896354166667</v>
      </c>
      <c r="T72" s="11">
        <f t="shared" si="11"/>
        <v>40790.896354166667</v>
      </c>
      <c r="U72" t="str">
        <f t="shared" si="12"/>
        <v>Jul</v>
      </c>
      <c r="V72">
        <f t="shared" si="13"/>
        <v>2011</v>
      </c>
      <c r="W72" t="str">
        <f t="shared" si="14"/>
        <v>Sep</v>
      </c>
      <c r="X72">
        <f t="shared" si="15"/>
        <v>2011</v>
      </c>
    </row>
    <row r="73" spans="1:24" ht="43.2" hidden="1" x14ac:dyDescent="0.55000000000000004">
      <c r="A73">
        <v>71</v>
      </c>
      <c r="B73" s="3" t="s">
        <v>73</v>
      </c>
      <c r="C73" s="3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s="7" t="s">
        <v>8367</v>
      </c>
      <c r="R73" t="s">
        <v>8330</v>
      </c>
      <c r="S73" s="11">
        <f t="shared" si="10"/>
        <v>40997.271493055552</v>
      </c>
      <c r="T73" s="11">
        <f t="shared" si="11"/>
        <v>41057.271493055552</v>
      </c>
      <c r="U73" t="str">
        <f t="shared" si="12"/>
        <v>Mar</v>
      </c>
      <c r="V73">
        <f t="shared" si="13"/>
        <v>2012</v>
      </c>
      <c r="W73" t="str">
        <f t="shared" si="14"/>
        <v>May</v>
      </c>
      <c r="X73">
        <f t="shared" si="15"/>
        <v>2012</v>
      </c>
    </row>
    <row r="74" spans="1:24" ht="43.2" hidden="1" x14ac:dyDescent="0.55000000000000004">
      <c r="A74">
        <v>72</v>
      </c>
      <c r="B74" s="3" t="s">
        <v>74</v>
      </c>
      <c r="C74" s="3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s="7" t="s">
        <v>8367</v>
      </c>
      <c r="R74" t="s">
        <v>8330</v>
      </c>
      <c r="S74" s="11">
        <f t="shared" si="10"/>
        <v>41208.010196759256</v>
      </c>
      <c r="T74" s="11">
        <f t="shared" si="11"/>
        <v>41228</v>
      </c>
      <c r="U74" t="str">
        <f t="shared" si="12"/>
        <v>Oct</v>
      </c>
      <c r="V74">
        <f t="shared" si="13"/>
        <v>2012</v>
      </c>
      <c r="W74" t="str">
        <f t="shared" si="14"/>
        <v>Nov</v>
      </c>
      <c r="X74">
        <f t="shared" si="15"/>
        <v>2012</v>
      </c>
    </row>
    <row r="75" spans="1:24" ht="43.2" hidden="1" x14ac:dyDescent="0.55000000000000004">
      <c r="A75">
        <v>73</v>
      </c>
      <c r="B75" s="3" t="s">
        <v>75</v>
      </c>
      <c r="C75" s="3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s="7" t="s">
        <v>8367</v>
      </c>
      <c r="R75" t="s">
        <v>8330</v>
      </c>
      <c r="S75" s="11">
        <f t="shared" si="10"/>
        <v>40587.75675925926</v>
      </c>
      <c r="T75" s="11">
        <f t="shared" si="11"/>
        <v>40666.165972222225</v>
      </c>
      <c r="U75" t="str">
        <f t="shared" si="12"/>
        <v>Feb</v>
      </c>
      <c r="V75">
        <f t="shared" si="13"/>
        <v>2011</v>
      </c>
      <c r="W75" t="str">
        <f t="shared" si="14"/>
        <v>May</v>
      </c>
      <c r="X75">
        <f t="shared" si="15"/>
        <v>2011</v>
      </c>
    </row>
    <row r="76" spans="1:24" ht="43.2" hidden="1" x14ac:dyDescent="0.55000000000000004">
      <c r="A76">
        <v>74</v>
      </c>
      <c r="B76" s="3" t="s">
        <v>76</v>
      </c>
      <c r="C76" s="3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s="7" t="s">
        <v>8367</v>
      </c>
      <c r="R76" t="s">
        <v>8330</v>
      </c>
      <c r="S76" s="11">
        <f t="shared" si="10"/>
        <v>42360.487210648149</v>
      </c>
      <c r="T76" s="11">
        <f t="shared" si="11"/>
        <v>42390.487210648149</v>
      </c>
      <c r="U76" t="str">
        <f t="shared" si="12"/>
        <v>Dec</v>
      </c>
      <c r="V76">
        <f t="shared" si="13"/>
        <v>2015</v>
      </c>
      <c r="W76" t="str">
        <f t="shared" si="14"/>
        <v>Jan</v>
      </c>
      <c r="X76">
        <f t="shared" si="15"/>
        <v>2016</v>
      </c>
    </row>
    <row r="77" spans="1:24" ht="43.2" hidden="1" x14ac:dyDescent="0.55000000000000004">
      <c r="A77">
        <v>75</v>
      </c>
      <c r="B77" s="3" t="s">
        <v>77</v>
      </c>
      <c r="C77" s="3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s="7" t="s">
        <v>8367</v>
      </c>
      <c r="R77" t="s">
        <v>8330</v>
      </c>
      <c r="S77" s="11">
        <f t="shared" si="10"/>
        <v>41357.209166666667</v>
      </c>
      <c r="T77" s="11">
        <f t="shared" si="11"/>
        <v>41387.209166666667</v>
      </c>
      <c r="U77" t="str">
        <f t="shared" si="12"/>
        <v>Mar</v>
      </c>
      <c r="V77">
        <f t="shared" si="13"/>
        <v>2013</v>
      </c>
      <c r="W77" t="str">
        <f t="shared" si="14"/>
        <v>Apr</v>
      </c>
      <c r="X77">
        <f t="shared" si="15"/>
        <v>2013</v>
      </c>
    </row>
    <row r="78" spans="1:24" ht="43.2" hidden="1" x14ac:dyDescent="0.55000000000000004">
      <c r="A78">
        <v>76</v>
      </c>
      <c r="B78" s="3" t="s">
        <v>78</v>
      </c>
      <c r="C78" s="3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s="7" t="s">
        <v>8367</v>
      </c>
      <c r="R78" t="s">
        <v>8330</v>
      </c>
      <c r="S78" s="11">
        <f t="shared" si="10"/>
        <v>40844.691643518519</v>
      </c>
      <c r="T78" s="11">
        <f t="shared" si="11"/>
        <v>40904.733310185184</v>
      </c>
      <c r="U78" t="str">
        <f t="shared" si="12"/>
        <v>Oct</v>
      </c>
      <c r="V78">
        <f t="shared" si="13"/>
        <v>2011</v>
      </c>
      <c r="W78" t="str">
        <f t="shared" si="14"/>
        <v>Dec</v>
      </c>
      <c r="X78">
        <f t="shared" si="15"/>
        <v>2011</v>
      </c>
    </row>
    <row r="79" spans="1:24" ht="43.2" hidden="1" x14ac:dyDescent="0.55000000000000004">
      <c r="A79">
        <v>77</v>
      </c>
      <c r="B79" s="3" t="s">
        <v>79</v>
      </c>
      <c r="C79" s="3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s="7" t="s">
        <v>8367</v>
      </c>
      <c r="R79" t="s">
        <v>8330</v>
      </c>
      <c r="S79" s="11">
        <f t="shared" si="10"/>
        <v>40997.144872685189</v>
      </c>
      <c r="T79" s="11">
        <f t="shared" si="11"/>
        <v>41050.124305555553</v>
      </c>
      <c r="U79" t="str">
        <f t="shared" si="12"/>
        <v>Mar</v>
      </c>
      <c r="V79">
        <f t="shared" si="13"/>
        <v>2012</v>
      </c>
      <c r="W79" t="str">
        <f t="shared" si="14"/>
        <v>May</v>
      </c>
      <c r="X79">
        <f t="shared" si="15"/>
        <v>2012</v>
      </c>
    </row>
    <row r="80" spans="1:24" ht="86.4" hidden="1" x14ac:dyDescent="0.55000000000000004">
      <c r="A80">
        <v>78</v>
      </c>
      <c r="B80" s="3" t="s">
        <v>80</v>
      </c>
      <c r="C80" s="3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s="7" t="s">
        <v>8367</v>
      </c>
      <c r="R80" t="s">
        <v>8330</v>
      </c>
      <c r="S80" s="11">
        <f t="shared" si="10"/>
        <v>42604.730567129634</v>
      </c>
      <c r="T80" s="11">
        <f t="shared" si="11"/>
        <v>42614.730567129634</v>
      </c>
      <c r="U80" t="str">
        <f t="shared" si="12"/>
        <v>Aug</v>
      </c>
      <c r="V80">
        <f t="shared" si="13"/>
        <v>2016</v>
      </c>
      <c r="W80" t="str">
        <f t="shared" si="14"/>
        <v>Sep</v>
      </c>
      <c r="X80">
        <f t="shared" si="15"/>
        <v>2016</v>
      </c>
    </row>
    <row r="81" spans="1:24" ht="43.2" hidden="1" x14ac:dyDescent="0.55000000000000004">
      <c r="A81">
        <v>79</v>
      </c>
      <c r="B81" s="3" t="s">
        <v>81</v>
      </c>
      <c r="C81" s="3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s="7" t="s">
        <v>8367</v>
      </c>
      <c r="R81" t="s">
        <v>8330</v>
      </c>
      <c r="S81" s="11">
        <f t="shared" si="10"/>
        <v>41724.776539351849</v>
      </c>
      <c r="T81" s="11">
        <f t="shared" si="11"/>
        <v>41754.776539351849</v>
      </c>
      <c r="U81" t="str">
        <f t="shared" si="12"/>
        <v>Mar</v>
      </c>
      <c r="V81">
        <f t="shared" si="13"/>
        <v>2014</v>
      </c>
      <c r="W81" t="str">
        <f t="shared" si="14"/>
        <v>Apr</v>
      </c>
      <c r="X81">
        <f t="shared" si="15"/>
        <v>2014</v>
      </c>
    </row>
    <row r="82" spans="1:24" ht="43.2" hidden="1" x14ac:dyDescent="0.55000000000000004">
      <c r="A82">
        <v>80</v>
      </c>
      <c r="B82" s="3" t="s">
        <v>82</v>
      </c>
      <c r="C82" s="3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s="7" t="s">
        <v>8367</v>
      </c>
      <c r="R82" t="s">
        <v>8330</v>
      </c>
      <c r="S82" s="11">
        <f t="shared" si="10"/>
        <v>41583.083981481483</v>
      </c>
      <c r="T82" s="11">
        <f t="shared" si="11"/>
        <v>41618.083981481483</v>
      </c>
      <c r="U82" t="str">
        <f t="shared" si="12"/>
        <v>Nov</v>
      </c>
      <c r="V82">
        <f t="shared" si="13"/>
        <v>2013</v>
      </c>
      <c r="W82" t="str">
        <f t="shared" si="14"/>
        <v>Dec</v>
      </c>
      <c r="X82">
        <f t="shared" si="15"/>
        <v>2013</v>
      </c>
    </row>
    <row r="83" spans="1:24" ht="43.2" hidden="1" x14ac:dyDescent="0.55000000000000004">
      <c r="A83">
        <v>81</v>
      </c>
      <c r="B83" s="3" t="s">
        <v>83</v>
      </c>
      <c r="C83" s="3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s="7" t="s">
        <v>8367</v>
      </c>
      <c r="R83" t="s">
        <v>8330</v>
      </c>
      <c r="S83" s="11">
        <f t="shared" si="10"/>
        <v>41100.158877314818</v>
      </c>
      <c r="T83" s="11">
        <f t="shared" si="11"/>
        <v>41104.126388888886</v>
      </c>
      <c r="U83" t="str">
        <f t="shared" si="12"/>
        <v>Jul</v>
      </c>
      <c r="V83">
        <f t="shared" si="13"/>
        <v>2012</v>
      </c>
      <c r="W83" t="str">
        <f t="shared" si="14"/>
        <v>Jul</v>
      </c>
      <c r="X83">
        <f t="shared" si="15"/>
        <v>2012</v>
      </c>
    </row>
    <row r="84" spans="1:24" ht="43.2" hidden="1" x14ac:dyDescent="0.55000000000000004">
      <c r="A84">
        <v>82</v>
      </c>
      <c r="B84" s="3" t="s">
        <v>84</v>
      </c>
      <c r="C84" s="3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s="7" t="s">
        <v>8367</v>
      </c>
      <c r="R84" t="s">
        <v>8330</v>
      </c>
      <c r="S84" s="11">
        <f t="shared" si="10"/>
        <v>40795.820150462961</v>
      </c>
      <c r="T84" s="11">
        <f t="shared" si="11"/>
        <v>40825.820150462961</v>
      </c>
      <c r="U84" t="str">
        <f t="shared" si="12"/>
        <v>Sep</v>
      </c>
      <c r="V84">
        <f t="shared" si="13"/>
        <v>2011</v>
      </c>
      <c r="W84" t="str">
        <f t="shared" si="14"/>
        <v>Oct</v>
      </c>
      <c r="X84">
        <f t="shared" si="15"/>
        <v>2011</v>
      </c>
    </row>
    <row r="85" spans="1:24" ht="43.2" hidden="1" x14ac:dyDescent="0.55000000000000004">
      <c r="A85">
        <v>83</v>
      </c>
      <c r="B85" s="3" t="s">
        <v>85</v>
      </c>
      <c r="C85" s="3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s="7" t="s">
        <v>8367</v>
      </c>
      <c r="R85" t="s">
        <v>8330</v>
      </c>
      <c r="S85" s="11">
        <f t="shared" si="10"/>
        <v>42042.615613425922</v>
      </c>
      <c r="T85" s="11">
        <f t="shared" si="11"/>
        <v>42057.479166666672</v>
      </c>
      <c r="U85" t="str">
        <f t="shared" si="12"/>
        <v>Feb</v>
      </c>
      <c r="V85">
        <f t="shared" si="13"/>
        <v>2015</v>
      </c>
      <c r="W85" t="str">
        <f t="shared" si="14"/>
        <v>Feb</v>
      </c>
      <c r="X85">
        <f t="shared" si="15"/>
        <v>2015</v>
      </c>
    </row>
    <row r="86" spans="1:24" ht="43.2" hidden="1" x14ac:dyDescent="0.55000000000000004">
      <c r="A86">
        <v>84</v>
      </c>
      <c r="B86" s="3" t="s">
        <v>86</v>
      </c>
      <c r="C86" s="3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s="7" t="s">
        <v>8367</v>
      </c>
      <c r="R86" t="s">
        <v>8330</v>
      </c>
      <c r="S86" s="11">
        <f t="shared" si="10"/>
        <v>40648.757939814815</v>
      </c>
      <c r="T86" s="11">
        <f t="shared" si="11"/>
        <v>40678.757939814815</v>
      </c>
      <c r="U86" t="str">
        <f t="shared" si="12"/>
        <v>Apr</v>
      </c>
      <c r="V86">
        <f t="shared" si="13"/>
        <v>2011</v>
      </c>
      <c r="W86" t="str">
        <f t="shared" si="14"/>
        <v>May</v>
      </c>
      <c r="X86">
        <f t="shared" si="15"/>
        <v>2011</v>
      </c>
    </row>
    <row r="87" spans="1:24" ht="43.2" hidden="1" x14ac:dyDescent="0.55000000000000004">
      <c r="A87">
        <v>85</v>
      </c>
      <c r="B87" s="3" t="s">
        <v>87</v>
      </c>
      <c r="C87" s="3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s="7" t="s">
        <v>8367</v>
      </c>
      <c r="R87" t="s">
        <v>8330</v>
      </c>
      <c r="S87" s="11">
        <f t="shared" si="10"/>
        <v>40779.125428240739</v>
      </c>
      <c r="T87" s="11">
        <f t="shared" si="11"/>
        <v>40809.125428240739</v>
      </c>
      <c r="U87" t="str">
        <f t="shared" si="12"/>
        <v>Aug</v>
      </c>
      <c r="V87">
        <f t="shared" si="13"/>
        <v>2011</v>
      </c>
      <c r="W87" t="str">
        <f t="shared" si="14"/>
        <v>Sep</v>
      </c>
      <c r="X87">
        <f t="shared" si="15"/>
        <v>2011</v>
      </c>
    </row>
    <row r="88" spans="1:24" ht="43.2" hidden="1" x14ac:dyDescent="0.55000000000000004">
      <c r="A88">
        <v>86</v>
      </c>
      <c r="B88" s="3" t="s">
        <v>88</v>
      </c>
      <c r="C88" s="3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s="7" t="s">
        <v>8367</v>
      </c>
      <c r="R88" t="s">
        <v>8330</v>
      </c>
      <c r="S88" s="11">
        <f t="shared" si="10"/>
        <v>42291.556076388893</v>
      </c>
      <c r="T88" s="11">
        <f t="shared" si="11"/>
        <v>42365.59774305555</v>
      </c>
      <c r="U88" t="str">
        <f t="shared" si="12"/>
        <v>Oct</v>
      </c>
      <c r="V88">
        <f t="shared" si="13"/>
        <v>2015</v>
      </c>
      <c r="W88" t="str">
        <f t="shared" si="14"/>
        <v>Dec</v>
      </c>
      <c r="X88">
        <f t="shared" si="15"/>
        <v>2015</v>
      </c>
    </row>
    <row r="89" spans="1:24" ht="43.2" hidden="1" x14ac:dyDescent="0.55000000000000004">
      <c r="A89">
        <v>87</v>
      </c>
      <c r="B89" s="3" t="s">
        <v>89</v>
      </c>
      <c r="C89" s="3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s="7" t="s">
        <v>8367</v>
      </c>
      <c r="R89" t="s">
        <v>8330</v>
      </c>
      <c r="S89" s="11">
        <f t="shared" si="10"/>
        <v>40322.53938657407</v>
      </c>
      <c r="T89" s="11">
        <f t="shared" si="11"/>
        <v>40332.070138888892</v>
      </c>
      <c r="U89" t="str">
        <f t="shared" si="12"/>
        <v>May</v>
      </c>
      <c r="V89">
        <f t="shared" si="13"/>
        <v>2010</v>
      </c>
      <c r="W89" t="str">
        <f t="shared" si="14"/>
        <v>Jun</v>
      </c>
      <c r="X89">
        <f t="shared" si="15"/>
        <v>2010</v>
      </c>
    </row>
    <row r="90" spans="1:24" ht="43.2" hidden="1" x14ac:dyDescent="0.55000000000000004">
      <c r="A90">
        <v>88</v>
      </c>
      <c r="B90" s="3" t="s">
        <v>90</v>
      </c>
      <c r="C90" s="3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s="7" t="s">
        <v>8367</v>
      </c>
      <c r="R90" t="s">
        <v>8330</v>
      </c>
      <c r="S90" s="11">
        <f t="shared" si="10"/>
        <v>41786.65892361111</v>
      </c>
      <c r="T90" s="11">
        <f t="shared" si="11"/>
        <v>41812.65892361111</v>
      </c>
      <c r="U90" t="str">
        <f t="shared" si="12"/>
        <v>May</v>
      </c>
      <c r="V90">
        <f t="shared" si="13"/>
        <v>2014</v>
      </c>
      <c r="W90" t="str">
        <f t="shared" si="14"/>
        <v>Jun</v>
      </c>
      <c r="X90">
        <f t="shared" si="15"/>
        <v>2014</v>
      </c>
    </row>
    <row r="91" spans="1:24" ht="43.2" hidden="1" x14ac:dyDescent="0.55000000000000004">
      <c r="A91">
        <v>89</v>
      </c>
      <c r="B91" s="3" t="s">
        <v>91</v>
      </c>
      <c r="C91" s="3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s="7" t="s">
        <v>8367</v>
      </c>
      <c r="R91" t="s">
        <v>8330</v>
      </c>
      <c r="S91" s="11">
        <f t="shared" si="10"/>
        <v>41402.752222222225</v>
      </c>
      <c r="T91" s="11">
        <f t="shared" si="11"/>
        <v>41427.752222222225</v>
      </c>
      <c r="U91" t="str">
        <f t="shared" si="12"/>
        <v>May</v>
      </c>
      <c r="V91">
        <f t="shared" si="13"/>
        <v>2013</v>
      </c>
      <c r="W91" t="str">
        <f t="shared" si="14"/>
        <v>Jun</v>
      </c>
      <c r="X91">
        <f t="shared" si="15"/>
        <v>2013</v>
      </c>
    </row>
    <row r="92" spans="1:24" ht="28.8" hidden="1" x14ac:dyDescent="0.55000000000000004">
      <c r="A92">
        <v>90</v>
      </c>
      <c r="B92" s="3" t="s">
        <v>92</v>
      </c>
      <c r="C92" s="3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s="7" t="s">
        <v>8367</v>
      </c>
      <c r="R92" t="s">
        <v>8330</v>
      </c>
      <c r="S92" s="11">
        <f t="shared" si="10"/>
        <v>40706.297442129631</v>
      </c>
      <c r="T92" s="11">
        <f t="shared" si="11"/>
        <v>40736.297442129631</v>
      </c>
      <c r="U92" t="str">
        <f t="shared" si="12"/>
        <v>Jun</v>
      </c>
      <c r="V92">
        <f t="shared" si="13"/>
        <v>2011</v>
      </c>
      <c r="W92" t="str">
        <f t="shared" si="14"/>
        <v>Jul</v>
      </c>
      <c r="X92">
        <f t="shared" si="15"/>
        <v>2011</v>
      </c>
    </row>
    <row r="93" spans="1:24" ht="43.2" hidden="1" x14ac:dyDescent="0.55000000000000004">
      <c r="A93">
        <v>91</v>
      </c>
      <c r="B93" s="3" t="s">
        <v>93</v>
      </c>
      <c r="C93" s="3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s="7" t="s">
        <v>8367</v>
      </c>
      <c r="R93" t="s">
        <v>8330</v>
      </c>
      <c r="S93" s="11">
        <f t="shared" si="10"/>
        <v>40619.402361111112</v>
      </c>
      <c r="T93" s="11">
        <f t="shared" si="11"/>
        <v>40680.402361111112</v>
      </c>
      <c r="U93" t="str">
        <f t="shared" si="12"/>
        <v>Mar</v>
      </c>
      <c r="V93">
        <f t="shared" si="13"/>
        <v>2011</v>
      </c>
      <c r="W93" t="str">
        <f t="shared" si="14"/>
        <v>May</v>
      </c>
      <c r="X93">
        <f t="shared" si="15"/>
        <v>2011</v>
      </c>
    </row>
    <row r="94" spans="1:24" ht="43.2" hidden="1" x14ac:dyDescent="0.55000000000000004">
      <c r="A94">
        <v>92</v>
      </c>
      <c r="B94" s="3" t="s">
        <v>94</v>
      </c>
      <c r="C94" s="3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s="7" t="s">
        <v>8367</v>
      </c>
      <c r="R94" t="s">
        <v>8330</v>
      </c>
      <c r="S94" s="11">
        <f t="shared" si="10"/>
        <v>42721.198877314819</v>
      </c>
      <c r="T94" s="11">
        <f t="shared" si="11"/>
        <v>42767.333333333328</v>
      </c>
      <c r="U94" t="str">
        <f t="shared" si="12"/>
        <v>Dec</v>
      </c>
      <c r="V94">
        <f t="shared" si="13"/>
        <v>2016</v>
      </c>
      <c r="W94" t="str">
        <f t="shared" si="14"/>
        <v>Feb</v>
      </c>
      <c r="X94">
        <f t="shared" si="15"/>
        <v>2017</v>
      </c>
    </row>
    <row r="95" spans="1:24" ht="57.6" hidden="1" x14ac:dyDescent="0.55000000000000004">
      <c r="A95">
        <v>93</v>
      </c>
      <c r="B95" s="3" t="s">
        <v>95</v>
      </c>
      <c r="C95" s="3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s="7" t="s">
        <v>8367</v>
      </c>
      <c r="R95" t="s">
        <v>8330</v>
      </c>
      <c r="S95" s="11">
        <f t="shared" si="10"/>
        <v>41065.858067129629</v>
      </c>
      <c r="T95" s="11">
        <f t="shared" si="11"/>
        <v>41093.875</v>
      </c>
      <c r="U95" t="str">
        <f t="shared" si="12"/>
        <v>Jun</v>
      </c>
      <c r="V95">
        <f t="shared" si="13"/>
        <v>2012</v>
      </c>
      <c r="W95" t="str">
        <f t="shared" si="14"/>
        <v>Jul</v>
      </c>
      <c r="X95">
        <f t="shared" si="15"/>
        <v>2012</v>
      </c>
    </row>
    <row r="96" spans="1:24" ht="43.2" hidden="1" x14ac:dyDescent="0.55000000000000004">
      <c r="A96">
        <v>94</v>
      </c>
      <c r="B96" s="3" t="s">
        <v>96</v>
      </c>
      <c r="C96" s="3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s="7" t="s">
        <v>8367</v>
      </c>
      <c r="R96" t="s">
        <v>8330</v>
      </c>
      <c r="S96" s="11">
        <f t="shared" si="10"/>
        <v>41716.717847222222</v>
      </c>
      <c r="T96" s="11">
        <f t="shared" si="11"/>
        <v>41736.717847222222</v>
      </c>
      <c r="U96" t="str">
        <f t="shared" si="12"/>
        <v>Mar</v>
      </c>
      <c r="V96">
        <f t="shared" si="13"/>
        <v>2014</v>
      </c>
      <c r="W96" t="str">
        <f t="shared" si="14"/>
        <v>Apr</v>
      </c>
      <c r="X96">
        <f t="shared" si="15"/>
        <v>2014</v>
      </c>
    </row>
    <row r="97" spans="1:24" ht="43.2" hidden="1" x14ac:dyDescent="0.55000000000000004">
      <c r="A97">
        <v>95</v>
      </c>
      <c r="B97" s="3" t="s">
        <v>97</v>
      </c>
      <c r="C97" s="3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s="7" t="s">
        <v>8367</v>
      </c>
      <c r="R97" t="s">
        <v>8330</v>
      </c>
      <c r="S97" s="11">
        <f t="shared" si="10"/>
        <v>40935.005104166667</v>
      </c>
      <c r="T97" s="11">
        <f t="shared" si="11"/>
        <v>40965.005104166667</v>
      </c>
      <c r="U97" t="str">
        <f t="shared" si="12"/>
        <v>Jan</v>
      </c>
      <c r="V97">
        <f t="shared" si="13"/>
        <v>2012</v>
      </c>
      <c r="W97" t="str">
        <f t="shared" si="14"/>
        <v>Feb</v>
      </c>
      <c r="X97">
        <f t="shared" si="15"/>
        <v>2012</v>
      </c>
    </row>
    <row r="98" spans="1:24" ht="43.2" hidden="1" x14ac:dyDescent="0.55000000000000004">
      <c r="A98">
        <v>96</v>
      </c>
      <c r="B98" s="3" t="s">
        <v>98</v>
      </c>
      <c r="C98" s="3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s="7" t="s">
        <v>8367</v>
      </c>
      <c r="R98" t="s">
        <v>8330</v>
      </c>
      <c r="S98" s="11">
        <f t="shared" si="10"/>
        <v>40324.662511574075</v>
      </c>
      <c r="T98" s="11">
        <f t="shared" si="11"/>
        <v>40391.125</v>
      </c>
      <c r="U98" t="str">
        <f t="shared" si="12"/>
        <v>May</v>
      </c>
      <c r="V98">
        <f t="shared" si="13"/>
        <v>2010</v>
      </c>
      <c r="W98" t="str">
        <f t="shared" si="14"/>
        <v>Aug</v>
      </c>
      <c r="X98">
        <f t="shared" si="15"/>
        <v>2010</v>
      </c>
    </row>
    <row r="99" spans="1:24" ht="43.2" hidden="1" x14ac:dyDescent="0.55000000000000004">
      <c r="A99">
        <v>97</v>
      </c>
      <c r="B99" s="3" t="s">
        <v>99</v>
      </c>
      <c r="C99" s="3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s="7" t="s">
        <v>8367</v>
      </c>
      <c r="R99" t="s">
        <v>8330</v>
      </c>
      <c r="S99" s="11">
        <f t="shared" si="10"/>
        <v>40706.135208333333</v>
      </c>
      <c r="T99" s="11">
        <f t="shared" si="11"/>
        <v>40736.135208333333</v>
      </c>
      <c r="U99" t="str">
        <f t="shared" si="12"/>
        <v>Jun</v>
      </c>
      <c r="V99">
        <f t="shared" si="13"/>
        <v>2011</v>
      </c>
      <c r="W99" t="str">
        <f t="shared" si="14"/>
        <v>Jul</v>
      </c>
      <c r="X99">
        <f t="shared" si="15"/>
        <v>2011</v>
      </c>
    </row>
    <row r="100" spans="1:24" ht="43.2" hidden="1" x14ac:dyDescent="0.55000000000000004">
      <c r="A100">
        <v>98</v>
      </c>
      <c r="B100" s="3" t="s">
        <v>100</v>
      </c>
      <c r="C100" s="3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s="7" t="s">
        <v>8367</v>
      </c>
      <c r="R100" t="s">
        <v>8330</v>
      </c>
      <c r="S100" s="11">
        <f t="shared" si="10"/>
        <v>41214.79483796296</v>
      </c>
      <c r="T100" s="11">
        <f t="shared" si="11"/>
        <v>41250.979166666664</v>
      </c>
      <c r="U100" t="str">
        <f t="shared" si="12"/>
        <v>Nov</v>
      </c>
      <c r="V100">
        <f t="shared" si="13"/>
        <v>2012</v>
      </c>
      <c r="W100" t="str">
        <f t="shared" si="14"/>
        <v>Dec</v>
      </c>
      <c r="X100">
        <f t="shared" si="15"/>
        <v>2012</v>
      </c>
    </row>
    <row r="101" spans="1:24" ht="28.8" hidden="1" x14ac:dyDescent="0.55000000000000004">
      <c r="A101">
        <v>99</v>
      </c>
      <c r="B101" s="3" t="s">
        <v>101</v>
      </c>
      <c r="C101" s="3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s="7" t="s">
        <v>8367</v>
      </c>
      <c r="R101" t="s">
        <v>8330</v>
      </c>
      <c r="S101" s="11">
        <f t="shared" si="10"/>
        <v>41631.902766203704</v>
      </c>
      <c r="T101" s="11">
        <f t="shared" si="11"/>
        <v>41661.902766203704</v>
      </c>
      <c r="U101" t="str">
        <f t="shared" si="12"/>
        <v>Dec</v>
      </c>
      <c r="V101">
        <f t="shared" si="13"/>
        <v>2013</v>
      </c>
      <c r="W101" t="str">
        <f t="shared" si="14"/>
        <v>Jan</v>
      </c>
      <c r="X101">
        <f t="shared" si="15"/>
        <v>2014</v>
      </c>
    </row>
    <row r="102" spans="1:24" ht="43.2" hidden="1" x14ac:dyDescent="0.55000000000000004">
      <c r="A102">
        <v>100</v>
      </c>
      <c r="B102" s="3" t="s">
        <v>102</v>
      </c>
      <c r="C102" s="3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s="7" t="s">
        <v>8367</v>
      </c>
      <c r="R102" t="s">
        <v>8330</v>
      </c>
      <c r="S102" s="11">
        <f t="shared" si="10"/>
        <v>41197.753310185188</v>
      </c>
      <c r="T102" s="11">
        <f t="shared" si="11"/>
        <v>41217.794976851852</v>
      </c>
      <c r="U102" t="str">
        <f t="shared" si="12"/>
        <v>Oct</v>
      </c>
      <c r="V102">
        <f t="shared" si="13"/>
        <v>2012</v>
      </c>
      <c r="W102" t="str">
        <f t="shared" si="14"/>
        <v>Nov</v>
      </c>
      <c r="X102">
        <f t="shared" si="15"/>
        <v>2012</v>
      </c>
    </row>
    <row r="103" spans="1:24" ht="43.2" hidden="1" x14ac:dyDescent="0.55000000000000004">
      <c r="A103">
        <v>101</v>
      </c>
      <c r="B103" s="3" t="s">
        <v>103</v>
      </c>
      <c r="C103" s="3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s="7" t="s">
        <v>8367</v>
      </c>
      <c r="R103" t="s">
        <v>8330</v>
      </c>
      <c r="S103" s="11">
        <f t="shared" si="10"/>
        <v>41274.776736111111</v>
      </c>
      <c r="T103" s="11">
        <f t="shared" si="11"/>
        <v>41298.776736111111</v>
      </c>
      <c r="U103" t="str">
        <f t="shared" si="12"/>
        <v>Dec</v>
      </c>
      <c r="V103">
        <f t="shared" si="13"/>
        <v>2012</v>
      </c>
      <c r="W103" t="str">
        <f t="shared" si="14"/>
        <v>Jan</v>
      </c>
      <c r="X103">
        <f t="shared" si="15"/>
        <v>2013</v>
      </c>
    </row>
    <row r="104" spans="1:24" ht="43.2" hidden="1" x14ac:dyDescent="0.55000000000000004">
      <c r="A104">
        <v>102</v>
      </c>
      <c r="B104" s="3" t="s">
        <v>104</v>
      </c>
      <c r="C104" s="3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s="7" t="s">
        <v>8367</v>
      </c>
      <c r="R104" t="s">
        <v>8330</v>
      </c>
      <c r="S104" s="11">
        <f t="shared" si="10"/>
        <v>40505.131168981483</v>
      </c>
      <c r="T104" s="11">
        <f t="shared" si="11"/>
        <v>40535.131168981483</v>
      </c>
      <c r="U104" t="str">
        <f t="shared" si="12"/>
        <v>Nov</v>
      </c>
      <c r="V104">
        <f t="shared" si="13"/>
        <v>2010</v>
      </c>
      <c r="W104" t="str">
        <f t="shared" si="14"/>
        <v>Dec</v>
      </c>
      <c r="X104">
        <f t="shared" si="15"/>
        <v>2010</v>
      </c>
    </row>
    <row r="105" spans="1:24" ht="28.8" hidden="1" x14ac:dyDescent="0.55000000000000004">
      <c r="A105">
        <v>103</v>
      </c>
      <c r="B105" s="3" t="s">
        <v>105</v>
      </c>
      <c r="C105" s="3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s="7" t="s">
        <v>8367</v>
      </c>
      <c r="R105" t="s">
        <v>8330</v>
      </c>
      <c r="S105" s="11">
        <f t="shared" si="10"/>
        <v>41682.805902777778</v>
      </c>
      <c r="T105" s="11">
        <f t="shared" si="11"/>
        <v>41705.805902777778</v>
      </c>
      <c r="U105" t="str">
        <f t="shared" si="12"/>
        <v>Feb</v>
      </c>
      <c r="V105">
        <f t="shared" si="13"/>
        <v>2014</v>
      </c>
      <c r="W105" t="str">
        <f t="shared" si="14"/>
        <v>Mar</v>
      </c>
      <c r="X105">
        <f t="shared" si="15"/>
        <v>2014</v>
      </c>
    </row>
    <row r="106" spans="1:24" ht="28.8" hidden="1" x14ac:dyDescent="0.55000000000000004">
      <c r="A106">
        <v>104</v>
      </c>
      <c r="B106" s="3" t="s">
        <v>106</v>
      </c>
      <c r="C106" s="3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s="7" t="s">
        <v>8367</v>
      </c>
      <c r="R106" t="s">
        <v>8330</v>
      </c>
      <c r="S106" s="11">
        <f t="shared" si="10"/>
        <v>40612.695208333331</v>
      </c>
      <c r="T106" s="11">
        <f t="shared" si="11"/>
        <v>40636.041666666664</v>
      </c>
      <c r="U106" t="str">
        <f t="shared" si="12"/>
        <v>Mar</v>
      </c>
      <c r="V106">
        <f t="shared" si="13"/>
        <v>2011</v>
      </c>
      <c r="W106" t="str">
        <f t="shared" si="14"/>
        <v>Apr</v>
      </c>
      <c r="X106">
        <f t="shared" si="15"/>
        <v>2011</v>
      </c>
    </row>
    <row r="107" spans="1:24" ht="43.2" hidden="1" x14ac:dyDescent="0.55000000000000004">
      <c r="A107">
        <v>105</v>
      </c>
      <c r="B107" s="3" t="s">
        <v>107</v>
      </c>
      <c r="C107" s="3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s="7" t="s">
        <v>8367</v>
      </c>
      <c r="R107" t="s">
        <v>8330</v>
      </c>
      <c r="S107" s="11">
        <f t="shared" si="10"/>
        <v>42485.724768518514</v>
      </c>
      <c r="T107" s="11">
        <f t="shared" si="11"/>
        <v>42504</v>
      </c>
      <c r="U107" t="str">
        <f t="shared" si="12"/>
        <v>Apr</v>
      </c>
      <c r="V107">
        <f t="shared" si="13"/>
        <v>2016</v>
      </c>
      <c r="W107" t="str">
        <f t="shared" si="14"/>
        <v>May</v>
      </c>
      <c r="X107">
        <f t="shared" si="15"/>
        <v>2016</v>
      </c>
    </row>
    <row r="108" spans="1:24" hidden="1" x14ac:dyDescent="0.55000000000000004">
      <c r="A108">
        <v>106</v>
      </c>
      <c r="B108" s="3" t="s">
        <v>108</v>
      </c>
      <c r="C108" s="3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s="7" t="s">
        <v>8367</v>
      </c>
      <c r="R108" t="s">
        <v>8330</v>
      </c>
      <c r="S108" s="11">
        <f t="shared" si="10"/>
        <v>40987.776631944449</v>
      </c>
      <c r="T108" s="11">
        <f t="shared" si="11"/>
        <v>41001.776631944449</v>
      </c>
      <c r="U108" t="str">
        <f t="shared" si="12"/>
        <v>Mar</v>
      </c>
      <c r="V108">
        <f t="shared" si="13"/>
        <v>2012</v>
      </c>
      <c r="W108" t="str">
        <f t="shared" si="14"/>
        <v>Apr</v>
      </c>
      <c r="X108">
        <f t="shared" si="15"/>
        <v>2012</v>
      </c>
    </row>
    <row r="109" spans="1:24" ht="43.2" hidden="1" x14ac:dyDescent="0.55000000000000004">
      <c r="A109">
        <v>107</v>
      </c>
      <c r="B109" s="3" t="s">
        <v>109</v>
      </c>
      <c r="C109" s="3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s="7" t="s">
        <v>8367</v>
      </c>
      <c r="R109" t="s">
        <v>8330</v>
      </c>
      <c r="S109" s="11">
        <f t="shared" si="10"/>
        <v>40635.982488425929</v>
      </c>
      <c r="T109" s="11">
        <f t="shared" si="11"/>
        <v>40657.982488425929</v>
      </c>
      <c r="U109" t="str">
        <f t="shared" si="12"/>
        <v>Apr</v>
      </c>
      <c r="V109">
        <f t="shared" si="13"/>
        <v>2011</v>
      </c>
      <c r="W109" t="str">
        <f t="shared" si="14"/>
        <v>Apr</v>
      </c>
      <c r="X109">
        <f t="shared" si="15"/>
        <v>2011</v>
      </c>
    </row>
    <row r="110" spans="1:24" ht="43.2" hidden="1" x14ac:dyDescent="0.55000000000000004">
      <c r="A110">
        <v>108</v>
      </c>
      <c r="B110" s="3" t="s">
        <v>110</v>
      </c>
      <c r="C110" s="3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s="7" t="s">
        <v>8367</v>
      </c>
      <c r="R110" t="s">
        <v>8330</v>
      </c>
      <c r="S110" s="11">
        <f t="shared" si="10"/>
        <v>41365.613078703704</v>
      </c>
      <c r="T110" s="11">
        <f t="shared" si="11"/>
        <v>41425.613078703704</v>
      </c>
      <c r="U110" t="str">
        <f t="shared" si="12"/>
        <v>Apr</v>
      </c>
      <c r="V110">
        <f t="shared" si="13"/>
        <v>2013</v>
      </c>
      <c r="W110" t="str">
        <f t="shared" si="14"/>
        <v>May</v>
      </c>
      <c r="X110">
        <f t="shared" si="15"/>
        <v>2013</v>
      </c>
    </row>
    <row r="111" spans="1:24" ht="43.2" hidden="1" x14ac:dyDescent="0.55000000000000004">
      <c r="A111">
        <v>109</v>
      </c>
      <c r="B111" s="3" t="s">
        <v>111</v>
      </c>
      <c r="C111" s="3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s="7" t="s">
        <v>8367</v>
      </c>
      <c r="R111" t="s">
        <v>8330</v>
      </c>
      <c r="S111" s="11">
        <f t="shared" si="10"/>
        <v>40570.025810185187</v>
      </c>
      <c r="T111" s="11">
        <f t="shared" si="11"/>
        <v>40600.025810185187</v>
      </c>
      <c r="U111" t="str">
        <f t="shared" si="12"/>
        <v>Jan</v>
      </c>
      <c r="V111">
        <f t="shared" si="13"/>
        <v>2011</v>
      </c>
      <c r="W111" t="str">
        <f t="shared" si="14"/>
        <v>Feb</v>
      </c>
      <c r="X111">
        <f t="shared" si="15"/>
        <v>2011</v>
      </c>
    </row>
    <row r="112" spans="1:24" ht="43.2" hidden="1" x14ac:dyDescent="0.55000000000000004">
      <c r="A112">
        <v>110</v>
      </c>
      <c r="B112" s="3" t="s">
        <v>112</v>
      </c>
      <c r="C112" s="3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s="7" t="s">
        <v>8367</v>
      </c>
      <c r="R112" t="s">
        <v>8330</v>
      </c>
      <c r="S112" s="11">
        <f t="shared" si="10"/>
        <v>41557.949687500004</v>
      </c>
      <c r="T112" s="11">
        <f t="shared" si="11"/>
        <v>41592.249305555553</v>
      </c>
      <c r="U112" t="str">
        <f t="shared" si="12"/>
        <v>Oct</v>
      </c>
      <c r="V112">
        <f t="shared" si="13"/>
        <v>2013</v>
      </c>
      <c r="W112" t="str">
        <f t="shared" si="14"/>
        <v>Nov</v>
      </c>
      <c r="X112">
        <f t="shared" si="15"/>
        <v>2013</v>
      </c>
    </row>
    <row r="113" spans="1:24" ht="43.2" hidden="1" x14ac:dyDescent="0.55000000000000004">
      <c r="A113">
        <v>111</v>
      </c>
      <c r="B113" s="3" t="s">
        <v>113</v>
      </c>
      <c r="C113" s="3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s="7" t="s">
        <v>8367</v>
      </c>
      <c r="R113" t="s">
        <v>8330</v>
      </c>
      <c r="S113" s="11">
        <f t="shared" si="10"/>
        <v>42125.333182870367</v>
      </c>
      <c r="T113" s="11">
        <f t="shared" si="11"/>
        <v>42155.333182870367</v>
      </c>
      <c r="U113" t="str">
        <f t="shared" si="12"/>
        <v>May</v>
      </c>
      <c r="V113">
        <f t="shared" si="13"/>
        <v>2015</v>
      </c>
      <c r="W113" t="str">
        <f t="shared" si="14"/>
        <v>May</v>
      </c>
      <c r="X113">
        <f t="shared" si="15"/>
        <v>2015</v>
      </c>
    </row>
    <row r="114" spans="1:24" ht="43.2" hidden="1" x14ac:dyDescent="0.55000000000000004">
      <c r="A114">
        <v>112</v>
      </c>
      <c r="B114" s="3" t="s">
        <v>114</v>
      </c>
      <c r="C114" s="3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s="7" t="s">
        <v>8367</v>
      </c>
      <c r="R114" t="s">
        <v>8330</v>
      </c>
      <c r="S114" s="11">
        <f t="shared" si="10"/>
        <v>41718.043032407404</v>
      </c>
      <c r="T114" s="11">
        <f t="shared" si="11"/>
        <v>41742.083333333336</v>
      </c>
      <c r="U114" t="str">
        <f t="shared" si="12"/>
        <v>Mar</v>
      </c>
      <c r="V114">
        <f t="shared" si="13"/>
        <v>2014</v>
      </c>
      <c r="W114" t="str">
        <f t="shared" si="14"/>
        <v>Apr</v>
      </c>
      <c r="X114">
        <f t="shared" si="15"/>
        <v>2014</v>
      </c>
    </row>
    <row r="115" spans="1:24" ht="28.8" hidden="1" x14ac:dyDescent="0.55000000000000004">
      <c r="A115">
        <v>113</v>
      </c>
      <c r="B115" s="3" t="s">
        <v>115</v>
      </c>
      <c r="C115" s="3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s="7" t="s">
        <v>8367</v>
      </c>
      <c r="R115" t="s">
        <v>8330</v>
      </c>
      <c r="S115" s="11">
        <f t="shared" si="10"/>
        <v>40753.758425925924</v>
      </c>
      <c r="T115" s="11">
        <f t="shared" si="11"/>
        <v>40761.625</v>
      </c>
      <c r="U115" t="str">
        <f t="shared" si="12"/>
        <v>Jul</v>
      </c>
      <c r="V115">
        <f t="shared" si="13"/>
        <v>2011</v>
      </c>
      <c r="W115" t="str">
        <f t="shared" si="14"/>
        <v>Aug</v>
      </c>
      <c r="X115">
        <f t="shared" si="15"/>
        <v>2011</v>
      </c>
    </row>
    <row r="116" spans="1:24" ht="43.2" hidden="1" x14ac:dyDescent="0.55000000000000004">
      <c r="A116">
        <v>114</v>
      </c>
      <c r="B116" s="3" t="s">
        <v>116</v>
      </c>
      <c r="C116" s="3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s="7" t="s">
        <v>8367</v>
      </c>
      <c r="R116" t="s">
        <v>8330</v>
      </c>
      <c r="S116" s="11">
        <f t="shared" si="10"/>
        <v>40861.27416666667</v>
      </c>
      <c r="T116" s="11">
        <f t="shared" si="11"/>
        <v>40921.27416666667</v>
      </c>
      <c r="U116" t="str">
        <f t="shared" si="12"/>
        <v>Nov</v>
      </c>
      <c r="V116">
        <f t="shared" si="13"/>
        <v>2011</v>
      </c>
      <c r="W116" t="str">
        <f t="shared" si="14"/>
        <v>Jan</v>
      </c>
      <c r="X116">
        <f t="shared" si="15"/>
        <v>2012</v>
      </c>
    </row>
    <row r="117" spans="1:24" hidden="1" x14ac:dyDescent="0.55000000000000004">
      <c r="A117">
        <v>115</v>
      </c>
      <c r="B117" s="3" t="s">
        <v>117</v>
      </c>
      <c r="C117" s="3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s="7" t="s">
        <v>8367</v>
      </c>
      <c r="R117" t="s">
        <v>8330</v>
      </c>
      <c r="S117" s="11">
        <f t="shared" si="10"/>
        <v>40918.738935185182</v>
      </c>
      <c r="T117" s="11">
        <f t="shared" si="11"/>
        <v>40943.738935185182</v>
      </c>
      <c r="U117" t="str">
        <f t="shared" si="12"/>
        <v>Jan</v>
      </c>
      <c r="V117">
        <f t="shared" si="13"/>
        <v>2012</v>
      </c>
      <c r="W117" t="str">
        <f t="shared" si="14"/>
        <v>Feb</v>
      </c>
      <c r="X117">
        <f t="shared" si="15"/>
        <v>2012</v>
      </c>
    </row>
    <row r="118" spans="1:24" ht="43.2" hidden="1" x14ac:dyDescent="0.55000000000000004">
      <c r="A118">
        <v>116</v>
      </c>
      <c r="B118" s="3" t="s">
        <v>118</v>
      </c>
      <c r="C118" s="3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s="7" t="s">
        <v>8367</v>
      </c>
      <c r="R118" t="s">
        <v>8330</v>
      </c>
      <c r="S118" s="11">
        <f t="shared" si="10"/>
        <v>40595.497164351851</v>
      </c>
      <c r="T118" s="11">
        <f t="shared" si="11"/>
        <v>40641.455497685187</v>
      </c>
      <c r="U118" t="str">
        <f t="shared" si="12"/>
        <v>Feb</v>
      </c>
      <c r="V118">
        <f t="shared" si="13"/>
        <v>2011</v>
      </c>
      <c r="W118" t="str">
        <f t="shared" si="14"/>
        <v>Apr</v>
      </c>
      <c r="X118">
        <f t="shared" si="15"/>
        <v>2011</v>
      </c>
    </row>
    <row r="119" spans="1:24" ht="43.2" hidden="1" x14ac:dyDescent="0.55000000000000004">
      <c r="A119">
        <v>117</v>
      </c>
      <c r="B119" s="3" t="s">
        <v>119</v>
      </c>
      <c r="C119" s="3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s="7" t="s">
        <v>8367</v>
      </c>
      <c r="R119" t="s">
        <v>8330</v>
      </c>
      <c r="S119" s="11">
        <f t="shared" si="10"/>
        <v>40248.834999999999</v>
      </c>
      <c r="T119" s="11">
        <f t="shared" si="11"/>
        <v>40338.791666666664</v>
      </c>
      <c r="U119" t="str">
        <f t="shared" si="12"/>
        <v>Mar</v>
      </c>
      <c r="V119">
        <f t="shared" si="13"/>
        <v>2010</v>
      </c>
      <c r="W119" t="str">
        <f t="shared" si="14"/>
        <v>Jun</v>
      </c>
      <c r="X119">
        <f t="shared" si="15"/>
        <v>2010</v>
      </c>
    </row>
    <row r="120" spans="1:24" ht="28.8" hidden="1" x14ac:dyDescent="0.55000000000000004">
      <c r="A120">
        <v>118</v>
      </c>
      <c r="B120" s="3" t="s">
        <v>120</v>
      </c>
      <c r="C120" s="3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s="7" t="s">
        <v>8367</v>
      </c>
      <c r="R120" t="s">
        <v>8330</v>
      </c>
      <c r="S120" s="11">
        <f t="shared" si="10"/>
        <v>40723.053657407407</v>
      </c>
      <c r="T120" s="11">
        <f t="shared" si="11"/>
        <v>40753.053657407407</v>
      </c>
      <c r="U120" t="str">
        <f t="shared" si="12"/>
        <v>Jun</v>
      </c>
      <c r="V120">
        <f t="shared" si="13"/>
        <v>2011</v>
      </c>
      <c r="W120" t="str">
        <f t="shared" si="14"/>
        <v>Jul</v>
      </c>
      <c r="X120">
        <f t="shared" si="15"/>
        <v>2011</v>
      </c>
    </row>
    <row r="121" spans="1:24" ht="43.2" hidden="1" x14ac:dyDescent="0.55000000000000004">
      <c r="A121">
        <v>119</v>
      </c>
      <c r="B121" s="3" t="s">
        <v>121</v>
      </c>
      <c r="C121" s="3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s="7" t="s">
        <v>8367</v>
      </c>
      <c r="R121" t="s">
        <v>8330</v>
      </c>
      <c r="S121" s="11">
        <f t="shared" si="10"/>
        <v>40739.069282407407</v>
      </c>
      <c r="T121" s="11">
        <f t="shared" si="11"/>
        <v>40768.958333333336</v>
      </c>
      <c r="U121" t="str">
        <f t="shared" si="12"/>
        <v>Jul</v>
      </c>
      <c r="V121">
        <f t="shared" si="13"/>
        <v>2011</v>
      </c>
      <c r="W121" t="str">
        <f t="shared" si="14"/>
        <v>Aug</v>
      </c>
      <c r="X121">
        <f t="shared" si="15"/>
        <v>2011</v>
      </c>
    </row>
    <row r="122" spans="1:24" ht="43.2" x14ac:dyDescent="0.55000000000000004">
      <c r="A122">
        <v>120</v>
      </c>
      <c r="B122" s="3" t="s">
        <v>122</v>
      </c>
      <c r="C122" s="3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s="7" t="s">
        <v>8367</v>
      </c>
      <c r="R122" t="s">
        <v>8331</v>
      </c>
      <c r="S122" s="11">
        <f t="shared" si="10"/>
        <v>42616.049849537041</v>
      </c>
      <c r="T122" s="11">
        <f t="shared" si="11"/>
        <v>42646.049849537041</v>
      </c>
      <c r="U122" t="str">
        <f t="shared" si="12"/>
        <v>Sep</v>
      </c>
      <c r="V122">
        <f t="shared" si="13"/>
        <v>2016</v>
      </c>
      <c r="W122" t="str">
        <f t="shared" si="14"/>
        <v>Oct</v>
      </c>
      <c r="X122">
        <f t="shared" si="15"/>
        <v>2016</v>
      </c>
    </row>
    <row r="123" spans="1:24" ht="43.2" x14ac:dyDescent="0.55000000000000004">
      <c r="A123">
        <v>121</v>
      </c>
      <c r="B123" s="3" t="s">
        <v>123</v>
      </c>
      <c r="C123" s="3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s="7" t="s">
        <v>8367</v>
      </c>
      <c r="R123" t="s">
        <v>8331</v>
      </c>
      <c r="S123" s="11">
        <f t="shared" si="10"/>
        <v>42096.704976851848</v>
      </c>
      <c r="T123" s="11">
        <f t="shared" si="11"/>
        <v>42112.427777777775</v>
      </c>
      <c r="U123" t="str">
        <f t="shared" si="12"/>
        <v>Apr</v>
      </c>
      <c r="V123">
        <f t="shared" si="13"/>
        <v>2015</v>
      </c>
      <c r="W123" t="str">
        <f t="shared" si="14"/>
        <v>Apr</v>
      </c>
      <c r="X123">
        <f t="shared" si="15"/>
        <v>2015</v>
      </c>
    </row>
    <row r="124" spans="1:24" ht="28.8" x14ac:dyDescent="0.55000000000000004">
      <c r="A124">
        <v>122</v>
      </c>
      <c r="B124" s="3" t="s">
        <v>124</v>
      </c>
      <c r="C124" s="3" t="s">
        <v>4233</v>
      </c>
      <c r="D124" s="12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s="7" t="s">
        <v>8367</v>
      </c>
      <c r="R124" t="s">
        <v>8331</v>
      </c>
      <c r="S124" s="11">
        <f t="shared" si="10"/>
        <v>42593.431793981479</v>
      </c>
      <c r="T124" s="11">
        <f t="shared" si="11"/>
        <v>42653.431793981479</v>
      </c>
      <c r="U124" t="str">
        <f t="shared" si="12"/>
        <v>Aug</v>
      </c>
      <c r="V124">
        <f t="shared" si="13"/>
        <v>2016</v>
      </c>
      <c r="W124" t="str">
        <f t="shared" si="14"/>
        <v>Oct</v>
      </c>
      <c r="X124">
        <f t="shared" si="15"/>
        <v>2016</v>
      </c>
    </row>
    <row r="125" spans="1:24" ht="43.2" x14ac:dyDescent="0.55000000000000004">
      <c r="A125">
        <v>123</v>
      </c>
      <c r="B125" s="3" t="s">
        <v>125</v>
      </c>
      <c r="C125" s="3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s="7" t="s">
        <v>8367</v>
      </c>
      <c r="R125" t="s">
        <v>8331</v>
      </c>
      <c r="S125" s="11">
        <f t="shared" si="10"/>
        <v>41904.781990740739</v>
      </c>
      <c r="T125" s="11">
        <f t="shared" si="11"/>
        <v>41940.916666666664</v>
      </c>
      <c r="U125" t="str">
        <f t="shared" si="12"/>
        <v>Sep</v>
      </c>
      <c r="V125">
        <f t="shared" si="13"/>
        <v>2014</v>
      </c>
      <c r="W125" t="str">
        <f t="shared" si="14"/>
        <v>Oct</v>
      </c>
      <c r="X125">
        <f t="shared" si="15"/>
        <v>2014</v>
      </c>
    </row>
    <row r="126" spans="1:24" ht="43.2" x14ac:dyDescent="0.55000000000000004">
      <c r="A126">
        <v>124</v>
      </c>
      <c r="B126" s="3" t="s">
        <v>126</v>
      </c>
      <c r="C126" s="3" t="s">
        <v>4235</v>
      </c>
      <c r="D126" s="12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s="7" t="s">
        <v>8367</v>
      </c>
      <c r="R126" t="s">
        <v>8331</v>
      </c>
      <c r="S126" s="11">
        <f t="shared" si="10"/>
        <v>42114.928726851853</v>
      </c>
      <c r="T126" s="11">
        <f t="shared" si="11"/>
        <v>42139.928726851853</v>
      </c>
      <c r="U126" t="str">
        <f t="shared" si="12"/>
        <v>Apr</v>
      </c>
      <c r="V126">
        <f t="shared" si="13"/>
        <v>2015</v>
      </c>
      <c r="W126" t="str">
        <f t="shared" si="14"/>
        <v>May</v>
      </c>
      <c r="X126">
        <f t="shared" si="15"/>
        <v>2015</v>
      </c>
    </row>
    <row r="127" spans="1:24" ht="43.2" x14ac:dyDescent="0.55000000000000004">
      <c r="A127">
        <v>125</v>
      </c>
      <c r="B127" s="3" t="s">
        <v>127</v>
      </c>
      <c r="C127" s="3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s="7" t="s">
        <v>8367</v>
      </c>
      <c r="R127" t="s">
        <v>8331</v>
      </c>
      <c r="S127" s="11">
        <f t="shared" si="10"/>
        <v>42709.993981481486</v>
      </c>
      <c r="T127" s="11">
        <f t="shared" si="11"/>
        <v>42769.993981481486</v>
      </c>
      <c r="U127" t="str">
        <f t="shared" si="12"/>
        <v>Dec</v>
      </c>
      <c r="V127">
        <f t="shared" si="13"/>
        <v>2016</v>
      </c>
      <c r="W127" t="str">
        <f t="shared" si="14"/>
        <v>Feb</v>
      </c>
      <c r="X127">
        <f t="shared" si="15"/>
        <v>2017</v>
      </c>
    </row>
    <row r="128" spans="1:24" ht="43.2" x14ac:dyDescent="0.55000000000000004">
      <c r="A128">
        <v>126</v>
      </c>
      <c r="B128" s="3" t="s">
        <v>128</v>
      </c>
      <c r="C128" s="3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s="7" t="s">
        <v>8367</v>
      </c>
      <c r="R128" t="s">
        <v>8331</v>
      </c>
      <c r="S128" s="11">
        <f t="shared" si="10"/>
        <v>42135.589548611111</v>
      </c>
      <c r="T128" s="11">
        <f t="shared" si="11"/>
        <v>42166.083333333328</v>
      </c>
      <c r="U128" t="str">
        <f t="shared" si="12"/>
        <v>May</v>
      </c>
      <c r="V128">
        <f t="shared" si="13"/>
        <v>2015</v>
      </c>
      <c r="W128" t="str">
        <f t="shared" si="14"/>
        <v>Jun</v>
      </c>
      <c r="X128">
        <f t="shared" si="15"/>
        <v>2015</v>
      </c>
    </row>
    <row r="129" spans="1:24" ht="43.2" x14ac:dyDescent="0.55000000000000004">
      <c r="A129">
        <v>127</v>
      </c>
      <c r="B129" s="3" t="s">
        <v>129</v>
      </c>
      <c r="C129" s="3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s="7" t="s">
        <v>8367</v>
      </c>
      <c r="R129" t="s">
        <v>8331</v>
      </c>
      <c r="S129" s="11">
        <f t="shared" si="10"/>
        <v>42067.62431712963</v>
      </c>
      <c r="T129" s="11">
        <f t="shared" si="11"/>
        <v>42097.582650462966</v>
      </c>
      <c r="U129" t="str">
        <f t="shared" si="12"/>
        <v>Mar</v>
      </c>
      <c r="V129">
        <f t="shared" si="13"/>
        <v>2015</v>
      </c>
      <c r="W129" t="str">
        <f t="shared" si="14"/>
        <v>Apr</v>
      </c>
      <c r="X129">
        <f t="shared" si="15"/>
        <v>2015</v>
      </c>
    </row>
    <row r="130" spans="1:24" ht="28.8" x14ac:dyDescent="0.55000000000000004">
      <c r="A130">
        <v>128</v>
      </c>
      <c r="B130" s="3" t="s">
        <v>130</v>
      </c>
      <c r="C130" s="3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s="7" t="s">
        <v>8367</v>
      </c>
      <c r="R130" t="s">
        <v>8331</v>
      </c>
      <c r="S130" s="11">
        <f t="shared" si="10"/>
        <v>42628.22792824074</v>
      </c>
      <c r="T130" s="11">
        <f t="shared" si="11"/>
        <v>42663.22792824074</v>
      </c>
      <c r="U130" t="str">
        <f t="shared" si="12"/>
        <v>Sep</v>
      </c>
      <c r="V130">
        <f t="shared" si="13"/>
        <v>2016</v>
      </c>
      <c r="W130" t="str">
        <f t="shared" si="14"/>
        <v>Oct</v>
      </c>
      <c r="X130">
        <f t="shared" si="15"/>
        <v>2016</v>
      </c>
    </row>
    <row r="131" spans="1:24" ht="43.2" x14ac:dyDescent="0.55000000000000004">
      <c r="A131">
        <v>129</v>
      </c>
      <c r="B131" s="3" t="s">
        <v>131</v>
      </c>
      <c r="C131" s="3" t="s">
        <v>4240</v>
      </c>
      <c r="D131" s="12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IFERROR(E131/L131,0)</f>
        <v>0</v>
      </c>
      <c r="Q131" s="7" t="s">
        <v>8367</v>
      </c>
      <c r="R131" t="s">
        <v>8331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 t="str">
        <f t="shared" ref="U131:U194" si="20">TEXT(S131,"mmm")</f>
        <v>Aug</v>
      </c>
      <c r="V131">
        <f t="shared" ref="V131:V194" si="21">YEAR(S131)</f>
        <v>2014</v>
      </c>
      <c r="W131" t="str">
        <f t="shared" ref="W131:W194" si="22">TEXT(T131,"mmm")</f>
        <v>Oct</v>
      </c>
      <c r="X131">
        <f t="shared" ref="X131:X194" si="23">YEAR(T131)</f>
        <v>2014</v>
      </c>
    </row>
    <row r="132" spans="1:24" ht="43.2" x14ac:dyDescent="0.55000000000000004">
      <c r="A132">
        <v>130</v>
      </c>
      <c r="B132" s="3" t="s">
        <v>132</v>
      </c>
      <c r="C132" s="3" t="s">
        <v>4241</v>
      </c>
      <c r="D132" s="1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s="7" t="s">
        <v>8367</v>
      </c>
      <c r="R132" t="s">
        <v>8331</v>
      </c>
      <c r="S132" s="11">
        <f t="shared" si="18"/>
        <v>41778.915416666663</v>
      </c>
      <c r="T132" s="11">
        <f t="shared" si="19"/>
        <v>41806.844444444447</v>
      </c>
      <c r="U132" t="str">
        <f t="shared" si="20"/>
        <v>May</v>
      </c>
      <c r="V132">
        <f t="shared" si="21"/>
        <v>2014</v>
      </c>
      <c r="W132" t="str">
        <f t="shared" si="22"/>
        <v>Jun</v>
      </c>
      <c r="X132">
        <f t="shared" si="23"/>
        <v>2014</v>
      </c>
    </row>
    <row r="133" spans="1:24" x14ac:dyDescent="0.55000000000000004">
      <c r="A133">
        <v>131</v>
      </c>
      <c r="B133" s="3" t="s">
        <v>133</v>
      </c>
      <c r="C133" s="3" t="s">
        <v>4242</v>
      </c>
      <c r="D133" s="12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s="7" t="s">
        <v>8367</v>
      </c>
      <c r="R133" t="s">
        <v>8331</v>
      </c>
      <c r="S133" s="11">
        <f t="shared" si="18"/>
        <v>42541.837511574078</v>
      </c>
      <c r="T133" s="11">
        <f t="shared" si="19"/>
        <v>42557</v>
      </c>
      <c r="U133" t="str">
        <f t="shared" si="20"/>
        <v>Jun</v>
      </c>
      <c r="V133">
        <f t="shared" si="21"/>
        <v>2016</v>
      </c>
      <c r="W133" t="str">
        <f t="shared" si="22"/>
        <v>Jul</v>
      </c>
      <c r="X133">
        <f t="shared" si="23"/>
        <v>2016</v>
      </c>
    </row>
    <row r="134" spans="1:24" ht="43.2" x14ac:dyDescent="0.55000000000000004">
      <c r="A134">
        <v>132</v>
      </c>
      <c r="B134" s="3" t="s">
        <v>134</v>
      </c>
      <c r="C134" s="3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s="7" t="s">
        <v>8367</v>
      </c>
      <c r="R134" t="s">
        <v>8331</v>
      </c>
      <c r="S134" s="11">
        <f t="shared" si="18"/>
        <v>41905.812581018516</v>
      </c>
      <c r="T134" s="11">
        <f t="shared" si="19"/>
        <v>41950.854247685187</v>
      </c>
      <c r="U134" t="str">
        <f t="shared" si="20"/>
        <v>Sep</v>
      </c>
      <c r="V134">
        <f t="shared" si="21"/>
        <v>2014</v>
      </c>
      <c r="W134" t="str">
        <f t="shared" si="22"/>
        <v>Nov</v>
      </c>
      <c r="X134">
        <f t="shared" si="23"/>
        <v>2014</v>
      </c>
    </row>
    <row r="135" spans="1:24" ht="28.8" x14ac:dyDescent="0.55000000000000004">
      <c r="A135">
        <v>133</v>
      </c>
      <c r="B135" s="3" t="s">
        <v>135</v>
      </c>
      <c r="C135" s="3" t="s">
        <v>4244</v>
      </c>
      <c r="D135" s="12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s="7" t="s">
        <v>8367</v>
      </c>
      <c r="R135" t="s">
        <v>8331</v>
      </c>
      <c r="S135" s="11">
        <f t="shared" si="18"/>
        <v>42491.80768518518</v>
      </c>
      <c r="T135" s="11">
        <f t="shared" si="19"/>
        <v>42521.729861111111</v>
      </c>
      <c r="U135" t="str">
        <f t="shared" si="20"/>
        <v>May</v>
      </c>
      <c r="V135">
        <f t="shared" si="21"/>
        <v>2016</v>
      </c>
      <c r="W135" t="str">
        <f t="shared" si="22"/>
        <v>May</v>
      </c>
      <c r="X135">
        <f t="shared" si="23"/>
        <v>2016</v>
      </c>
    </row>
    <row r="136" spans="1:24" ht="28.8" x14ac:dyDescent="0.55000000000000004">
      <c r="A136">
        <v>134</v>
      </c>
      <c r="B136" s="3" t="s">
        <v>136</v>
      </c>
      <c r="C136" s="3" t="s">
        <v>4245</v>
      </c>
      <c r="D136" s="12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s="7" t="s">
        <v>8367</v>
      </c>
      <c r="R136" t="s">
        <v>8331</v>
      </c>
      <c r="S136" s="11">
        <f t="shared" si="18"/>
        <v>42221.909930555557</v>
      </c>
      <c r="T136" s="11">
        <f t="shared" si="19"/>
        <v>42251.708333333328</v>
      </c>
      <c r="U136" t="str">
        <f t="shared" si="20"/>
        <v>Aug</v>
      </c>
      <c r="V136">
        <f t="shared" si="21"/>
        <v>2015</v>
      </c>
      <c r="W136" t="str">
        <f t="shared" si="22"/>
        <v>Sep</v>
      </c>
      <c r="X136">
        <f t="shared" si="23"/>
        <v>2015</v>
      </c>
    </row>
    <row r="137" spans="1:24" ht="43.2" x14ac:dyDescent="0.55000000000000004">
      <c r="A137">
        <v>135</v>
      </c>
      <c r="B137" s="3" t="s">
        <v>137</v>
      </c>
      <c r="C137" s="3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s="7" t="s">
        <v>8367</v>
      </c>
      <c r="R137" t="s">
        <v>8331</v>
      </c>
      <c r="S137" s="11">
        <f t="shared" si="18"/>
        <v>41788.381909722222</v>
      </c>
      <c r="T137" s="11">
        <f t="shared" si="19"/>
        <v>41821.791666666664</v>
      </c>
      <c r="U137" t="str">
        <f t="shared" si="20"/>
        <v>May</v>
      </c>
      <c r="V137">
        <f t="shared" si="21"/>
        <v>2014</v>
      </c>
      <c r="W137" t="str">
        <f t="shared" si="22"/>
        <v>Jul</v>
      </c>
      <c r="X137">
        <f t="shared" si="23"/>
        <v>2014</v>
      </c>
    </row>
    <row r="138" spans="1:24" ht="43.2" x14ac:dyDescent="0.55000000000000004">
      <c r="A138">
        <v>136</v>
      </c>
      <c r="B138" s="3" t="s">
        <v>138</v>
      </c>
      <c r="C138" s="3" t="s">
        <v>4232</v>
      </c>
      <c r="D138" s="12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s="7" t="s">
        <v>8367</v>
      </c>
      <c r="R138" t="s">
        <v>8331</v>
      </c>
      <c r="S138" s="11">
        <f t="shared" si="18"/>
        <v>42096.410115740742</v>
      </c>
      <c r="T138" s="11">
        <f t="shared" si="19"/>
        <v>42140.427777777775</v>
      </c>
      <c r="U138" t="str">
        <f t="shared" si="20"/>
        <v>Apr</v>
      </c>
      <c r="V138">
        <f t="shared" si="21"/>
        <v>2015</v>
      </c>
      <c r="W138" t="str">
        <f t="shared" si="22"/>
        <v>May</v>
      </c>
      <c r="X138">
        <f t="shared" si="23"/>
        <v>2015</v>
      </c>
    </row>
    <row r="139" spans="1:24" ht="43.2" x14ac:dyDescent="0.55000000000000004">
      <c r="A139">
        <v>137</v>
      </c>
      <c r="B139" s="3" t="s">
        <v>139</v>
      </c>
      <c r="C139" s="3" t="s">
        <v>4247</v>
      </c>
      <c r="D139" s="12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s="7" t="s">
        <v>8367</v>
      </c>
      <c r="R139" t="s">
        <v>8331</v>
      </c>
      <c r="S139" s="11">
        <f t="shared" si="18"/>
        <v>42239.573993055557</v>
      </c>
      <c r="T139" s="11">
        <f t="shared" si="19"/>
        <v>42289.573993055557</v>
      </c>
      <c r="U139" t="str">
        <f t="shared" si="20"/>
        <v>Aug</v>
      </c>
      <c r="V139">
        <f t="shared" si="21"/>
        <v>2015</v>
      </c>
      <c r="W139" t="str">
        <f t="shared" si="22"/>
        <v>Oct</v>
      </c>
      <c r="X139">
        <f t="shared" si="23"/>
        <v>2015</v>
      </c>
    </row>
    <row r="140" spans="1:24" ht="43.2" x14ac:dyDescent="0.55000000000000004">
      <c r="A140">
        <v>138</v>
      </c>
      <c r="B140" s="3" t="s">
        <v>140</v>
      </c>
      <c r="C140" s="3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s="7" t="s">
        <v>8367</v>
      </c>
      <c r="R140" t="s">
        <v>8331</v>
      </c>
      <c r="S140" s="11">
        <f t="shared" si="18"/>
        <v>42186.257418981477</v>
      </c>
      <c r="T140" s="11">
        <f t="shared" si="19"/>
        <v>42217.207638888889</v>
      </c>
      <c r="U140" t="str">
        <f t="shared" si="20"/>
        <v>Jul</v>
      </c>
      <c r="V140">
        <f t="shared" si="21"/>
        <v>2015</v>
      </c>
      <c r="W140" t="str">
        <f t="shared" si="22"/>
        <v>Aug</v>
      </c>
      <c r="X140">
        <f t="shared" si="23"/>
        <v>2015</v>
      </c>
    </row>
    <row r="141" spans="1:24" ht="43.2" x14ac:dyDescent="0.55000000000000004">
      <c r="A141">
        <v>139</v>
      </c>
      <c r="B141" s="3" t="s">
        <v>141</v>
      </c>
      <c r="C141" s="3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s="7" t="s">
        <v>8367</v>
      </c>
      <c r="R141" t="s">
        <v>8331</v>
      </c>
      <c r="S141" s="11">
        <f t="shared" si="18"/>
        <v>42187.920972222222</v>
      </c>
      <c r="T141" s="11">
        <f t="shared" si="19"/>
        <v>42197.920972222222</v>
      </c>
      <c r="U141" t="str">
        <f t="shared" si="20"/>
        <v>Jul</v>
      </c>
      <c r="V141">
        <f t="shared" si="21"/>
        <v>2015</v>
      </c>
      <c r="W141" t="str">
        <f t="shared" si="22"/>
        <v>Jul</v>
      </c>
      <c r="X141">
        <f t="shared" si="23"/>
        <v>2015</v>
      </c>
    </row>
    <row r="142" spans="1:24" ht="43.2" x14ac:dyDescent="0.55000000000000004">
      <c r="A142">
        <v>140</v>
      </c>
      <c r="B142" s="3" t="s">
        <v>142</v>
      </c>
      <c r="C142" s="3" t="s">
        <v>4250</v>
      </c>
      <c r="D142" s="1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s="7" t="s">
        <v>8367</v>
      </c>
      <c r="R142" t="s">
        <v>8331</v>
      </c>
      <c r="S142" s="11">
        <f t="shared" si="18"/>
        <v>42053.198287037041</v>
      </c>
      <c r="T142" s="11">
        <f t="shared" si="19"/>
        <v>42083.15662037037</v>
      </c>
      <c r="U142" t="str">
        <f t="shared" si="20"/>
        <v>Feb</v>
      </c>
      <c r="V142">
        <f t="shared" si="21"/>
        <v>2015</v>
      </c>
      <c r="W142" t="str">
        <f t="shared" si="22"/>
        <v>Mar</v>
      </c>
      <c r="X142">
        <f t="shared" si="23"/>
        <v>2015</v>
      </c>
    </row>
    <row r="143" spans="1:24" ht="43.2" x14ac:dyDescent="0.55000000000000004">
      <c r="A143">
        <v>141</v>
      </c>
      <c r="B143" s="3" t="s">
        <v>143</v>
      </c>
      <c r="C143" s="3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s="7" t="s">
        <v>8367</v>
      </c>
      <c r="R143" t="s">
        <v>8331</v>
      </c>
      <c r="S143" s="11">
        <f t="shared" si="18"/>
        <v>42110.153043981481</v>
      </c>
      <c r="T143" s="11">
        <f t="shared" si="19"/>
        <v>42155.153043981481</v>
      </c>
      <c r="U143" t="str">
        <f t="shared" si="20"/>
        <v>Apr</v>
      </c>
      <c r="V143">
        <f t="shared" si="21"/>
        <v>2015</v>
      </c>
      <c r="W143" t="str">
        <f t="shared" si="22"/>
        <v>May</v>
      </c>
      <c r="X143">
        <f t="shared" si="23"/>
        <v>2015</v>
      </c>
    </row>
    <row r="144" spans="1:24" ht="43.2" x14ac:dyDescent="0.55000000000000004">
      <c r="A144">
        <v>142</v>
      </c>
      <c r="B144" s="3" t="s">
        <v>144</v>
      </c>
      <c r="C144" s="3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s="7" t="s">
        <v>8367</v>
      </c>
      <c r="R144" t="s">
        <v>8331</v>
      </c>
      <c r="S144" s="11">
        <f t="shared" si="18"/>
        <v>41938.893263888887</v>
      </c>
      <c r="T144" s="11">
        <f t="shared" si="19"/>
        <v>41959.934930555552</v>
      </c>
      <c r="U144" t="str">
        <f t="shared" si="20"/>
        <v>Oct</v>
      </c>
      <c r="V144">
        <f t="shared" si="21"/>
        <v>2014</v>
      </c>
      <c r="W144" t="str">
        <f t="shared" si="22"/>
        <v>Nov</v>
      </c>
      <c r="X144">
        <f t="shared" si="23"/>
        <v>2014</v>
      </c>
    </row>
    <row r="145" spans="1:24" ht="43.2" x14ac:dyDescent="0.55000000000000004">
      <c r="A145">
        <v>143</v>
      </c>
      <c r="B145" s="3" t="s">
        <v>145</v>
      </c>
      <c r="C145" s="3" t="s">
        <v>4253</v>
      </c>
      <c r="D145" s="12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s="7" t="s">
        <v>8367</v>
      </c>
      <c r="R145" t="s">
        <v>8331</v>
      </c>
      <c r="S145" s="11">
        <f t="shared" si="18"/>
        <v>42559.064143518524</v>
      </c>
      <c r="T145" s="11">
        <f t="shared" si="19"/>
        <v>42616.246527777781</v>
      </c>
      <c r="U145" t="str">
        <f t="shared" si="20"/>
        <v>Jul</v>
      </c>
      <c r="V145">
        <f t="shared" si="21"/>
        <v>2016</v>
      </c>
      <c r="W145" t="str">
        <f t="shared" si="22"/>
        <v>Sep</v>
      </c>
      <c r="X145">
        <f t="shared" si="23"/>
        <v>2016</v>
      </c>
    </row>
    <row r="146" spans="1:24" ht="43.2" x14ac:dyDescent="0.55000000000000004">
      <c r="A146">
        <v>144</v>
      </c>
      <c r="B146" s="3" t="s">
        <v>146</v>
      </c>
      <c r="C146" s="3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s="7" t="s">
        <v>8367</v>
      </c>
      <c r="R146" t="s">
        <v>8331</v>
      </c>
      <c r="S146" s="11">
        <f t="shared" si="18"/>
        <v>42047.762407407412</v>
      </c>
      <c r="T146" s="11">
        <f t="shared" si="19"/>
        <v>42107.72074074074</v>
      </c>
      <c r="U146" t="str">
        <f t="shared" si="20"/>
        <v>Feb</v>
      </c>
      <c r="V146">
        <f t="shared" si="21"/>
        <v>2015</v>
      </c>
      <c r="W146" t="str">
        <f t="shared" si="22"/>
        <v>Apr</v>
      </c>
      <c r="X146">
        <f t="shared" si="23"/>
        <v>2015</v>
      </c>
    </row>
    <row r="147" spans="1:24" ht="43.2" x14ac:dyDescent="0.55000000000000004">
      <c r="A147">
        <v>145</v>
      </c>
      <c r="B147" s="3" t="s">
        <v>147</v>
      </c>
      <c r="C147" s="3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s="7" t="s">
        <v>8367</v>
      </c>
      <c r="R147" t="s">
        <v>8331</v>
      </c>
      <c r="S147" s="11">
        <f t="shared" si="18"/>
        <v>42200.542268518519</v>
      </c>
      <c r="T147" s="11">
        <f t="shared" si="19"/>
        <v>42227.542268518519</v>
      </c>
      <c r="U147" t="str">
        <f t="shared" si="20"/>
        <v>Jul</v>
      </c>
      <c r="V147">
        <f t="shared" si="21"/>
        <v>2015</v>
      </c>
      <c r="W147" t="str">
        <f t="shared" si="22"/>
        <v>Aug</v>
      </c>
      <c r="X147">
        <f t="shared" si="23"/>
        <v>2015</v>
      </c>
    </row>
    <row r="148" spans="1:24" ht="43.2" x14ac:dyDescent="0.55000000000000004">
      <c r="A148">
        <v>146</v>
      </c>
      <c r="B148" s="3" t="s">
        <v>148</v>
      </c>
      <c r="C148" s="3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s="7" t="s">
        <v>8367</v>
      </c>
      <c r="R148" t="s">
        <v>8331</v>
      </c>
      <c r="S148" s="11">
        <f t="shared" si="18"/>
        <v>42693.016180555554</v>
      </c>
      <c r="T148" s="11">
        <f t="shared" si="19"/>
        <v>42753.016180555554</v>
      </c>
      <c r="U148" t="str">
        <f t="shared" si="20"/>
        <v>Nov</v>
      </c>
      <c r="V148">
        <f t="shared" si="21"/>
        <v>2016</v>
      </c>
      <c r="W148" t="str">
        <f t="shared" si="22"/>
        <v>Jan</v>
      </c>
      <c r="X148">
        <f t="shared" si="23"/>
        <v>2017</v>
      </c>
    </row>
    <row r="149" spans="1:24" ht="28.8" x14ac:dyDescent="0.55000000000000004">
      <c r="A149">
        <v>147</v>
      </c>
      <c r="B149" s="3" t="s">
        <v>149</v>
      </c>
      <c r="C149" s="3" t="s">
        <v>4257</v>
      </c>
      <c r="D149" s="12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s="7" t="s">
        <v>8367</v>
      </c>
      <c r="R149" t="s">
        <v>8331</v>
      </c>
      <c r="S149" s="11">
        <f t="shared" si="18"/>
        <v>41969.767824074079</v>
      </c>
      <c r="T149" s="11">
        <f t="shared" si="19"/>
        <v>42012.762499999997</v>
      </c>
      <c r="U149" t="str">
        <f t="shared" si="20"/>
        <v>Nov</v>
      </c>
      <c r="V149">
        <f t="shared" si="21"/>
        <v>2014</v>
      </c>
      <c r="W149" t="str">
        <f t="shared" si="22"/>
        <v>Jan</v>
      </c>
      <c r="X149">
        <f t="shared" si="23"/>
        <v>2015</v>
      </c>
    </row>
    <row r="150" spans="1:24" ht="43.2" x14ac:dyDescent="0.55000000000000004">
      <c r="A150">
        <v>148</v>
      </c>
      <c r="B150" s="3" t="s">
        <v>150</v>
      </c>
      <c r="C150" s="3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s="7" t="s">
        <v>8367</v>
      </c>
      <c r="R150" t="s">
        <v>8331</v>
      </c>
      <c r="S150" s="11">
        <f t="shared" si="18"/>
        <v>42397.281666666662</v>
      </c>
      <c r="T150" s="11">
        <f t="shared" si="19"/>
        <v>42427.281666666662</v>
      </c>
      <c r="U150" t="str">
        <f t="shared" si="20"/>
        <v>Jan</v>
      </c>
      <c r="V150">
        <f t="shared" si="21"/>
        <v>2016</v>
      </c>
      <c r="W150" t="str">
        <f t="shared" si="22"/>
        <v>Feb</v>
      </c>
      <c r="X150">
        <f t="shared" si="23"/>
        <v>2016</v>
      </c>
    </row>
    <row r="151" spans="1:24" ht="43.2" x14ac:dyDescent="0.55000000000000004">
      <c r="A151">
        <v>149</v>
      </c>
      <c r="B151" s="3" t="s">
        <v>151</v>
      </c>
      <c r="C151" s="3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s="7" t="s">
        <v>8367</v>
      </c>
      <c r="R151" t="s">
        <v>8331</v>
      </c>
      <c r="S151" s="11">
        <f t="shared" si="18"/>
        <v>41968.172106481477</v>
      </c>
      <c r="T151" s="11">
        <f t="shared" si="19"/>
        <v>41998.333333333328</v>
      </c>
      <c r="U151" t="str">
        <f t="shared" si="20"/>
        <v>Nov</v>
      </c>
      <c r="V151">
        <f t="shared" si="21"/>
        <v>2014</v>
      </c>
      <c r="W151" t="str">
        <f t="shared" si="22"/>
        <v>Dec</v>
      </c>
      <c r="X151">
        <f t="shared" si="23"/>
        <v>2014</v>
      </c>
    </row>
    <row r="152" spans="1:24" ht="43.2" x14ac:dyDescent="0.55000000000000004">
      <c r="A152">
        <v>150</v>
      </c>
      <c r="B152" s="3" t="s">
        <v>152</v>
      </c>
      <c r="C152" s="3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s="7" t="s">
        <v>8367</v>
      </c>
      <c r="R152" t="s">
        <v>8331</v>
      </c>
      <c r="S152" s="11">
        <f t="shared" si="18"/>
        <v>42090.161828703705</v>
      </c>
      <c r="T152" s="11">
        <f t="shared" si="19"/>
        <v>42150.161828703705</v>
      </c>
      <c r="U152" t="str">
        <f t="shared" si="20"/>
        <v>Mar</v>
      </c>
      <c r="V152">
        <f t="shared" si="21"/>
        <v>2015</v>
      </c>
      <c r="W152" t="str">
        <f t="shared" si="22"/>
        <v>May</v>
      </c>
      <c r="X152">
        <f t="shared" si="23"/>
        <v>2015</v>
      </c>
    </row>
    <row r="153" spans="1:24" ht="43.2" x14ac:dyDescent="0.55000000000000004">
      <c r="A153">
        <v>151</v>
      </c>
      <c r="B153" s="3" t="s">
        <v>153</v>
      </c>
      <c r="C153" s="3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s="7" t="s">
        <v>8367</v>
      </c>
      <c r="R153" t="s">
        <v>8331</v>
      </c>
      <c r="S153" s="11">
        <f t="shared" si="18"/>
        <v>42113.550821759258</v>
      </c>
      <c r="T153" s="11">
        <f t="shared" si="19"/>
        <v>42173.550821759258</v>
      </c>
      <c r="U153" t="str">
        <f t="shared" si="20"/>
        <v>Apr</v>
      </c>
      <c r="V153">
        <f t="shared" si="21"/>
        <v>2015</v>
      </c>
      <c r="W153" t="str">
        <f t="shared" si="22"/>
        <v>Jun</v>
      </c>
      <c r="X153">
        <f t="shared" si="23"/>
        <v>2015</v>
      </c>
    </row>
    <row r="154" spans="1:24" ht="28.8" x14ac:dyDescent="0.55000000000000004">
      <c r="A154">
        <v>152</v>
      </c>
      <c r="B154" s="3" t="s">
        <v>154</v>
      </c>
      <c r="C154" s="3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s="7" t="s">
        <v>8367</v>
      </c>
      <c r="R154" t="s">
        <v>8331</v>
      </c>
      <c r="S154" s="11">
        <f t="shared" si="18"/>
        <v>41875.077546296299</v>
      </c>
      <c r="T154" s="11">
        <f t="shared" si="19"/>
        <v>41905.077546296299</v>
      </c>
      <c r="U154" t="str">
        <f t="shared" si="20"/>
        <v>Aug</v>
      </c>
      <c r="V154">
        <f t="shared" si="21"/>
        <v>2014</v>
      </c>
      <c r="W154" t="str">
        <f t="shared" si="22"/>
        <v>Sep</v>
      </c>
      <c r="X154">
        <f t="shared" si="23"/>
        <v>2014</v>
      </c>
    </row>
    <row r="155" spans="1:24" ht="43.2" x14ac:dyDescent="0.55000000000000004">
      <c r="A155">
        <v>153</v>
      </c>
      <c r="B155" s="3" t="s">
        <v>155</v>
      </c>
      <c r="C155" s="3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s="7" t="s">
        <v>8367</v>
      </c>
      <c r="R155" t="s">
        <v>8331</v>
      </c>
      <c r="S155" s="11">
        <f t="shared" si="18"/>
        <v>41933.586157407408</v>
      </c>
      <c r="T155" s="11">
        <f t="shared" si="19"/>
        <v>41975.627824074079</v>
      </c>
      <c r="U155" t="str">
        <f t="shared" si="20"/>
        <v>Oct</v>
      </c>
      <c r="V155">
        <f t="shared" si="21"/>
        <v>2014</v>
      </c>
      <c r="W155" t="str">
        <f t="shared" si="22"/>
        <v>Dec</v>
      </c>
      <c r="X155">
        <f t="shared" si="23"/>
        <v>2014</v>
      </c>
    </row>
    <row r="156" spans="1:24" ht="28.8" x14ac:dyDescent="0.55000000000000004">
      <c r="A156">
        <v>154</v>
      </c>
      <c r="B156" s="3" t="s">
        <v>156</v>
      </c>
      <c r="C156" s="3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s="7" t="s">
        <v>8367</v>
      </c>
      <c r="R156" t="s">
        <v>8331</v>
      </c>
      <c r="S156" s="11">
        <f t="shared" si="18"/>
        <v>42115.547395833331</v>
      </c>
      <c r="T156" s="11">
        <f t="shared" si="19"/>
        <v>42158.547395833331</v>
      </c>
      <c r="U156" t="str">
        <f t="shared" si="20"/>
        <v>Apr</v>
      </c>
      <c r="V156">
        <f t="shared" si="21"/>
        <v>2015</v>
      </c>
      <c r="W156" t="str">
        <f t="shared" si="22"/>
        <v>Jun</v>
      </c>
      <c r="X156">
        <f t="shared" si="23"/>
        <v>2015</v>
      </c>
    </row>
    <row r="157" spans="1:24" ht="57.6" x14ac:dyDescent="0.55000000000000004">
      <c r="A157">
        <v>155</v>
      </c>
      <c r="B157" s="3" t="s">
        <v>157</v>
      </c>
      <c r="C157" s="3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s="7" t="s">
        <v>8367</v>
      </c>
      <c r="R157" t="s">
        <v>8331</v>
      </c>
      <c r="S157" s="11">
        <f t="shared" si="18"/>
        <v>42168.559432870374</v>
      </c>
      <c r="T157" s="11">
        <f t="shared" si="19"/>
        <v>42208.559432870374</v>
      </c>
      <c r="U157" t="str">
        <f t="shared" si="20"/>
        <v>Jun</v>
      </c>
      <c r="V157">
        <f t="shared" si="21"/>
        <v>2015</v>
      </c>
      <c r="W157" t="str">
        <f t="shared" si="22"/>
        <v>Jul</v>
      </c>
      <c r="X157">
        <f t="shared" si="23"/>
        <v>2015</v>
      </c>
    </row>
    <row r="158" spans="1:24" ht="43.2" x14ac:dyDescent="0.55000000000000004">
      <c r="A158">
        <v>156</v>
      </c>
      <c r="B158" s="3" t="s">
        <v>158</v>
      </c>
      <c r="C158" s="3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s="7" t="s">
        <v>8367</v>
      </c>
      <c r="R158" t="s">
        <v>8331</v>
      </c>
      <c r="S158" s="11">
        <f t="shared" si="18"/>
        <v>41794.124953703707</v>
      </c>
      <c r="T158" s="11">
        <f t="shared" si="19"/>
        <v>41854.124953703707</v>
      </c>
      <c r="U158" t="str">
        <f t="shared" si="20"/>
        <v>Jun</v>
      </c>
      <c r="V158">
        <f t="shared" si="21"/>
        <v>2014</v>
      </c>
      <c r="W158" t="str">
        <f t="shared" si="22"/>
        <v>Aug</v>
      </c>
      <c r="X158">
        <f t="shared" si="23"/>
        <v>2014</v>
      </c>
    </row>
    <row r="159" spans="1:24" ht="43.2" x14ac:dyDescent="0.55000000000000004">
      <c r="A159">
        <v>157</v>
      </c>
      <c r="B159" s="3" t="s">
        <v>159</v>
      </c>
      <c r="C159" s="3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s="7" t="s">
        <v>8367</v>
      </c>
      <c r="R159" t="s">
        <v>8331</v>
      </c>
      <c r="S159" s="11">
        <f t="shared" si="18"/>
        <v>42396.911712962959</v>
      </c>
      <c r="T159" s="11">
        <f t="shared" si="19"/>
        <v>42426.911712962959</v>
      </c>
      <c r="U159" t="str">
        <f t="shared" si="20"/>
        <v>Jan</v>
      </c>
      <c r="V159">
        <f t="shared" si="21"/>
        <v>2016</v>
      </c>
      <c r="W159" t="str">
        <f t="shared" si="22"/>
        <v>Feb</v>
      </c>
      <c r="X159">
        <f t="shared" si="23"/>
        <v>2016</v>
      </c>
    </row>
    <row r="160" spans="1:24" ht="43.2" x14ac:dyDescent="0.55000000000000004">
      <c r="A160">
        <v>158</v>
      </c>
      <c r="B160" s="3" t="s">
        <v>160</v>
      </c>
      <c r="C160" s="3" t="s">
        <v>4268</v>
      </c>
      <c r="D160" s="12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s="7" t="s">
        <v>8367</v>
      </c>
      <c r="R160" t="s">
        <v>8331</v>
      </c>
      <c r="S160" s="11">
        <f t="shared" si="18"/>
        <v>41904.07671296296</v>
      </c>
      <c r="T160" s="11">
        <f t="shared" si="19"/>
        <v>41934.07671296296</v>
      </c>
      <c r="U160" t="str">
        <f t="shared" si="20"/>
        <v>Sep</v>
      </c>
      <c r="V160">
        <f t="shared" si="21"/>
        <v>2014</v>
      </c>
      <c r="W160" t="str">
        <f t="shared" si="22"/>
        <v>Oct</v>
      </c>
      <c r="X160">
        <f t="shared" si="23"/>
        <v>2014</v>
      </c>
    </row>
    <row r="161" spans="1:24" ht="43.2" x14ac:dyDescent="0.55000000000000004">
      <c r="A161">
        <v>159</v>
      </c>
      <c r="B161" s="3" t="s">
        <v>161</v>
      </c>
      <c r="C161" s="3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s="7" t="s">
        <v>8367</v>
      </c>
      <c r="R161" t="s">
        <v>8331</v>
      </c>
      <c r="S161" s="11">
        <f t="shared" si="18"/>
        <v>42514.434548611112</v>
      </c>
      <c r="T161" s="11">
        <f t="shared" si="19"/>
        <v>42554.434548611112</v>
      </c>
      <c r="U161" t="str">
        <f t="shared" si="20"/>
        <v>May</v>
      </c>
      <c r="V161">
        <f t="shared" si="21"/>
        <v>2016</v>
      </c>
      <c r="W161" t="str">
        <f t="shared" si="22"/>
        <v>Jul</v>
      </c>
      <c r="X161">
        <f t="shared" si="23"/>
        <v>2016</v>
      </c>
    </row>
    <row r="162" spans="1:24" ht="43.2" x14ac:dyDescent="0.55000000000000004">
      <c r="A162">
        <v>160</v>
      </c>
      <c r="B162" s="3" t="s">
        <v>162</v>
      </c>
      <c r="C162" s="3" t="s">
        <v>4270</v>
      </c>
      <c r="D162" s="1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s="7" t="s">
        <v>8367</v>
      </c>
      <c r="R162" t="s">
        <v>8332</v>
      </c>
      <c r="S162" s="11">
        <f t="shared" si="18"/>
        <v>42171.913090277783</v>
      </c>
      <c r="T162" s="11">
        <f t="shared" si="19"/>
        <v>42231.913090277783</v>
      </c>
      <c r="U162" t="str">
        <f t="shared" si="20"/>
        <v>Jun</v>
      </c>
      <c r="V162">
        <f t="shared" si="21"/>
        <v>2015</v>
      </c>
      <c r="W162" t="str">
        <f t="shared" si="22"/>
        <v>Aug</v>
      </c>
      <c r="X162">
        <f t="shared" si="23"/>
        <v>2015</v>
      </c>
    </row>
    <row r="163" spans="1:24" ht="43.2" x14ac:dyDescent="0.55000000000000004">
      <c r="A163">
        <v>161</v>
      </c>
      <c r="B163" s="3" t="s">
        <v>163</v>
      </c>
      <c r="C163" s="3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s="7" t="s">
        <v>8367</v>
      </c>
      <c r="R163" t="s">
        <v>8332</v>
      </c>
      <c r="S163" s="11">
        <f t="shared" si="18"/>
        <v>41792.687442129631</v>
      </c>
      <c r="T163" s="11">
        <f t="shared" si="19"/>
        <v>41822.687442129631</v>
      </c>
      <c r="U163" t="str">
        <f t="shared" si="20"/>
        <v>Jun</v>
      </c>
      <c r="V163">
        <f t="shared" si="21"/>
        <v>2014</v>
      </c>
      <c r="W163" t="str">
        <f t="shared" si="22"/>
        <v>Jul</v>
      </c>
      <c r="X163">
        <f t="shared" si="23"/>
        <v>2014</v>
      </c>
    </row>
    <row r="164" spans="1:24" ht="43.2" x14ac:dyDescent="0.55000000000000004">
      <c r="A164">
        <v>162</v>
      </c>
      <c r="B164" s="3" t="s">
        <v>164</v>
      </c>
      <c r="C164" s="3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s="7" t="s">
        <v>8367</v>
      </c>
      <c r="R164" t="s">
        <v>8332</v>
      </c>
      <c r="S164" s="11">
        <f t="shared" si="18"/>
        <v>41835.126805555556</v>
      </c>
      <c r="T164" s="11">
        <f t="shared" si="19"/>
        <v>41867.987500000003</v>
      </c>
      <c r="U164" t="str">
        <f t="shared" si="20"/>
        <v>Jul</v>
      </c>
      <c r="V164">
        <f t="shared" si="21"/>
        <v>2014</v>
      </c>
      <c r="W164" t="str">
        <f t="shared" si="22"/>
        <v>Aug</v>
      </c>
      <c r="X164">
        <f t="shared" si="23"/>
        <v>2014</v>
      </c>
    </row>
    <row r="165" spans="1:24" ht="57.6" x14ac:dyDescent="0.55000000000000004">
      <c r="A165">
        <v>163</v>
      </c>
      <c r="B165" s="3" t="s">
        <v>165</v>
      </c>
      <c r="C165" s="3" t="s">
        <v>4273</v>
      </c>
      <c r="D165" s="12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s="7" t="s">
        <v>8367</v>
      </c>
      <c r="R165" t="s">
        <v>8332</v>
      </c>
      <c r="S165" s="11">
        <f t="shared" si="18"/>
        <v>42243.961273148147</v>
      </c>
      <c r="T165" s="11">
        <f t="shared" si="19"/>
        <v>42278</v>
      </c>
      <c r="U165" t="str">
        <f t="shared" si="20"/>
        <v>Aug</v>
      </c>
      <c r="V165">
        <f t="shared" si="21"/>
        <v>2015</v>
      </c>
      <c r="W165" t="str">
        <f t="shared" si="22"/>
        <v>Oct</v>
      </c>
      <c r="X165">
        <f t="shared" si="23"/>
        <v>2015</v>
      </c>
    </row>
    <row r="166" spans="1:24" ht="43.2" x14ac:dyDescent="0.55000000000000004">
      <c r="A166">
        <v>164</v>
      </c>
      <c r="B166" s="3" t="s">
        <v>166</v>
      </c>
      <c r="C166" s="3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s="7" t="s">
        <v>8367</v>
      </c>
      <c r="R166" t="s">
        <v>8332</v>
      </c>
      <c r="S166" s="11">
        <f t="shared" si="18"/>
        <v>41841.762743055559</v>
      </c>
      <c r="T166" s="11">
        <f t="shared" si="19"/>
        <v>41901.762743055559</v>
      </c>
      <c r="U166" t="str">
        <f t="shared" si="20"/>
        <v>Jul</v>
      </c>
      <c r="V166">
        <f t="shared" si="21"/>
        <v>2014</v>
      </c>
      <c r="W166" t="str">
        <f t="shared" si="22"/>
        <v>Sep</v>
      </c>
      <c r="X166">
        <f t="shared" si="23"/>
        <v>2014</v>
      </c>
    </row>
    <row r="167" spans="1:24" ht="28.8" x14ac:dyDescent="0.55000000000000004">
      <c r="A167">
        <v>165</v>
      </c>
      <c r="B167" s="3" t="s">
        <v>167</v>
      </c>
      <c r="C167" s="3" t="s">
        <v>4275</v>
      </c>
      <c r="D167" s="12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s="7" t="s">
        <v>8367</v>
      </c>
      <c r="R167" t="s">
        <v>8332</v>
      </c>
      <c r="S167" s="11">
        <f t="shared" si="18"/>
        <v>42351.658842592587</v>
      </c>
      <c r="T167" s="11">
        <f t="shared" si="19"/>
        <v>42381.658842592587</v>
      </c>
      <c r="U167" t="str">
        <f t="shared" si="20"/>
        <v>Dec</v>
      </c>
      <c r="V167">
        <f t="shared" si="21"/>
        <v>2015</v>
      </c>
      <c r="W167" t="str">
        <f t="shared" si="22"/>
        <v>Jan</v>
      </c>
      <c r="X167">
        <f t="shared" si="23"/>
        <v>2016</v>
      </c>
    </row>
    <row r="168" spans="1:24" ht="43.2" x14ac:dyDescent="0.55000000000000004">
      <c r="A168">
        <v>166</v>
      </c>
      <c r="B168" s="3" t="s">
        <v>168</v>
      </c>
      <c r="C168" s="3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s="7" t="s">
        <v>8367</v>
      </c>
      <c r="R168" t="s">
        <v>8332</v>
      </c>
      <c r="S168" s="11">
        <f t="shared" si="18"/>
        <v>42721.075949074075</v>
      </c>
      <c r="T168" s="11">
        <f t="shared" si="19"/>
        <v>42751.075949074075</v>
      </c>
      <c r="U168" t="str">
        <f t="shared" si="20"/>
        <v>Dec</v>
      </c>
      <c r="V168">
        <f t="shared" si="21"/>
        <v>2016</v>
      </c>
      <c r="W168" t="str">
        <f t="shared" si="22"/>
        <v>Jan</v>
      </c>
      <c r="X168">
        <f t="shared" si="23"/>
        <v>2017</v>
      </c>
    </row>
    <row r="169" spans="1:24" ht="43.2" x14ac:dyDescent="0.55000000000000004">
      <c r="A169">
        <v>167</v>
      </c>
      <c r="B169" s="3" t="s">
        <v>169</v>
      </c>
      <c r="C169" s="3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s="7" t="s">
        <v>8367</v>
      </c>
      <c r="R169" t="s">
        <v>8332</v>
      </c>
      <c r="S169" s="11">
        <f t="shared" si="18"/>
        <v>42160.927488425921</v>
      </c>
      <c r="T169" s="11">
        <f t="shared" si="19"/>
        <v>42220.927488425921</v>
      </c>
      <c r="U169" t="str">
        <f t="shared" si="20"/>
        <v>Jun</v>
      </c>
      <c r="V169">
        <f t="shared" si="21"/>
        <v>2015</v>
      </c>
      <c r="W169" t="str">
        <f t="shared" si="22"/>
        <v>Aug</v>
      </c>
      <c r="X169">
        <f t="shared" si="23"/>
        <v>2015</v>
      </c>
    </row>
    <row r="170" spans="1:24" ht="43.2" x14ac:dyDescent="0.55000000000000004">
      <c r="A170">
        <v>168</v>
      </c>
      <c r="B170" s="3" t="s">
        <v>170</v>
      </c>
      <c r="C170" s="3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s="7" t="s">
        <v>8367</v>
      </c>
      <c r="R170" t="s">
        <v>8332</v>
      </c>
      <c r="S170" s="11">
        <f t="shared" si="18"/>
        <v>42052.83530092593</v>
      </c>
      <c r="T170" s="11">
        <f t="shared" si="19"/>
        <v>42082.793634259258</v>
      </c>
      <c r="U170" t="str">
        <f t="shared" si="20"/>
        <v>Feb</v>
      </c>
      <c r="V170">
        <f t="shared" si="21"/>
        <v>2015</v>
      </c>
      <c r="W170" t="str">
        <f t="shared" si="22"/>
        <v>Mar</v>
      </c>
      <c r="X170">
        <f t="shared" si="23"/>
        <v>2015</v>
      </c>
    </row>
    <row r="171" spans="1:24" ht="43.2" x14ac:dyDescent="0.55000000000000004">
      <c r="A171">
        <v>169</v>
      </c>
      <c r="B171" s="3" t="s">
        <v>171</v>
      </c>
      <c r="C171" s="3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s="7" t="s">
        <v>8367</v>
      </c>
      <c r="R171" t="s">
        <v>8332</v>
      </c>
      <c r="S171" s="11">
        <f t="shared" si="18"/>
        <v>41900.505312499998</v>
      </c>
      <c r="T171" s="11">
        <f t="shared" si="19"/>
        <v>41930.505312499998</v>
      </c>
      <c r="U171" t="str">
        <f t="shared" si="20"/>
        <v>Sep</v>
      </c>
      <c r="V171">
        <f t="shared" si="21"/>
        <v>2014</v>
      </c>
      <c r="W171" t="str">
        <f t="shared" si="22"/>
        <v>Oct</v>
      </c>
      <c r="X171">
        <f t="shared" si="23"/>
        <v>2014</v>
      </c>
    </row>
    <row r="172" spans="1:24" ht="43.2" x14ac:dyDescent="0.55000000000000004">
      <c r="A172">
        <v>170</v>
      </c>
      <c r="B172" s="3" t="s">
        <v>172</v>
      </c>
      <c r="C172" s="3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s="7" t="s">
        <v>8367</v>
      </c>
      <c r="R172" t="s">
        <v>8332</v>
      </c>
      <c r="S172" s="11">
        <f t="shared" si="18"/>
        <v>42216.977812500001</v>
      </c>
      <c r="T172" s="11">
        <f t="shared" si="19"/>
        <v>42246.227777777778</v>
      </c>
      <c r="U172" t="str">
        <f t="shared" si="20"/>
        <v>Jul</v>
      </c>
      <c r="V172">
        <f t="shared" si="21"/>
        <v>2015</v>
      </c>
      <c r="W172" t="str">
        <f t="shared" si="22"/>
        <v>Aug</v>
      </c>
      <c r="X172">
        <f t="shared" si="23"/>
        <v>2015</v>
      </c>
    </row>
    <row r="173" spans="1:24" ht="43.2" x14ac:dyDescent="0.55000000000000004">
      <c r="A173">
        <v>171</v>
      </c>
      <c r="B173" s="3" t="s">
        <v>173</v>
      </c>
      <c r="C173" s="3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s="7" t="s">
        <v>8367</v>
      </c>
      <c r="R173" t="s">
        <v>8332</v>
      </c>
      <c r="S173" s="11">
        <f t="shared" si="18"/>
        <v>42534.180717592593</v>
      </c>
      <c r="T173" s="11">
        <f t="shared" si="19"/>
        <v>42594.180717592593</v>
      </c>
      <c r="U173" t="str">
        <f t="shared" si="20"/>
        <v>Jun</v>
      </c>
      <c r="V173">
        <f t="shared" si="21"/>
        <v>2016</v>
      </c>
      <c r="W173" t="str">
        <f t="shared" si="22"/>
        <v>Aug</v>
      </c>
      <c r="X173">
        <f t="shared" si="23"/>
        <v>2016</v>
      </c>
    </row>
    <row r="174" spans="1:24" ht="43.2" x14ac:dyDescent="0.55000000000000004">
      <c r="A174">
        <v>172</v>
      </c>
      <c r="B174" s="3" t="s">
        <v>174</v>
      </c>
      <c r="C174" s="3" t="s">
        <v>4282</v>
      </c>
      <c r="D174" s="12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s="7" t="s">
        <v>8367</v>
      </c>
      <c r="R174" t="s">
        <v>8332</v>
      </c>
      <c r="S174" s="11">
        <f t="shared" si="18"/>
        <v>42047.394942129627</v>
      </c>
      <c r="T174" s="11">
        <f t="shared" si="19"/>
        <v>42082.353275462956</v>
      </c>
      <c r="U174" t="str">
        <f t="shared" si="20"/>
        <v>Feb</v>
      </c>
      <c r="V174">
        <f t="shared" si="21"/>
        <v>2015</v>
      </c>
      <c r="W174" t="str">
        <f t="shared" si="22"/>
        <v>Mar</v>
      </c>
      <c r="X174">
        <f t="shared" si="23"/>
        <v>2015</v>
      </c>
    </row>
    <row r="175" spans="1:24" ht="43.2" x14ac:dyDescent="0.55000000000000004">
      <c r="A175">
        <v>173</v>
      </c>
      <c r="B175" s="3" t="s">
        <v>175</v>
      </c>
      <c r="C175" s="3" t="s">
        <v>4283</v>
      </c>
      <c r="D175" s="12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s="7" t="s">
        <v>8367</v>
      </c>
      <c r="R175" t="s">
        <v>8332</v>
      </c>
      <c r="S175" s="11">
        <f t="shared" si="18"/>
        <v>42033.573009259257</v>
      </c>
      <c r="T175" s="11">
        <f t="shared" si="19"/>
        <v>42063.573009259257</v>
      </c>
      <c r="U175" t="str">
        <f t="shared" si="20"/>
        <v>Jan</v>
      </c>
      <c r="V175">
        <f t="shared" si="21"/>
        <v>2015</v>
      </c>
      <c r="W175" t="str">
        <f t="shared" si="22"/>
        <v>Feb</v>
      </c>
      <c r="X175">
        <f t="shared" si="23"/>
        <v>2015</v>
      </c>
    </row>
    <row r="176" spans="1:24" ht="43.2" x14ac:dyDescent="0.55000000000000004">
      <c r="A176">
        <v>174</v>
      </c>
      <c r="B176" s="3" t="s">
        <v>176</v>
      </c>
      <c r="C176" s="3" t="s">
        <v>4284</v>
      </c>
      <c r="D176" s="12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s="7" t="s">
        <v>8367</v>
      </c>
      <c r="R176" t="s">
        <v>8332</v>
      </c>
      <c r="S176" s="11">
        <f t="shared" si="18"/>
        <v>42072.758981481486</v>
      </c>
      <c r="T176" s="11">
        <f t="shared" si="19"/>
        <v>42132.758981481486</v>
      </c>
      <c r="U176" t="str">
        <f t="shared" si="20"/>
        <v>Mar</v>
      </c>
      <c r="V176">
        <f t="shared" si="21"/>
        <v>2015</v>
      </c>
      <c r="W176" t="str">
        <f t="shared" si="22"/>
        <v>May</v>
      </c>
      <c r="X176">
        <f t="shared" si="23"/>
        <v>2015</v>
      </c>
    </row>
    <row r="177" spans="1:24" ht="43.2" x14ac:dyDescent="0.55000000000000004">
      <c r="A177">
        <v>175</v>
      </c>
      <c r="B177" s="3" t="s">
        <v>177</v>
      </c>
      <c r="C177" s="3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s="7" t="s">
        <v>8367</v>
      </c>
      <c r="R177" t="s">
        <v>8332</v>
      </c>
      <c r="S177" s="11">
        <f t="shared" si="18"/>
        <v>41855.777905092589</v>
      </c>
      <c r="T177" s="11">
        <f t="shared" si="19"/>
        <v>41880.777905092589</v>
      </c>
      <c r="U177" t="str">
        <f t="shared" si="20"/>
        <v>Aug</v>
      </c>
      <c r="V177">
        <f t="shared" si="21"/>
        <v>2014</v>
      </c>
      <c r="W177" t="str">
        <f t="shared" si="22"/>
        <v>Aug</v>
      </c>
      <c r="X177">
        <f t="shared" si="23"/>
        <v>2014</v>
      </c>
    </row>
    <row r="178" spans="1:24" ht="43.2" x14ac:dyDescent="0.55000000000000004">
      <c r="A178">
        <v>176</v>
      </c>
      <c r="B178" s="3" t="s">
        <v>178</v>
      </c>
      <c r="C178" s="3" t="s">
        <v>4286</v>
      </c>
      <c r="D178" s="12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s="7" t="s">
        <v>8367</v>
      </c>
      <c r="R178" t="s">
        <v>8332</v>
      </c>
      <c r="S178" s="11">
        <f t="shared" si="18"/>
        <v>42191.824062500003</v>
      </c>
      <c r="T178" s="11">
        <f t="shared" si="19"/>
        <v>42221.824062500003</v>
      </c>
      <c r="U178" t="str">
        <f t="shared" si="20"/>
        <v>Jul</v>
      </c>
      <c r="V178">
        <f t="shared" si="21"/>
        <v>2015</v>
      </c>
      <c r="W178" t="str">
        <f t="shared" si="22"/>
        <v>Aug</v>
      </c>
      <c r="X178">
        <f t="shared" si="23"/>
        <v>2015</v>
      </c>
    </row>
    <row r="179" spans="1:24" ht="28.8" x14ac:dyDescent="0.55000000000000004">
      <c r="A179">
        <v>177</v>
      </c>
      <c r="B179" s="3" t="s">
        <v>179</v>
      </c>
      <c r="C179" s="3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s="7" t="s">
        <v>8367</v>
      </c>
      <c r="R179" t="s">
        <v>8332</v>
      </c>
      <c r="S179" s="11">
        <f t="shared" si="18"/>
        <v>42070.047754629632</v>
      </c>
      <c r="T179" s="11">
        <f t="shared" si="19"/>
        <v>42087.00608796296</v>
      </c>
      <c r="U179" t="str">
        <f t="shared" si="20"/>
        <v>Mar</v>
      </c>
      <c r="V179">
        <f t="shared" si="21"/>
        <v>2015</v>
      </c>
      <c r="W179" t="str">
        <f t="shared" si="22"/>
        <v>Mar</v>
      </c>
      <c r="X179">
        <f t="shared" si="23"/>
        <v>2015</v>
      </c>
    </row>
    <row r="180" spans="1:24" ht="28.8" x14ac:dyDescent="0.55000000000000004">
      <c r="A180">
        <v>178</v>
      </c>
      <c r="B180" s="3" t="s">
        <v>180</v>
      </c>
      <c r="C180" s="3" t="s">
        <v>4288</v>
      </c>
      <c r="D180" s="12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s="7" t="s">
        <v>8367</v>
      </c>
      <c r="R180" t="s">
        <v>8332</v>
      </c>
      <c r="S180" s="11">
        <f t="shared" si="18"/>
        <v>42304.955381944441</v>
      </c>
      <c r="T180" s="11">
        <f t="shared" si="19"/>
        <v>42334.997048611112</v>
      </c>
      <c r="U180" t="str">
        <f t="shared" si="20"/>
        <v>Oct</v>
      </c>
      <c r="V180">
        <f t="shared" si="21"/>
        <v>2015</v>
      </c>
      <c r="W180" t="str">
        <f t="shared" si="22"/>
        <v>Nov</v>
      </c>
      <c r="X180">
        <f t="shared" si="23"/>
        <v>2015</v>
      </c>
    </row>
    <row r="181" spans="1:24" ht="28.8" x14ac:dyDescent="0.55000000000000004">
      <c r="A181">
        <v>179</v>
      </c>
      <c r="B181" s="3" t="s">
        <v>181</v>
      </c>
      <c r="C181" s="3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s="7" t="s">
        <v>8367</v>
      </c>
      <c r="R181" t="s">
        <v>8332</v>
      </c>
      <c r="S181" s="11">
        <f t="shared" si="18"/>
        <v>42403.080497685187</v>
      </c>
      <c r="T181" s="11">
        <f t="shared" si="19"/>
        <v>42433.080497685187</v>
      </c>
      <c r="U181" t="str">
        <f t="shared" si="20"/>
        <v>Feb</v>
      </c>
      <c r="V181">
        <f t="shared" si="21"/>
        <v>2016</v>
      </c>
      <c r="W181" t="str">
        <f t="shared" si="22"/>
        <v>Mar</v>
      </c>
      <c r="X181">
        <f t="shared" si="23"/>
        <v>2016</v>
      </c>
    </row>
    <row r="182" spans="1:24" ht="43.2" x14ac:dyDescent="0.55000000000000004">
      <c r="A182">
        <v>180</v>
      </c>
      <c r="B182" s="3" t="s">
        <v>182</v>
      </c>
      <c r="C182" s="3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s="7" t="s">
        <v>8367</v>
      </c>
      <c r="R182" t="s">
        <v>8332</v>
      </c>
      <c r="S182" s="11">
        <f t="shared" si="18"/>
        <v>42067.991238425922</v>
      </c>
      <c r="T182" s="11">
        <f t="shared" si="19"/>
        <v>42107.791666666672</v>
      </c>
      <c r="U182" t="str">
        <f t="shared" si="20"/>
        <v>Mar</v>
      </c>
      <c r="V182">
        <f t="shared" si="21"/>
        <v>2015</v>
      </c>
      <c r="W182" t="str">
        <f t="shared" si="22"/>
        <v>Apr</v>
      </c>
      <c r="X182">
        <f t="shared" si="23"/>
        <v>2015</v>
      </c>
    </row>
    <row r="183" spans="1:24" ht="43.2" x14ac:dyDescent="0.55000000000000004">
      <c r="A183">
        <v>181</v>
      </c>
      <c r="B183" s="3" t="s">
        <v>183</v>
      </c>
      <c r="C183" s="3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s="7" t="s">
        <v>8367</v>
      </c>
      <c r="R183" t="s">
        <v>8332</v>
      </c>
      <c r="S183" s="11">
        <f t="shared" si="18"/>
        <v>42147.741840277777</v>
      </c>
      <c r="T183" s="11">
        <f t="shared" si="19"/>
        <v>42177.741840277777</v>
      </c>
      <c r="U183" t="str">
        <f t="shared" si="20"/>
        <v>May</v>
      </c>
      <c r="V183">
        <f t="shared" si="21"/>
        <v>2015</v>
      </c>
      <c r="W183" t="str">
        <f t="shared" si="22"/>
        <v>Jun</v>
      </c>
      <c r="X183">
        <f t="shared" si="23"/>
        <v>2015</v>
      </c>
    </row>
    <row r="184" spans="1:24" ht="43.2" x14ac:dyDescent="0.55000000000000004">
      <c r="A184">
        <v>182</v>
      </c>
      <c r="B184" s="3" t="s">
        <v>184</v>
      </c>
      <c r="C184" s="3" t="s">
        <v>4292</v>
      </c>
      <c r="D184" s="12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s="7" t="s">
        <v>8367</v>
      </c>
      <c r="R184" t="s">
        <v>8332</v>
      </c>
      <c r="S184" s="11">
        <f t="shared" si="18"/>
        <v>42712.011944444443</v>
      </c>
      <c r="T184" s="11">
        <f t="shared" si="19"/>
        <v>42742.011944444443</v>
      </c>
      <c r="U184" t="str">
        <f t="shared" si="20"/>
        <v>Dec</v>
      </c>
      <c r="V184">
        <f t="shared" si="21"/>
        <v>2016</v>
      </c>
      <c r="W184" t="str">
        <f t="shared" si="22"/>
        <v>Jan</v>
      </c>
      <c r="X184">
        <f t="shared" si="23"/>
        <v>2017</v>
      </c>
    </row>
    <row r="185" spans="1:24" x14ac:dyDescent="0.55000000000000004">
      <c r="A185">
        <v>183</v>
      </c>
      <c r="B185" s="3" t="s">
        <v>185</v>
      </c>
      <c r="C185" s="3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s="7" t="s">
        <v>8367</v>
      </c>
      <c r="R185" t="s">
        <v>8332</v>
      </c>
      <c r="S185" s="11">
        <f t="shared" si="18"/>
        <v>41939.810300925928</v>
      </c>
      <c r="T185" s="11">
        <f t="shared" si="19"/>
        <v>41969.851967592593</v>
      </c>
      <c r="U185" t="str">
        <f t="shared" si="20"/>
        <v>Oct</v>
      </c>
      <c r="V185">
        <f t="shared" si="21"/>
        <v>2014</v>
      </c>
      <c r="W185" t="str">
        <f t="shared" si="22"/>
        <v>Nov</v>
      </c>
      <c r="X185">
        <f t="shared" si="23"/>
        <v>2014</v>
      </c>
    </row>
    <row r="186" spans="1:24" ht="43.2" x14ac:dyDescent="0.55000000000000004">
      <c r="A186">
        <v>184</v>
      </c>
      <c r="B186" s="3" t="s">
        <v>186</v>
      </c>
      <c r="C186" s="3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s="7" t="s">
        <v>8367</v>
      </c>
      <c r="R186" t="s">
        <v>8332</v>
      </c>
      <c r="S186" s="11">
        <f t="shared" si="18"/>
        <v>41825.791226851856</v>
      </c>
      <c r="T186" s="11">
        <f t="shared" si="19"/>
        <v>41883.165972222225</v>
      </c>
      <c r="U186" t="str">
        <f t="shared" si="20"/>
        <v>Jul</v>
      </c>
      <c r="V186">
        <f t="shared" si="21"/>
        <v>2014</v>
      </c>
      <c r="W186" t="str">
        <f t="shared" si="22"/>
        <v>Sep</v>
      </c>
      <c r="X186">
        <f t="shared" si="23"/>
        <v>2014</v>
      </c>
    </row>
    <row r="187" spans="1:24" x14ac:dyDescent="0.55000000000000004">
      <c r="A187">
        <v>185</v>
      </c>
      <c r="B187" s="3" t="s">
        <v>187</v>
      </c>
      <c r="C187" s="3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s="7" t="s">
        <v>8367</v>
      </c>
      <c r="R187" t="s">
        <v>8332</v>
      </c>
      <c r="S187" s="11">
        <f t="shared" si="18"/>
        <v>42570.91133101852</v>
      </c>
      <c r="T187" s="11">
        <f t="shared" si="19"/>
        <v>42600.91133101852</v>
      </c>
      <c r="U187" t="str">
        <f t="shared" si="20"/>
        <v>Jul</v>
      </c>
      <c r="V187">
        <f t="shared" si="21"/>
        <v>2016</v>
      </c>
      <c r="W187" t="str">
        <f t="shared" si="22"/>
        <v>Aug</v>
      </c>
      <c r="X187">
        <f t="shared" si="23"/>
        <v>2016</v>
      </c>
    </row>
    <row r="188" spans="1:24" ht="43.2" x14ac:dyDescent="0.55000000000000004">
      <c r="A188">
        <v>186</v>
      </c>
      <c r="B188" s="3" t="s">
        <v>188</v>
      </c>
      <c r="C188" s="3" t="s">
        <v>4296</v>
      </c>
      <c r="D188" s="12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s="7" t="s">
        <v>8367</v>
      </c>
      <c r="R188" t="s">
        <v>8332</v>
      </c>
      <c r="S188" s="11">
        <f t="shared" si="18"/>
        <v>42767.812893518523</v>
      </c>
      <c r="T188" s="11">
        <f t="shared" si="19"/>
        <v>42797.833333333328</v>
      </c>
      <c r="U188" t="str">
        <f t="shared" si="20"/>
        <v>Feb</v>
      </c>
      <c r="V188">
        <f t="shared" si="21"/>
        <v>2017</v>
      </c>
      <c r="W188" t="str">
        <f t="shared" si="22"/>
        <v>Mar</v>
      </c>
      <c r="X188">
        <f t="shared" si="23"/>
        <v>2017</v>
      </c>
    </row>
    <row r="189" spans="1:24" ht="28.8" x14ac:dyDescent="0.55000000000000004">
      <c r="A189">
        <v>187</v>
      </c>
      <c r="B189" s="3" t="s">
        <v>189</v>
      </c>
      <c r="C189" s="3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s="7" t="s">
        <v>8367</v>
      </c>
      <c r="R189" t="s">
        <v>8332</v>
      </c>
      <c r="S189" s="11">
        <f t="shared" si="18"/>
        <v>42182.234456018516</v>
      </c>
      <c r="T189" s="11">
        <f t="shared" si="19"/>
        <v>42206.290972222225</v>
      </c>
      <c r="U189" t="str">
        <f t="shared" si="20"/>
        <v>Jun</v>
      </c>
      <c r="V189">
        <f t="shared" si="21"/>
        <v>2015</v>
      </c>
      <c r="W189" t="str">
        <f t="shared" si="22"/>
        <v>Jul</v>
      </c>
      <c r="X189">
        <f t="shared" si="23"/>
        <v>2015</v>
      </c>
    </row>
    <row r="190" spans="1:24" ht="43.2" x14ac:dyDescent="0.55000000000000004">
      <c r="A190">
        <v>188</v>
      </c>
      <c r="B190" s="3" t="s">
        <v>190</v>
      </c>
      <c r="C190" s="3" t="s">
        <v>4298</v>
      </c>
      <c r="D190" s="12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s="7" t="s">
        <v>8367</v>
      </c>
      <c r="R190" t="s">
        <v>8332</v>
      </c>
      <c r="S190" s="11">
        <f t="shared" si="18"/>
        <v>41857.18304398148</v>
      </c>
      <c r="T190" s="11">
        <f t="shared" si="19"/>
        <v>41887.18304398148</v>
      </c>
      <c r="U190" t="str">
        <f t="shared" si="20"/>
        <v>Aug</v>
      </c>
      <c r="V190">
        <f t="shared" si="21"/>
        <v>2014</v>
      </c>
      <c r="W190" t="str">
        <f t="shared" si="22"/>
        <v>Sep</v>
      </c>
      <c r="X190">
        <f t="shared" si="23"/>
        <v>2014</v>
      </c>
    </row>
    <row r="191" spans="1:24" ht="43.2" x14ac:dyDescent="0.55000000000000004">
      <c r="A191">
        <v>189</v>
      </c>
      <c r="B191" s="3" t="s">
        <v>191</v>
      </c>
      <c r="C191" s="3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s="7" t="s">
        <v>8367</v>
      </c>
      <c r="R191" t="s">
        <v>8332</v>
      </c>
      <c r="S191" s="11">
        <f t="shared" si="18"/>
        <v>42556.690706018519</v>
      </c>
      <c r="T191" s="11">
        <f t="shared" si="19"/>
        <v>42616.690706018519</v>
      </c>
      <c r="U191" t="str">
        <f t="shared" si="20"/>
        <v>Jul</v>
      </c>
      <c r="V191">
        <f t="shared" si="21"/>
        <v>2016</v>
      </c>
      <c r="W191" t="str">
        <f t="shared" si="22"/>
        <v>Sep</v>
      </c>
      <c r="X191">
        <f t="shared" si="23"/>
        <v>2016</v>
      </c>
    </row>
    <row r="192" spans="1:24" x14ac:dyDescent="0.55000000000000004">
      <c r="A192">
        <v>190</v>
      </c>
      <c r="B192" s="3" t="s">
        <v>192</v>
      </c>
      <c r="C192" s="3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s="7" t="s">
        <v>8367</v>
      </c>
      <c r="R192" t="s">
        <v>8332</v>
      </c>
      <c r="S192" s="11">
        <f t="shared" si="18"/>
        <v>42527.650995370372</v>
      </c>
      <c r="T192" s="11">
        <f t="shared" si="19"/>
        <v>42537.650995370372</v>
      </c>
      <c r="U192" t="str">
        <f t="shared" si="20"/>
        <v>Jun</v>
      </c>
      <c r="V192">
        <f t="shared" si="21"/>
        <v>2016</v>
      </c>
      <c r="W192" t="str">
        <f t="shared" si="22"/>
        <v>Jun</v>
      </c>
      <c r="X192">
        <f t="shared" si="23"/>
        <v>2016</v>
      </c>
    </row>
    <row r="193" spans="1:24" ht="43.2" x14ac:dyDescent="0.55000000000000004">
      <c r="A193">
        <v>191</v>
      </c>
      <c r="B193" s="3" t="s">
        <v>193</v>
      </c>
      <c r="C193" s="3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s="7" t="s">
        <v>8367</v>
      </c>
      <c r="R193" t="s">
        <v>8332</v>
      </c>
      <c r="S193" s="11">
        <f t="shared" si="18"/>
        <v>42239.441412037035</v>
      </c>
      <c r="T193" s="11">
        <f t="shared" si="19"/>
        <v>42279.441412037035</v>
      </c>
      <c r="U193" t="str">
        <f t="shared" si="20"/>
        <v>Aug</v>
      </c>
      <c r="V193">
        <f t="shared" si="21"/>
        <v>2015</v>
      </c>
      <c r="W193" t="str">
        <f t="shared" si="22"/>
        <v>Oct</v>
      </c>
      <c r="X193">
        <f t="shared" si="23"/>
        <v>2015</v>
      </c>
    </row>
    <row r="194" spans="1:24" ht="43.2" x14ac:dyDescent="0.55000000000000004">
      <c r="A194">
        <v>192</v>
      </c>
      <c r="B194" s="3" t="s">
        <v>194</v>
      </c>
      <c r="C194" s="3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s="7" t="s">
        <v>8367</v>
      </c>
      <c r="R194" t="s">
        <v>8332</v>
      </c>
      <c r="S194" s="11">
        <f t="shared" si="18"/>
        <v>41899.792037037041</v>
      </c>
      <c r="T194" s="11">
        <f t="shared" si="19"/>
        <v>41929.792037037041</v>
      </c>
      <c r="U194" t="str">
        <f t="shared" si="20"/>
        <v>Sep</v>
      </c>
      <c r="V194">
        <f t="shared" si="21"/>
        <v>2014</v>
      </c>
      <c r="W194" t="str">
        <f t="shared" si="22"/>
        <v>Oct</v>
      </c>
      <c r="X194">
        <f t="shared" si="23"/>
        <v>2014</v>
      </c>
    </row>
    <row r="195" spans="1:24" ht="43.2" x14ac:dyDescent="0.55000000000000004">
      <c r="A195">
        <v>193</v>
      </c>
      <c r="B195" s="3" t="s">
        <v>195</v>
      </c>
      <c r="C195" s="3" t="s">
        <v>4303</v>
      </c>
      <c r="D195" s="12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IFERROR(E195/L195,0)</f>
        <v>0</v>
      </c>
      <c r="Q195" s="7" t="s">
        <v>8367</v>
      </c>
      <c r="R195" t="s">
        <v>8332</v>
      </c>
      <c r="S195" s="11">
        <f t="shared" ref="S195:S258" si="26">(((J195/60)/60)/24)+DATE(1970,1,1)</f>
        <v>41911.934791666667</v>
      </c>
      <c r="T195" s="11">
        <f t="shared" ref="T195:T258" si="27">(((I195/60)/60)/24)+DATE(1970,1,1)</f>
        <v>41971.976458333331</v>
      </c>
      <c r="U195" t="str">
        <f t="shared" ref="U195:U258" si="28">TEXT(S195,"mmm")</f>
        <v>Sep</v>
      </c>
      <c r="V195">
        <f t="shared" ref="V195:V258" si="29">YEAR(S195)</f>
        <v>2014</v>
      </c>
      <c r="W195" t="str">
        <f t="shared" ref="W195:W258" si="30">TEXT(T195,"mmm")</f>
        <v>Nov</v>
      </c>
      <c r="X195">
        <f t="shared" ref="X195:X258" si="31">YEAR(T195)</f>
        <v>2014</v>
      </c>
    </row>
    <row r="196" spans="1:24" ht="43.2" x14ac:dyDescent="0.55000000000000004">
      <c r="A196">
        <v>194</v>
      </c>
      <c r="B196" s="3" t="s">
        <v>196</v>
      </c>
      <c r="C196" s="3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s="7" t="s">
        <v>8367</v>
      </c>
      <c r="R196" t="s">
        <v>8332</v>
      </c>
      <c r="S196" s="11">
        <f t="shared" si="26"/>
        <v>42375.996886574074</v>
      </c>
      <c r="T196" s="11">
        <f t="shared" si="27"/>
        <v>42435.996886574074</v>
      </c>
      <c r="U196" t="str">
        <f t="shared" si="28"/>
        <v>Jan</v>
      </c>
      <c r="V196">
        <f t="shared" si="29"/>
        <v>2016</v>
      </c>
      <c r="W196" t="str">
        <f t="shared" si="30"/>
        <v>Mar</v>
      </c>
      <c r="X196">
        <f t="shared" si="31"/>
        <v>2016</v>
      </c>
    </row>
    <row r="197" spans="1:24" ht="43.2" x14ac:dyDescent="0.55000000000000004">
      <c r="A197">
        <v>195</v>
      </c>
      <c r="B197" s="3" t="s">
        <v>197</v>
      </c>
      <c r="C197" s="3" t="s">
        <v>4305</v>
      </c>
      <c r="D197" s="12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s="7" t="s">
        <v>8367</v>
      </c>
      <c r="R197" t="s">
        <v>8332</v>
      </c>
      <c r="S197" s="11">
        <f t="shared" si="26"/>
        <v>42135.67050925926</v>
      </c>
      <c r="T197" s="11">
        <f t="shared" si="27"/>
        <v>42195.67050925926</v>
      </c>
      <c r="U197" t="str">
        <f t="shared" si="28"/>
        <v>May</v>
      </c>
      <c r="V197">
        <f t="shared" si="29"/>
        <v>2015</v>
      </c>
      <c r="W197" t="str">
        <f t="shared" si="30"/>
        <v>Jul</v>
      </c>
      <c r="X197">
        <f t="shared" si="31"/>
        <v>2015</v>
      </c>
    </row>
    <row r="198" spans="1:24" ht="43.2" x14ac:dyDescent="0.55000000000000004">
      <c r="A198">
        <v>196</v>
      </c>
      <c r="B198" s="3" t="s">
        <v>198</v>
      </c>
      <c r="C198" s="3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s="7" t="s">
        <v>8367</v>
      </c>
      <c r="R198" t="s">
        <v>8332</v>
      </c>
      <c r="S198" s="11">
        <f t="shared" si="26"/>
        <v>42259.542800925927</v>
      </c>
      <c r="T198" s="11">
        <f t="shared" si="27"/>
        <v>42287.875</v>
      </c>
      <c r="U198" t="str">
        <f t="shared" si="28"/>
        <v>Sep</v>
      </c>
      <c r="V198">
        <f t="shared" si="29"/>
        <v>2015</v>
      </c>
      <c r="W198" t="str">
        <f t="shared" si="30"/>
        <v>Oct</v>
      </c>
      <c r="X198">
        <f t="shared" si="31"/>
        <v>2015</v>
      </c>
    </row>
    <row r="199" spans="1:24" ht="43.2" x14ac:dyDescent="0.55000000000000004">
      <c r="A199">
        <v>197</v>
      </c>
      <c r="B199" s="3" t="s">
        <v>199</v>
      </c>
      <c r="C199" s="3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s="7" t="s">
        <v>8367</v>
      </c>
      <c r="R199" t="s">
        <v>8332</v>
      </c>
      <c r="S199" s="11">
        <f t="shared" si="26"/>
        <v>42741.848379629635</v>
      </c>
      <c r="T199" s="11">
        <f t="shared" si="27"/>
        <v>42783.875</v>
      </c>
      <c r="U199" t="str">
        <f t="shared" si="28"/>
        <v>Jan</v>
      </c>
      <c r="V199">
        <f t="shared" si="29"/>
        <v>2017</v>
      </c>
      <c r="W199" t="str">
        <f t="shared" si="30"/>
        <v>Feb</v>
      </c>
      <c r="X199">
        <f t="shared" si="31"/>
        <v>2017</v>
      </c>
    </row>
    <row r="200" spans="1:24" ht="43.2" x14ac:dyDescent="0.55000000000000004">
      <c r="A200">
        <v>198</v>
      </c>
      <c r="B200" s="3" t="s">
        <v>200</v>
      </c>
      <c r="C200" s="3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s="7" t="s">
        <v>8367</v>
      </c>
      <c r="R200" t="s">
        <v>8332</v>
      </c>
      <c r="S200" s="11">
        <f t="shared" si="26"/>
        <v>41887.383356481485</v>
      </c>
      <c r="T200" s="11">
        <f t="shared" si="27"/>
        <v>41917.383356481485</v>
      </c>
      <c r="U200" t="str">
        <f t="shared" si="28"/>
        <v>Sep</v>
      </c>
      <c r="V200">
        <f t="shared" si="29"/>
        <v>2014</v>
      </c>
      <c r="W200" t="str">
        <f t="shared" si="30"/>
        <v>Oct</v>
      </c>
      <c r="X200">
        <f t="shared" si="31"/>
        <v>2014</v>
      </c>
    </row>
    <row r="201" spans="1:24" ht="43.2" x14ac:dyDescent="0.55000000000000004">
      <c r="A201">
        <v>199</v>
      </c>
      <c r="B201" s="3" t="s">
        <v>201</v>
      </c>
      <c r="C201" s="3" t="s">
        <v>4309</v>
      </c>
      <c r="D201" s="12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s="7" t="s">
        <v>8367</v>
      </c>
      <c r="R201" t="s">
        <v>8332</v>
      </c>
      <c r="S201" s="11">
        <f t="shared" si="26"/>
        <v>42584.123865740738</v>
      </c>
      <c r="T201" s="11">
        <f t="shared" si="27"/>
        <v>42614.123865740738</v>
      </c>
      <c r="U201" t="str">
        <f t="shared" si="28"/>
        <v>Aug</v>
      </c>
      <c r="V201">
        <f t="shared" si="29"/>
        <v>2016</v>
      </c>
      <c r="W201" t="str">
        <f t="shared" si="30"/>
        <v>Sep</v>
      </c>
      <c r="X201">
        <f t="shared" si="31"/>
        <v>2016</v>
      </c>
    </row>
    <row r="202" spans="1:24" ht="28.8" x14ac:dyDescent="0.55000000000000004">
      <c r="A202">
        <v>200</v>
      </c>
      <c r="B202" s="3" t="s">
        <v>202</v>
      </c>
      <c r="C202" s="3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s="7" t="s">
        <v>8367</v>
      </c>
      <c r="R202" t="s">
        <v>8332</v>
      </c>
      <c r="S202" s="11">
        <f t="shared" si="26"/>
        <v>41867.083368055559</v>
      </c>
      <c r="T202" s="11">
        <f t="shared" si="27"/>
        <v>41897.083368055559</v>
      </c>
      <c r="U202" t="str">
        <f t="shared" si="28"/>
        <v>Aug</v>
      </c>
      <c r="V202">
        <f t="shared" si="29"/>
        <v>2014</v>
      </c>
      <c r="W202" t="str">
        <f t="shared" si="30"/>
        <v>Sep</v>
      </c>
      <c r="X202">
        <f t="shared" si="31"/>
        <v>2014</v>
      </c>
    </row>
    <row r="203" spans="1:24" ht="43.2" x14ac:dyDescent="0.55000000000000004">
      <c r="A203">
        <v>201</v>
      </c>
      <c r="B203" s="3" t="s">
        <v>203</v>
      </c>
      <c r="C203" s="3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s="7" t="s">
        <v>8367</v>
      </c>
      <c r="R203" t="s">
        <v>8332</v>
      </c>
      <c r="S203" s="11">
        <f t="shared" si="26"/>
        <v>42023.818622685183</v>
      </c>
      <c r="T203" s="11">
        <f t="shared" si="27"/>
        <v>42043.818622685183</v>
      </c>
      <c r="U203" t="str">
        <f t="shared" si="28"/>
        <v>Jan</v>
      </c>
      <c r="V203">
        <f t="shared" si="29"/>
        <v>2015</v>
      </c>
      <c r="W203" t="str">
        <f t="shared" si="30"/>
        <v>Feb</v>
      </c>
      <c r="X203">
        <f t="shared" si="31"/>
        <v>2015</v>
      </c>
    </row>
    <row r="204" spans="1:24" x14ac:dyDescent="0.55000000000000004">
      <c r="A204">
        <v>202</v>
      </c>
      <c r="B204" s="3" t="s">
        <v>204</v>
      </c>
      <c r="C204" s="3" t="s">
        <v>4312</v>
      </c>
      <c r="D204" s="12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s="7" t="s">
        <v>8367</v>
      </c>
      <c r="R204" t="s">
        <v>8332</v>
      </c>
      <c r="S204" s="11">
        <f t="shared" si="26"/>
        <v>42255.927824074075</v>
      </c>
      <c r="T204" s="11">
        <f t="shared" si="27"/>
        <v>42285.874305555553</v>
      </c>
      <c r="U204" t="str">
        <f t="shared" si="28"/>
        <v>Sep</v>
      </c>
      <c r="V204">
        <f t="shared" si="29"/>
        <v>2015</v>
      </c>
      <c r="W204" t="str">
        <f t="shared" si="30"/>
        <v>Oct</v>
      </c>
      <c r="X204">
        <f t="shared" si="31"/>
        <v>2015</v>
      </c>
    </row>
    <row r="205" spans="1:24" ht="43.2" x14ac:dyDescent="0.55000000000000004">
      <c r="A205">
        <v>203</v>
      </c>
      <c r="B205" s="3" t="s">
        <v>205</v>
      </c>
      <c r="C205" s="3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s="7" t="s">
        <v>8367</v>
      </c>
      <c r="R205" t="s">
        <v>8332</v>
      </c>
      <c r="S205" s="11">
        <f t="shared" si="26"/>
        <v>41973.847962962958</v>
      </c>
      <c r="T205" s="11">
        <f t="shared" si="27"/>
        <v>42033.847962962958</v>
      </c>
      <c r="U205" t="str">
        <f t="shared" si="28"/>
        <v>Nov</v>
      </c>
      <c r="V205">
        <f t="shared" si="29"/>
        <v>2014</v>
      </c>
      <c r="W205" t="str">
        <f t="shared" si="30"/>
        <v>Jan</v>
      </c>
      <c r="X205">
        <f t="shared" si="31"/>
        <v>2015</v>
      </c>
    </row>
    <row r="206" spans="1:24" ht="43.2" x14ac:dyDescent="0.55000000000000004">
      <c r="A206">
        <v>204</v>
      </c>
      <c r="B206" s="3" t="s">
        <v>206</v>
      </c>
      <c r="C206" s="3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s="7" t="s">
        <v>8367</v>
      </c>
      <c r="R206" t="s">
        <v>8332</v>
      </c>
      <c r="S206" s="11">
        <f t="shared" si="26"/>
        <v>42556.583368055552</v>
      </c>
      <c r="T206" s="11">
        <f t="shared" si="27"/>
        <v>42586.583368055552</v>
      </c>
      <c r="U206" t="str">
        <f t="shared" si="28"/>
        <v>Jul</v>
      </c>
      <c r="V206">
        <f t="shared" si="29"/>
        <v>2016</v>
      </c>
      <c r="W206" t="str">
        <f t="shared" si="30"/>
        <v>Aug</v>
      </c>
      <c r="X206">
        <f t="shared" si="31"/>
        <v>2016</v>
      </c>
    </row>
    <row r="207" spans="1:24" ht="43.2" x14ac:dyDescent="0.55000000000000004">
      <c r="A207">
        <v>205</v>
      </c>
      <c r="B207" s="3" t="s">
        <v>207</v>
      </c>
      <c r="C207" s="3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s="7" t="s">
        <v>8367</v>
      </c>
      <c r="R207" t="s">
        <v>8332</v>
      </c>
      <c r="S207" s="11">
        <f t="shared" si="26"/>
        <v>42248.632199074069</v>
      </c>
      <c r="T207" s="11">
        <f t="shared" si="27"/>
        <v>42283.632199074069</v>
      </c>
      <c r="U207" t="str">
        <f t="shared" si="28"/>
        <v>Sep</v>
      </c>
      <c r="V207">
        <f t="shared" si="29"/>
        <v>2015</v>
      </c>
      <c r="W207" t="str">
        <f t="shared" si="30"/>
        <v>Oct</v>
      </c>
      <c r="X207">
        <f t="shared" si="31"/>
        <v>2015</v>
      </c>
    </row>
    <row r="208" spans="1:24" ht="43.2" x14ac:dyDescent="0.55000000000000004">
      <c r="A208">
        <v>206</v>
      </c>
      <c r="B208" s="3" t="s">
        <v>208</v>
      </c>
      <c r="C208" s="3" t="s">
        <v>4316</v>
      </c>
      <c r="D208" s="12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s="7" t="s">
        <v>8367</v>
      </c>
      <c r="R208" t="s">
        <v>8332</v>
      </c>
      <c r="S208" s="11">
        <f t="shared" si="26"/>
        <v>42567.004432870366</v>
      </c>
      <c r="T208" s="11">
        <f t="shared" si="27"/>
        <v>42588.004432870366</v>
      </c>
      <c r="U208" t="str">
        <f t="shared" si="28"/>
        <v>Jul</v>
      </c>
      <c r="V208">
        <f t="shared" si="29"/>
        <v>2016</v>
      </c>
      <c r="W208" t="str">
        <f t="shared" si="30"/>
        <v>Aug</v>
      </c>
      <c r="X208">
        <f t="shared" si="31"/>
        <v>2016</v>
      </c>
    </row>
    <row r="209" spans="1:24" ht="43.2" x14ac:dyDescent="0.55000000000000004">
      <c r="A209">
        <v>207</v>
      </c>
      <c r="B209" s="3" t="s">
        <v>209</v>
      </c>
      <c r="C209" s="3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s="7" t="s">
        <v>8367</v>
      </c>
      <c r="R209" t="s">
        <v>8332</v>
      </c>
      <c r="S209" s="11">
        <f t="shared" si="26"/>
        <v>41978.197199074071</v>
      </c>
      <c r="T209" s="11">
        <f t="shared" si="27"/>
        <v>42008.197199074071</v>
      </c>
      <c r="U209" t="str">
        <f t="shared" si="28"/>
        <v>Dec</v>
      </c>
      <c r="V209">
        <f t="shared" si="29"/>
        <v>2014</v>
      </c>
      <c r="W209" t="str">
        <f t="shared" si="30"/>
        <v>Jan</v>
      </c>
      <c r="X209">
        <f t="shared" si="31"/>
        <v>2015</v>
      </c>
    </row>
    <row r="210" spans="1:24" ht="43.2" x14ac:dyDescent="0.55000000000000004">
      <c r="A210">
        <v>208</v>
      </c>
      <c r="B210" s="3" t="s">
        <v>210</v>
      </c>
      <c r="C210" s="3" t="s">
        <v>4318</v>
      </c>
      <c r="D210" s="12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s="7" t="s">
        <v>8367</v>
      </c>
      <c r="R210" t="s">
        <v>8332</v>
      </c>
      <c r="S210" s="11">
        <f t="shared" si="26"/>
        <v>41959.369988425926</v>
      </c>
      <c r="T210" s="11">
        <f t="shared" si="27"/>
        <v>41989.369988425926</v>
      </c>
      <c r="U210" t="str">
        <f t="shared" si="28"/>
        <v>Nov</v>
      </c>
      <c r="V210">
        <f t="shared" si="29"/>
        <v>2014</v>
      </c>
      <c r="W210" t="str">
        <f t="shared" si="30"/>
        <v>Dec</v>
      </c>
      <c r="X210">
        <f t="shared" si="31"/>
        <v>2014</v>
      </c>
    </row>
    <row r="211" spans="1:24" ht="43.2" x14ac:dyDescent="0.55000000000000004">
      <c r="A211">
        <v>209</v>
      </c>
      <c r="B211" s="3" t="s">
        <v>211</v>
      </c>
      <c r="C211" s="3" t="s">
        <v>4319</v>
      </c>
      <c r="D211" s="12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s="7" t="s">
        <v>8367</v>
      </c>
      <c r="R211" t="s">
        <v>8332</v>
      </c>
      <c r="S211" s="11">
        <f t="shared" si="26"/>
        <v>42165.922858796301</v>
      </c>
      <c r="T211" s="11">
        <f t="shared" si="27"/>
        <v>42195.922858796301</v>
      </c>
      <c r="U211" t="str">
        <f t="shared" si="28"/>
        <v>Jun</v>
      </c>
      <c r="V211">
        <f t="shared" si="29"/>
        <v>2015</v>
      </c>
      <c r="W211" t="str">
        <f t="shared" si="30"/>
        <v>Jul</v>
      </c>
      <c r="X211">
        <f t="shared" si="31"/>
        <v>2015</v>
      </c>
    </row>
    <row r="212" spans="1:24" ht="43.2" x14ac:dyDescent="0.55000000000000004">
      <c r="A212">
        <v>210</v>
      </c>
      <c r="B212" s="3" t="s">
        <v>212</v>
      </c>
      <c r="C212" s="3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s="7" t="s">
        <v>8367</v>
      </c>
      <c r="R212" t="s">
        <v>8332</v>
      </c>
      <c r="S212" s="11">
        <f t="shared" si="26"/>
        <v>42249.064722222218</v>
      </c>
      <c r="T212" s="11">
        <f t="shared" si="27"/>
        <v>42278.208333333328</v>
      </c>
      <c r="U212" t="str">
        <f t="shared" si="28"/>
        <v>Sep</v>
      </c>
      <c r="V212">
        <f t="shared" si="29"/>
        <v>2015</v>
      </c>
      <c r="W212" t="str">
        <f t="shared" si="30"/>
        <v>Oct</v>
      </c>
      <c r="X212">
        <f t="shared" si="31"/>
        <v>2015</v>
      </c>
    </row>
    <row r="213" spans="1:24" ht="43.2" x14ac:dyDescent="0.55000000000000004">
      <c r="A213">
        <v>211</v>
      </c>
      <c r="B213" s="3" t="s">
        <v>213</v>
      </c>
      <c r="C213" s="3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s="7" t="s">
        <v>8367</v>
      </c>
      <c r="R213" t="s">
        <v>8332</v>
      </c>
      <c r="S213" s="11">
        <f t="shared" si="26"/>
        <v>42236.159918981488</v>
      </c>
      <c r="T213" s="11">
        <f t="shared" si="27"/>
        <v>42266.159918981488</v>
      </c>
      <c r="U213" t="str">
        <f t="shared" si="28"/>
        <v>Aug</v>
      </c>
      <c r="V213">
        <f t="shared" si="29"/>
        <v>2015</v>
      </c>
      <c r="W213" t="str">
        <f t="shared" si="30"/>
        <v>Sep</v>
      </c>
      <c r="X213">
        <f t="shared" si="31"/>
        <v>2015</v>
      </c>
    </row>
    <row r="214" spans="1:24" ht="28.8" x14ac:dyDescent="0.55000000000000004">
      <c r="A214">
        <v>212</v>
      </c>
      <c r="B214" s="3" t="s">
        <v>214</v>
      </c>
      <c r="C214" s="3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s="7" t="s">
        <v>8367</v>
      </c>
      <c r="R214" t="s">
        <v>8332</v>
      </c>
      <c r="S214" s="11">
        <f t="shared" si="26"/>
        <v>42416.881018518514</v>
      </c>
      <c r="T214" s="11">
        <f t="shared" si="27"/>
        <v>42476.839351851857</v>
      </c>
      <c r="U214" t="str">
        <f t="shared" si="28"/>
        <v>Feb</v>
      </c>
      <c r="V214">
        <f t="shared" si="29"/>
        <v>2016</v>
      </c>
      <c r="W214" t="str">
        <f t="shared" si="30"/>
        <v>Apr</v>
      </c>
      <c r="X214">
        <f t="shared" si="31"/>
        <v>2016</v>
      </c>
    </row>
    <row r="215" spans="1:24" ht="43.2" x14ac:dyDescent="0.55000000000000004">
      <c r="A215">
        <v>213</v>
      </c>
      <c r="B215" s="3" t="s">
        <v>215</v>
      </c>
      <c r="C215" s="3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s="7" t="s">
        <v>8367</v>
      </c>
      <c r="R215" t="s">
        <v>8332</v>
      </c>
      <c r="S215" s="11">
        <f t="shared" si="26"/>
        <v>42202.594293981485</v>
      </c>
      <c r="T215" s="11">
        <f t="shared" si="27"/>
        <v>42232.587974537033</v>
      </c>
      <c r="U215" t="str">
        <f t="shared" si="28"/>
        <v>Jul</v>
      </c>
      <c r="V215">
        <f t="shared" si="29"/>
        <v>2015</v>
      </c>
      <c r="W215" t="str">
        <f t="shared" si="30"/>
        <v>Aug</v>
      </c>
      <c r="X215">
        <f t="shared" si="31"/>
        <v>2015</v>
      </c>
    </row>
    <row r="216" spans="1:24" ht="43.2" x14ac:dyDescent="0.55000000000000004">
      <c r="A216">
        <v>214</v>
      </c>
      <c r="B216" s="3" t="s">
        <v>216</v>
      </c>
      <c r="C216" s="3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s="7" t="s">
        <v>8367</v>
      </c>
      <c r="R216" t="s">
        <v>8332</v>
      </c>
      <c r="S216" s="11">
        <f t="shared" si="26"/>
        <v>42009.64061342593</v>
      </c>
      <c r="T216" s="11">
        <f t="shared" si="27"/>
        <v>42069.64061342593</v>
      </c>
      <c r="U216" t="str">
        <f t="shared" si="28"/>
        <v>Jan</v>
      </c>
      <c r="V216">
        <f t="shared" si="29"/>
        <v>2015</v>
      </c>
      <c r="W216" t="str">
        <f t="shared" si="30"/>
        <v>Mar</v>
      </c>
      <c r="X216">
        <f t="shared" si="31"/>
        <v>2015</v>
      </c>
    </row>
    <row r="217" spans="1:24" ht="43.2" x14ac:dyDescent="0.55000000000000004">
      <c r="A217">
        <v>215</v>
      </c>
      <c r="B217" s="3" t="s">
        <v>217</v>
      </c>
      <c r="C217" s="3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s="7" t="s">
        <v>8367</v>
      </c>
      <c r="R217" t="s">
        <v>8332</v>
      </c>
      <c r="S217" s="11">
        <f t="shared" si="26"/>
        <v>42375.230115740742</v>
      </c>
      <c r="T217" s="11">
        <f t="shared" si="27"/>
        <v>42417.999305555553</v>
      </c>
      <c r="U217" t="str">
        <f t="shared" si="28"/>
        <v>Jan</v>
      </c>
      <c r="V217">
        <f t="shared" si="29"/>
        <v>2016</v>
      </c>
      <c r="W217" t="str">
        <f t="shared" si="30"/>
        <v>Feb</v>
      </c>
      <c r="X217">
        <f t="shared" si="31"/>
        <v>2016</v>
      </c>
    </row>
    <row r="218" spans="1:24" ht="43.2" x14ac:dyDescent="0.55000000000000004">
      <c r="A218">
        <v>216</v>
      </c>
      <c r="B218" s="3" t="s">
        <v>218</v>
      </c>
      <c r="C218" s="3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s="7" t="s">
        <v>8367</v>
      </c>
      <c r="R218" t="s">
        <v>8332</v>
      </c>
      <c r="S218" s="11">
        <f t="shared" si="26"/>
        <v>42066.958761574075</v>
      </c>
      <c r="T218" s="11">
        <f t="shared" si="27"/>
        <v>42116.917094907403</v>
      </c>
      <c r="U218" t="str">
        <f t="shared" si="28"/>
        <v>Mar</v>
      </c>
      <c r="V218">
        <f t="shared" si="29"/>
        <v>2015</v>
      </c>
      <c r="W218" t="str">
        <f t="shared" si="30"/>
        <v>Apr</v>
      </c>
      <c r="X218">
        <f t="shared" si="31"/>
        <v>2015</v>
      </c>
    </row>
    <row r="219" spans="1:24" x14ac:dyDescent="0.55000000000000004">
      <c r="A219">
        <v>217</v>
      </c>
      <c r="B219" s="3" t="s">
        <v>219</v>
      </c>
      <c r="C219" s="3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s="7" t="s">
        <v>8367</v>
      </c>
      <c r="R219" t="s">
        <v>8332</v>
      </c>
      <c r="S219" s="11">
        <f t="shared" si="26"/>
        <v>41970.64061342593</v>
      </c>
      <c r="T219" s="11">
        <f t="shared" si="27"/>
        <v>42001.64061342593</v>
      </c>
      <c r="U219" t="str">
        <f t="shared" si="28"/>
        <v>Nov</v>
      </c>
      <c r="V219">
        <f t="shared" si="29"/>
        <v>2014</v>
      </c>
      <c r="W219" t="str">
        <f t="shared" si="30"/>
        <v>Dec</v>
      </c>
      <c r="X219">
        <f t="shared" si="31"/>
        <v>2014</v>
      </c>
    </row>
    <row r="220" spans="1:24" ht="43.2" x14ac:dyDescent="0.55000000000000004">
      <c r="A220">
        <v>218</v>
      </c>
      <c r="B220" s="3" t="s">
        <v>220</v>
      </c>
      <c r="C220" s="3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s="7" t="s">
        <v>8367</v>
      </c>
      <c r="R220" t="s">
        <v>8332</v>
      </c>
      <c r="S220" s="11">
        <f t="shared" si="26"/>
        <v>42079.628344907411</v>
      </c>
      <c r="T220" s="11">
        <f t="shared" si="27"/>
        <v>42139.628344907411</v>
      </c>
      <c r="U220" t="str">
        <f t="shared" si="28"/>
        <v>Mar</v>
      </c>
      <c r="V220">
        <f t="shared" si="29"/>
        <v>2015</v>
      </c>
      <c r="W220" t="str">
        <f t="shared" si="30"/>
        <v>May</v>
      </c>
      <c r="X220">
        <f t="shared" si="31"/>
        <v>2015</v>
      </c>
    </row>
    <row r="221" spans="1:24" ht="28.8" x14ac:dyDescent="0.55000000000000004">
      <c r="A221">
        <v>219</v>
      </c>
      <c r="B221" s="3" t="s">
        <v>221</v>
      </c>
      <c r="C221" s="3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s="7" t="s">
        <v>8367</v>
      </c>
      <c r="R221" t="s">
        <v>8332</v>
      </c>
      <c r="S221" s="11">
        <f t="shared" si="26"/>
        <v>42429.326678240745</v>
      </c>
      <c r="T221" s="11">
        <f t="shared" si="27"/>
        <v>42461.290972222225</v>
      </c>
      <c r="U221" t="str">
        <f t="shared" si="28"/>
        <v>Feb</v>
      </c>
      <c r="V221">
        <f t="shared" si="29"/>
        <v>2016</v>
      </c>
      <c r="W221" t="str">
        <f t="shared" si="30"/>
        <v>Apr</v>
      </c>
      <c r="X221">
        <f t="shared" si="31"/>
        <v>2016</v>
      </c>
    </row>
    <row r="222" spans="1:24" ht="43.2" x14ac:dyDescent="0.55000000000000004">
      <c r="A222">
        <v>220</v>
      </c>
      <c r="B222" s="3" t="s">
        <v>222</v>
      </c>
      <c r="C222" s="3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s="7" t="s">
        <v>8367</v>
      </c>
      <c r="R222" t="s">
        <v>8332</v>
      </c>
      <c r="S222" s="11">
        <f t="shared" si="26"/>
        <v>42195.643865740742</v>
      </c>
      <c r="T222" s="11">
        <f t="shared" si="27"/>
        <v>42236.837499999994</v>
      </c>
      <c r="U222" t="str">
        <f t="shared" si="28"/>
        <v>Jul</v>
      </c>
      <c r="V222">
        <f t="shared" si="29"/>
        <v>2015</v>
      </c>
      <c r="W222" t="str">
        <f t="shared" si="30"/>
        <v>Aug</v>
      </c>
      <c r="X222">
        <f t="shared" si="31"/>
        <v>2015</v>
      </c>
    </row>
    <row r="223" spans="1:24" x14ac:dyDescent="0.55000000000000004">
      <c r="A223">
        <v>221</v>
      </c>
      <c r="B223" s="3" t="s">
        <v>223</v>
      </c>
      <c r="C223" s="3" t="s">
        <v>4331</v>
      </c>
      <c r="D223" s="12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s="7" t="s">
        <v>8367</v>
      </c>
      <c r="R223" t="s">
        <v>8332</v>
      </c>
      <c r="S223" s="11">
        <f t="shared" si="26"/>
        <v>42031.837546296301</v>
      </c>
      <c r="T223" s="11">
        <f t="shared" si="27"/>
        <v>42091.79587962963</v>
      </c>
      <c r="U223" t="str">
        <f t="shared" si="28"/>
        <v>Jan</v>
      </c>
      <c r="V223">
        <f t="shared" si="29"/>
        <v>2015</v>
      </c>
      <c r="W223" t="str">
        <f t="shared" si="30"/>
        <v>Mar</v>
      </c>
      <c r="X223">
        <f t="shared" si="31"/>
        <v>2015</v>
      </c>
    </row>
    <row r="224" spans="1:24" ht="43.2" x14ac:dyDescent="0.55000000000000004">
      <c r="A224">
        <v>222</v>
      </c>
      <c r="B224" s="3" t="s">
        <v>224</v>
      </c>
      <c r="C224" s="3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s="7" t="s">
        <v>8367</v>
      </c>
      <c r="R224" t="s">
        <v>8332</v>
      </c>
      <c r="S224" s="11">
        <f t="shared" si="26"/>
        <v>42031.769884259258</v>
      </c>
      <c r="T224" s="11">
        <f t="shared" si="27"/>
        <v>42090.110416666663</v>
      </c>
      <c r="U224" t="str">
        <f t="shared" si="28"/>
        <v>Jan</v>
      </c>
      <c r="V224">
        <f t="shared" si="29"/>
        <v>2015</v>
      </c>
      <c r="W224" t="str">
        <f t="shared" si="30"/>
        <v>Mar</v>
      </c>
      <c r="X224">
        <f t="shared" si="31"/>
        <v>2015</v>
      </c>
    </row>
    <row r="225" spans="1:24" ht="43.2" x14ac:dyDescent="0.55000000000000004">
      <c r="A225">
        <v>223</v>
      </c>
      <c r="B225" s="3" t="s">
        <v>225</v>
      </c>
      <c r="C225" s="3" t="s">
        <v>4333</v>
      </c>
      <c r="D225" s="12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s="7" t="s">
        <v>8367</v>
      </c>
      <c r="R225" t="s">
        <v>8332</v>
      </c>
      <c r="S225" s="11">
        <f t="shared" si="26"/>
        <v>42482.048032407409</v>
      </c>
      <c r="T225" s="11">
        <f t="shared" si="27"/>
        <v>42512.045138888891</v>
      </c>
      <c r="U225" t="str">
        <f t="shared" si="28"/>
        <v>Apr</v>
      </c>
      <c r="V225">
        <f t="shared" si="29"/>
        <v>2016</v>
      </c>
      <c r="W225" t="str">
        <f t="shared" si="30"/>
        <v>May</v>
      </c>
      <c r="X225">
        <f t="shared" si="31"/>
        <v>2016</v>
      </c>
    </row>
    <row r="226" spans="1:24" ht="43.2" x14ac:dyDescent="0.55000000000000004">
      <c r="A226">
        <v>224</v>
      </c>
      <c r="B226" s="3" t="s">
        <v>226</v>
      </c>
      <c r="C226" s="3" t="s">
        <v>4334</v>
      </c>
      <c r="D226" s="12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s="7" t="s">
        <v>8367</v>
      </c>
      <c r="R226" t="s">
        <v>8332</v>
      </c>
      <c r="S226" s="11">
        <f t="shared" si="26"/>
        <v>42135.235254629632</v>
      </c>
      <c r="T226" s="11">
        <f t="shared" si="27"/>
        <v>42195.235254629632</v>
      </c>
      <c r="U226" t="str">
        <f t="shared" si="28"/>
        <v>May</v>
      </c>
      <c r="V226">
        <f t="shared" si="29"/>
        <v>2015</v>
      </c>
      <c r="W226" t="str">
        <f t="shared" si="30"/>
        <v>Jul</v>
      </c>
      <c r="X226">
        <f t="shared" si="31"/>
        <v>2015</v>
      </c>
    </row>
    <row r="227" spans="1:24" ht="43.2" x14ac:dyDescent="0.55000000000000004">
      <c r="A227">
        <v>225</v>
      </c>
      <c r="B227" s="3" t="s">
        <v>227</v>
      </c>
      <c r="C227" s="3" t="s">
        <v>4335</v>
      </c>
      <c r="D227" s="12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s="7" t="s">
        <v>8367</v>
      </c>
      <c r="R227" t="s">
        <v>8332</v>
      </c>
      <c r="S227" s="11">
        <f t="shared" si="26"/>
        <v>42438.961273148147</v>
      </c>
      <c r="T227" s="11">
        <f t="shared" si="27"/>
        <v>42468.919606481482</v>
      </c>
      <c r="U227" t="str">
        <f t="shared" si="28"/>
        <v>Mar</v>
      </c>
      <c r="V227">
        <f t="shared" si="29"/>
        <v>2016</v>
      </c>
      <c r="W227" t="str">
        <f t="shared" si="30"/>
        <v>Apr</v>
      </c>
      <c r="X227">
        <f t="shared" si="31"/>
        <v>2016</v>
      </c>
    </row>
    <row r="228" spans="1:24" ht="43.2" x14ac:dyDescent="0.55000000000000004">
      <c r="A228">
        <v>226</v>
      </c>
      <c r="B228" s="3" t="s">
        <v>228</v>
      </c>
      <c r="C228" s="3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s="7" t="s">
        <v>8367</v>
      </c>
      <c r="R228" t="s">
        <v>8332</v>
      </c>
      <c r="S228" s="11">
        <f t="shared" si="26"/>
        <v>42106.666018518517</v>
      </c>
      <c r="T228" s="11">
        <f t="shared" si="27"/>
        <v>42155.395138888889</v>
      </c>
      <c r="U228" t="str">
        <f t="shared" si="28"/>
        <v>Apr</v>
      </c>
      <c r="V228">
        <f t="shared" si="29"/>
        <v>2015</v>
      </c>
      <c r="W228" t="str">
        <f t="shared" si="30"/>
        <v>May</v>
      </c>
      <c r="X228">
        <f t="shared" si="31"/>
        <v>2015</v>
      </c>
    </row>
    <row r="229" spans="1:24" ht="43.2" x14ac:dyDescent="0.55000000000000004">
      <c r="A229">
        <v>227</v>
      </c>
      <c r="B229" s="3" t="s">
        <v>229</v>
      </c>
      <c r="C229" s="3" t="s">
        <v>4337</v>
      </c>
      <c r="D229" s="12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s="7" t="s">
        <v>8367</v>
      </c>
      <c r="R229" t="s">
        <v>8332</v>
      </c>
      <c r="S229" s="11">
        <f t="shared" si="26"/>
        <v>42164.893993055557</v>
      </c>
      <c r="T229" s="11">
        <f t="shared" si="27"/>
        <v>42194.893993055557</v>
      </c>
      <c r="U229" t="str">
        <f t="shared" si="28"/>
        <v>Jun</v>
      </c>
      <c r="V229">
        <f t="shared" si="29"/>
        <v>2015</v>
      </c>
      <c r="W229" t="str">
        <f t="shared" si="30"/>
        <v>Jul</v>
      </c>
      <c r="X229">
        <f t="shared" si="31"/>
        <v>2015</v>
      </c>
    </row>
    <row r="230" spans="1:24" ht="28.8" x14ac:dyDescent="0.55000000000000004">
      <c r="A230">
        <v>228</v>
      </c>
      <c r="B230" s="3" t="s">
        <v>230</v>
      </c>
      <c r="C230" s="3" t="s">
        <v>4338</v>
      </c>
      <c r="D230" s="12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s="7" t="s">
        <v>8367</v>
      </c>
      <c r="R230" t="s">
        <v>8332</v>
      </c>
      <c r="S230" s="11">
        <f t="shared" si="26"/>
        <v>42096.686400462961</v>
      </c>
      <c r="T230" s="11">
        <f t="shared" si="27"/>
        <v>42156.686400462961</v>
      </c>
      <c r="U230" t="str">
        <f t="shared" si="28"/>
        <v>Apr</v>
      </c>
      <c r="V230">
        <f t="shared" si="29"/>
        <v>2015</v>
      </c>
      <c r="W230" t="str">
        <f t="shared" si="30"/>
        <v>Jun</v>
      </c>
      <c r="X230">
        <f t="shared" si="31"/>
        <v>2015</v>
      </c>
    </row>
    <row r="231" spans="1:24" ht="43.2" x14ac:dyDescent="0.55000000000000004">
      <c r="A231">
        <v>229</v>
      </c>
      <c r="B231" s="3" t="s">
        <v>231</v>
      </c>
      <c r="C231" s="3" t="s">
        <v>4339</v>
      </c>
      <c r="D231" s="12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s="7" t="s">
        <v>8367</v>
      </c>
      <c r="R231" t="s">
        <v>8332</v>
      </c>
      <c r="S231" s="11">
        <f t="shared" si="26"/>
        <v>42383.933993055558</v>
      </c>
      <c r="T231" s="11">
        <f t="shared" si="27"/>
        <v>42413.933993055558</v>
      </c>
      <c r="U231" t="str">
        <f t="shared" si="28"/>
        <v>Jan</v>
      </c>
      <c r="V231">
        <f t="shared" si="29"/>
        <v>2016</v>
      </c>
      <c r="W231" t="str">
        <f t="shared" si="30"/>
        <v>Feb</v>
      </c>
      <c r="X231">
        <f t="shared" si="31"/>
        <v>2016</v>
      </c>
    </row>
    <row r="232" spans="1:24" ht="43.2" x14ac:dyDescent="0.55000000000000004">
      <c r="A232">
        <v>230</v>
      </c>
      <c r="B232" s="3" t="s">
        <v>232</v>
      </c>
      <c r="C232" s="3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s="7" t="s">
        <v>8367</v>
      </c>
      <c r="R232" t="s">
        <v>8332</v>
      </c>
      <c r="S232" s="11">
        <f t="shared" si="26"/>
        <v>42129.777210648142</v>
      </c>
      <c r="T232" s="11">
        <f t="shared" si="27"/>
        <v>42159.777210648142</v>
      </c>
      <c r="U232" t="str">
        <f t="shared" si="28"/>
        <v>May</v>
      </c>
      <c r="V232">
        <f t="shared" si="29"/>
        <v>2015</v>
      </c>
      <c r="W232" t="str">
        <f t="shared" si="30"/>
        <v>Jun</v>
      </c>
      <c r="X232">
        <f t="shared" si="31"/>
        <v>2015</v>
      </c>
    </row>
    <row r="233" spans="1:24" ht="43.2" x14ac:dyDescent="0.55000000000000004">
      <c r="A233">
        <v>231</v>
      </c>
      <c r="B233" s="3" t="s">
        <v>233</v>
      </c>
      <c r="C233" s="3" t="s">
        <v>4341</v>
      </c>
      <c r="D233" s="12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s="7" t="s">
        <v>8367</v>
      </c>
      <c r="R233" t="s">
        <v>8332</v>
      </c>
      <c r="S233" s="11">
        <f t="shared" si="26"/>
        <v>42341.958923611113</v>
      </c>
      <c r="T233" s="11">
        <f t="shared" si="27"/>
        <v>42371.958923611113</v>
      </c>
      <c r="U233" t="str">
        <f t="shared" si="28"/>
        <v>Dec</v>
      </c>
      <c r="V233">
        <f t="shared" si="29"/>
        <v>2015</v>
      </c>
      <c r="W233" t="str">
        <f t="shared" si="30"/>
        <v>Jan</v>
      </c>
      <c r="X233">
        <f t="shared" si="31"/>
        <v>2016</v>
      </c>
    </row>
    <row r="234" spans="1:24" ht="43.2" x14ac:dyDescent="0.55000000000000004">
      <c r="A234">
        <v>232</v>
      </c>
      <c r="B234" s="3" t="s">
        <v>234</v>
      </c>
      <c r="C234" s="3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s="7" t="s">
        <v>8367</v>
      </c>
      <c r="R234" t="s">
        <v>8332</v>
      </c>
      <c r="S234" s="11">
        <f t="shared" si="26"/>
        <v>42032.82576388889</v>
      </c>
      <c r="T234" s="11">
        <f t="shared" si="27"/>
        <v>42062.82576388889</v>
      </c>
      <c r="U234" t="str">
        <f t="shared" si="28"/>
        <v>Jan</v>
      </c>
      <c r="V234">
        <f t="shared" si="29"/>
        <v>2015</v>
      </c>
      <c r="W234" t="str">
        <f t="shared" si="30"/>
        <v>Feb</v>
      </c>
      <c r="X234">
        <f t="shared" si="31"/>
        <v>2015</v>
      </c>
    </row>
    <row r="235" spans="1:24" ht="43.2" x14ac:dyDescent="0.55000000000000004">
      <c r="A235">
        <v>233</v>
      </c>
      <c r="B235" s="3" t="s">
        <v>235</v>
      </c>
      <c r="C235" s="3" t="s">
        <v>4343</v>
      </c>
      <c r="D235" s="12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s="7" t="s">
        <v>8367</v>
      </c>
      <c r="R235" t="s">
        <v>8332</v>
      </c>
      <c r="S235" s="11">
        <f t="shared" si="26"/>
        <v>42612.911712962959</v>
      </c>
      <c r="T235" s="11">
        <f t="shared" si="27"/>
        <v>42642.911712962959</v>
      </c>
      <c r="U235" t="str">
        <f t="shared" si="28"/>
        <v>Aug</v>
      </c>
      <c r="V235">
        <f t="shared" si="29"/>
        <v>2016</v>
      </c>
      <c r="W235" t="str">
        <f t="shared" si="30"/>
        <v>Sep</v>
      </c>
      <c r="X235">
        <f t="shared" si="31"/>
        <v>2016</v>
      </c>
    </row>
    <row r="236" spans="1:24" ht="43.2" x14ac:dyDescent="0.55000000000000004">
      <c r="A236">
        <v>234</v>
      </c>
      <c r="B236" s="3" t="s">
        <v>236</v>
      </c>
      <c r="C236" s="3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s="7" t="s">
        <v>8367</v>
      </c>
      <c r="R236" t="s">
        <v>8332</v>
      </c>
      <c r="S236" s="11">
        <f t="shared" si="26"/>
        <v>42136.035405092596</v>
      </c>
      <c r="T236" s="11">
        <f t="shared" si="27"/>
        <v>42176.035405092596</v>
      </c>
      <c r="U236" t="str">
        <f t="shared" si="28"/>
        <v>May</v>
      </c>
      <c r="V236">
        <f t="shared" si="29"/>
        <v>2015</v>
      </c>
      <c r="W236" t="str">
        <f t="shared" si="30"/>
        <v>Jun</v>
      </c>
      <c r="X236">
        <f t="shared" si="31"/>
        <v>2015</v>
      </c>
    </row>
    <row r="237" spans="1:24" ht="43.2" x14ac:dyDescent="0.55000000000000004">
      <c r="A237">
        <v>235</v>
      </c>
      <c r="B237" s="3" t="s">
        <v>237</v>
      </c>
      <c r="C237" s="3" t="s">
        <v>4345</v>
      </c>
      <c r="D237" s="12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s="7" t="s">
        <v>8367</v>
      </c>
      <c r="R237" t="s">
        <v>8332</v>
      </c>
      <c r="S237" s="11">
        <f t="shared" si="26"/>
        <v>42164.908530092594</v>
      </c>
      <c r="T237" s="11">
        <f t="shared" si="27"/>
        <v>42194.908530092594</v>
      </c>
      <c r="U237" t="str">
        <f t="shared" si="28"/>
        <v>Jun</v>
      </c>
      <c r="V237">
        <f t="shared" si="29"/>
        <v>2015</v>
      </c>
      <c r="W237" t="str">
        <f t="shared" si="30"/>
        <v>Jul</v>
      </c>
      <c r="X237">
        <f t="shared" si="31"/>
        <v>2015</v>
      </c>
    </row>
    <row r="238" spans="1:24" ht="43.2" x14ac:dyDescent="0.55000000000000004">
      <c r="A238">
        <v>236</v>
      </c>
      <c r="B238" s="3" t="s">
        <v>238</v>
      </c>
      <c r="C238" s="3" t="s">
        <v>4346</v>
      </c>
      <c r="D238" s="12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s="7" t="s">
        <v>8367</v>
      </c>
      <c r="R238" t="s">
        <v>8332</v>
      </c>
      <c r="S238" s="11">
        <f t="shared" si="26"/>
        <v>42321.08447916666</v>
      </c>
      <c r="T238" s="11">
        <f t="shared" si="27"/>
        <v>42374</v>
      </c>
      <c r="U238" t="str">
        <f t="shared" si="28"/>
        <v>Nov</v>
      </c>
      <c r="V238">
        <f t="shared" si="29"/>
        <v>2015</v>
      </c>
      <c r="W238" t="str">
        <f t="shared" si="30"/>
        <v>Jan</v>
      </c>
      <c r="X238">
        <f t="shared" si="31"/>
        <v>2016</v>
      </c>
    </row>
    <row r="239" spans="1:24" x14ac:dyDescent="0.55000000000000004">
      <c r="A239">
        <v>237</v>
      </c>
      <c r="B239" s="3" t="s">
        <v>239</v>
      </c>
      <c r="C239" s="3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s="7" t="s">
        <v>8367</v>
      </c>
      <c r="R239" t="s">
        <v>8332</v>
      </c>
      <c r="S239" s="11">
        <f t="shared" si="26"/>
        <v>42377.577187499999</v>
      </c>
      <c r="T239" s="11">
        <f t="shared" si="27"/>
        <v>42437.577187499999</v>
      </c>
      <c r="U239" t="str">
        <f t="shared" si="28"/>
        <v>Jan</v>
      </c>
      <c r="V239">
        <f t="shared" si="29"/>
        <v>2016</v>
      </c>
      <c r="W239" t="str">
        <f t="shared" si="30"/>
        <v>Mar</v>
      </c>
      <c r="X239">
        <f t="shared" si="31"/>
        <v>2016</v>
      </c>
    </row>
    <row r="240" spans="1:24" ht="43.2" x14ac:dyDescent="0.55000000000000004">
      <c r="A240">
        <v>238</v>
      </c>
      <c r="B240" s="3" t="s">
        <v>240</v>
      </c>
      <c r="C240" s="3" t="s">
        <v>4348</v>
      </c>
      <c r="D240" s="12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s="7" t="s">
        <v>8367</v>
      </c>
      <c r="R240" t="s">
        <v>8332</v>
      </c>
      <c r="S240" s="11">
        <f t="shared" si="26"/>
        <v>42713.962499999994</v>
      </c>
      <c r="T240" s="11">
        <f t="shared" si="27"/>
        <v>42734.375</v>
      </c>
      <c r="U240" t="str">
        <f t="shared" si="28"/>
        <v>Dec</v>
      </c>
      <c r="V240">
        <f t="shared" si="29"/>
        <v>2016</v>
      </c>
      <c r="W240" t="str">
        <f t="shared" si="30"/>
        <v>Dec</v>
      </c>
      <c r="X240">
        <f t="shared" si="31"/>
        <v>2016</v>
      </c>
    </row>
    <row r="241" spans="1:24" ht="43.2" x14ac:dyDescent="0.55000000000000004">
      <c r="A241">
        <v>239</v>
      </c>
      <c r="B241" s="3" t="s">
        <v>241</v>
      </c>
      <c r="C241" s="3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s="7" t="s">
        <v>8367</v>
      </c>
      <c r="R241" t="s">
        <v>8332</v>
      </c>
      <c r="S241" s="11">
        <f t="shared" si="26"/>
        <v>42297.110300925924</v>
      </c>
      <c r="T241" s="11">
        <f t="shared" si="27"/>
        <v>42316.5</v>
      </c>
      <c r="U241" t="str">
        <f t="shared" si="28"/>
        <v>Oct</v>
      </c>
      <c r="V241">
        <f t="shared" si="29"/>
        <v>2015</v>
      </c>
      <c r="W241" t="str">
        <f t="shared" si="30"/>
        <v>Nov</v>
      </c>
      <c r="X241">
        <f t="shared" si="31"/>
        <v>2015</v>
      </c>
    </row>
    <row r="242" spans="1:24" ht="43.2" hidden="1" x14ac:dyDescent="0.55000000000000004">
      <c r="A242">
        <v>240</v>
      </c>
      <c r="B242" s="3" t="s">
        <v>242</v>
      </c>
      <c r="C242" s="3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s="7" t="s">
        <v>8367</v>
      </c>
      <c r="R242" t="s">
        <v>8333</v>
      </c>
      <c r="S242" s="11">
        <f t="shared" si="26"/>
        <v>41354.708460648151</v>
      </c>
      <c r="T242" s="11">
        <f t="shared" si="27"/>
        <v>41399.708460648151</v>
      </c>
      <c r="U242" t="str">
        <f t="shared" si="28"/>
        <v>Mar</v>
      </c>
      <c r="V242">
        <f t="shared" si="29"/>
        <v>2013</v>
      </c>
      <c r="W242" t="str">
        <f t="shared" si="30"/>
        <v>May</v>
      </c>
      <c r="X242">
        <f t="shared" si="31"/>
        <v>2013</v>
      </c>
    </row>
    <row r="243" spans="1:24" ht="43.2" hidden="1" x14ac:dyDescent="0.55000000000000004">
      <c r="A243">
        <v>241</v>
      </c>
      <c r="B243" s="3" t="s">
        <v>243</v>
      </c>
      <c r="C243" s="3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s="7" t="s">
        <v>8367</v>
      </c>
      <c r="R243" t="s">
        <v>8333</v>
      </c>
      <c r="S243" s="11">
        <f t="shared" si="26"/>
        <v>41949.697962962964</v>
      </c>
      <c r="T243" s="11">
        <f t="shared" si="27"/>
        <v>41994.697962962964</v>
      </c>
      <c r="U243" t="str">
        <f t="shared" si="28"/>
        <v>Nov</v>
      </c>
      <c r="V243">
        <f t="shared" si="29"/>
        <v>2014</v>
      </c>
      <c r="W243" t="str">
        <f t="shared" si="30"/>
        <v>Dec</v>
      </c>
      <c r="X243">
        <f t="shared" si="31"/>
        <v>2014</v>
      </c>
    </row>
    <row r="244" spans="1:24" ht="43.2" hidden="1" x14ac:dyDescent="0.55000000000000004">
      <c r="A244">
        <v>242</v>
      </c>
      <c r="B244" s="3" t="s">
        <v>244</v>
      </c>
      <c r="C244" s="3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s="7" t="s">
        <v>8367</v>
      </c>
      <c r="R244" t="s">
        <v>8333</v>
      </c>
      <c r="S244" s="11">
        <f t="shared" si="26"/>
        <v>40862.492939814816</v>
      </c>
      <c r="T244" s="11">
        <f t="shared" si="27"/>
        <v>40897.492939814816</v>
      </c>
      <c r="U244" t="str">
        <f t="shared" si="28"/>
        <v>Nov</v>
      </c>
      <c r="V244">
        <f t="shared" si="29"/>
        <v>2011</v>
      </c>
      <c r="W244" t="str">
        <f t="shared" si="30"/>
        <v>Dec</v>
      </c>
      <c r="X244">
        <f t="shared" si="31"/>
        <v>2011</v>
      </c>
    </row>
    <row r="245" spans="1:24" ht="43.2" hidden="1" x14ac:dyDescent="0.55000000000000004">
      <c r="A245">
        <v>243</v>
      </c>
      <c r="B245" s="3" t="s">
        <v>245</v>
      </c>
      <c r="C245" s="3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s="7" t="s">
        <v>8367</v>
      </c>
      <c r="R245" t="s">
        <v>8333</v>
      </c>
      <c r="S245" s="11">
        <f t="shared" si="26"/>
        <v>41662.047500000001</v>
      </c>
      <c r="T245" s="11">
        <f t="shared" si="27"/>
        <v>41692.047500000001</v>
      </c>
      <c r="U245" t="str">
        <f t="shared" si="28"/>
        <v>Jan</v>
      </c>
      <c r="V245">
        <f t="shared" si="29"/>
        <v>2014</v>
      </c>
      <c r="W245" t="str">
        <f t="shared" si="30"/>
        <v>Feb</v>
      </c>
      <c r="X245">
        <f t="shared" si="31"/>
        <v>2014</v>
      </c>
    </row>
    <row r="246" spans="1:24" ht="57.6" hidden="1" x14ac:dyDescent="0.55000000000000004">
      <c r="A246">
        <v>244</v>
      </c>
      <c r="B246" s="4">
        <v>39756</v>
      </c>
      <c r="C246" s="3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s="7" t="s">
        <v>8367</v>
      </c>
      <c r="R246" t="s">
        <v>8333</v>
      </c>
      <c r="S246" s="11">
        <f t="shared" si="26"/>
        <v>40213.323599537034</v>
      </c>
      <c r="T246" s="11">
        <f t="shared" si="27"/>
        <v>40253.29583333333</v>
      </c>
      <c r="U246" t="str">
        <f t="shared" si="28"/>
        <v>Feb</v>
      </c>
      <c r="V246">
        <f t="shared" si="29"/>
        <v>2010</v>
      </c>
      <c r="W246" t="str">
        <f t="shared" si="30"/>
        <v>Mar</v>
      </c>
      <c r="X246">
        <f t="shared" si="31"/>
        <v>2010</v>
      </c>
    </row>
    <row r="247" spans="1:24" ht="43.2" hidden="1" x14ac:dyDescent="0.55000000000000004">
      <c r="A247">
        <v>245</v>
      </c>
      <c r="B247" s="3" t="s">
        <v>246</v>
      </c>
      <c r="C247" s="3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s="7" t="s">
        <v>8367</v>
      </c>
      <c r="R247" t="s">
        <v>8333</v>
      </c>
      <c r="S247" s="11">
        <f t="shared" si="26"/>
        <v>41107.053067129629</v>
      </c>
      <c r="T247" s="11">
        <f t="shared" si="27"/>
        <v>41137.053067129629</v>
      </c>
      <c r="U247" t="str">
        <f t="shared" si="28"/>
        <v>Jul</v>
      </c>
      <c r="V247">
        <f t="shared" si="29"/>
        <v>2012</v>
      </c>
      <c r="W247" t="str">
        <f t="shared" si="30"/>
        <v>Aug</v>
      </c>
      <c r="X247">
        <f t="shared" si="31"/>
        <v>2012</v>
      </c>
    </row>
    <row r="248" spans="1:24" ht="43.2" hidden="1" x14ac:dyDescent="0.55000000000000004">
      <c r="A248">
        <v>246</v>
      </c>
      <c r="B248" s="3" t="s">
        <v>247</v>
      </c>
      <c r="C248" s="3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s="7" t="s">
        <v>8367</v>
      </c>
      <c r="R248" t="s">
        <v>8333</v>
      </c>
      <c r="S248" s="11">
        <f t="shared" si="26"/>
        <v>40480.363483796296</v>
      </c>
      <c r="T248" s="11">
        <f t="shared" si="27"/>
        <v>40530.405150462961</v>
      </c>
      <c r="U248" t="str">
        <f t="shared" si="28"/>
        <v>Oct</v>
      </c>
      <c r="V248">
        <f t="shared" si="29"/>
        <v>2010</v>
      </c>
      <c r="W248" t="str">
        <f t="shared" si="30"/>
        <v>Dec</v>
      </c>
      <c r="X248">
        <f t="shared" si="31"/>
        <v>2010</v>
      </c>
    </row>
    <row r="249" spans="1:24" ht="57.6" hidden="1" x14ac:dyDescent="0.55000000000000004">
      <c r="A249">
        <v>247</v>
      </c>
      <c r="B249" s="3" t="s">
        <v>248</v>
      </c>
      <c r="C249" s="3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s="7" t="s">
        <v>8367</v>
      </c>
      <c r="R249" t="s">
        <v>8333</v>
      </c>
      <c r="S249" s="11">
        <f t="shared" si="26"/>
        <v>40430.604328703703</v>
      </c>
      <c r="T249" s="11">
        <f t="shared" si="27"/>
        <v>40467.152083333334</v>
      </c>
      <c r="U249" t="str">
        <f t="shared" si="28"/>
        <v>Sep</v>
      </c>
      <c r="V249">
        <f t="shared" si="29"/>
        <v>2010</v>
      </c>
      <c r="W249" t="str">
        <f t="shared" si="30"/>
        <v>Oct</v>
      </c>
      <c r="X249">
        <f t="shared" si="31"/>
        <v>2010</v>
      </c>
    </row>
    <row r="250" spans="1:24" ht="43.2" hidden="1" x14ac:dyDescent="0.55000000000000004">
      <c r="A250">
        <v>248</v>
      </c>
      <c r="B250" s="3" t="s">
        <v>249</v>
      </c>
      <c r="C250" s="3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s="7" t="s">
        <v>8367</v>
      </c>
      <c r="R250" t="s">
        <v>8333</v>
      </c>
      <c r="S250" s="11">
        <f t="shared" si="26"/>
        <v>40870.774409722224</v>
      </c>
      <c r="T250" s="11">
        <f t="shared" si="27"/>
        <v>40915.774409722224</v>
      </c>
      <c r="U250" t="str">
        <f t="shared" si="28"/>
        <v>Nov</v>
      </c>
      <c r="V250">
        <f t="shared" si="29"/>
        <v>2011</v>
      </c>
      <c r="W250" t="str">
        <f t="shared" si="30"/>
        <v>Jan</v>
      </c>
      <c r="X250">
        <f t="shared" si="31"/>
        <v>2012</v>
      </c>
    </row>
    <row r="251" spans="1:24" ht="57.6" hidden="1" x14ac:dyDescent="0.55000000000000004">
      <c r="A251">
        <v>249</v>
      </c>
      <c r="B251" s="3" t="s">
        <v>250</v>
      </c>
      <c r="C251" s="3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s="7" t="s">
        <v>8367</v>
      </c>
      <c r="R251" t="s">
        <v>8333</v>
      </c>
      <c r="S251" s="11">
        <f t="shared" si="26"/>
        <v>40332.923842592594</v>
      </c>
      <c r="T251" s="11">
        <f t="shared" si="27"/>
        <v>40412.736111111109</v>
      </c>
      <c r="U251" t="str">
        <f t="shared" si="28"/>
        <v>Jun</v>
      </c>
      <c r="V251">
        <f t="shared" si="29"/>
        <v>2010</v>
      </c>
      <c r="W251" t="str">
        <f t="shared" si="30"/>
        <v>Aug</v>
      </c>
      <c r="X251">
        <f t="shared" si="31"/>
        <v>2010</v>
      </c>
    </row>
    <row r="252" spans="1:24" ht="43.2" hidden="1" x14ac:dyDescent="0.55000000000000004">
      <c r="A252">
        <v>250</v>
      </c>
      <c r="B252" s="3" t="s">
        <v>251</v>
      </c>
      <c r="C252" s="3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s="7" t="s">
        <v>8367</v>
      </c>
      <c r="R252" t="s">
        <v>8333</v>
      </c>
      <c r="S252" s="11">
        <f t="shared" si="26"/>
        <v>41401.565868055557</v>
      </c>
      <c r="T252" s="11">
        <f t="shared" si="27"/>
        <v>41431.565868055557</v>
      </c>
      <c r="U252" t="str">
        <f t="shared" si="28"/>
        <v>May</v>
      </c>
      <c r="V252">
        <f t="shared" si="29"/>
        <v>2013</v>
      </c>
      <c r="W252" t="str">
        <f t="shared" si="30"/>
        <v>Jun</v>
      </c>
      <c r="X252">
        <f t="shared" si="31"/>
        <v>2013</v>
      </c>
    </row>
    <row r="253" spans="1:24" ht="43.2" hidden="1" x14ac:dyDescent="0.55000000000000004">
      <c r="A253">
        <v>251</v>
      </c>
      <c r="B253" s="3" t="s">
        <v>252</v>
      </c>
      <c r="C253" s="3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s="7" t="s">
        <v>8367</v>
      </c>
      <c r="R253" t="s">
        <v>8333</v>
      </c>
      <c r="S253" s="11">
        <f t="shared" si="26"/>
        <v>41013.787569444445</v>
      </c>
      <c r="T253" s="11">
        <f t="shared" si="27"/>
        <v>41045.791666666664</v>
      </c>
      <c r="U253" t="str">
        <f t="shared" si="28"/>
        <v>Apr</v>
      </c>
      <c r="V253">
        <f t="shared" si="29"/>
        <v>2012</v>
      </c>
      <c r="W253" t="str">
        <f t="shared" si="30"/>
        <v>May</v>
      </c>
      <c r="X253">
        <f t="shared" si="31"/>
        <v>2012</v>
      </c>
    </row>
    <row r="254" spans="1:24" ht="43.2" hidden="1" x14ac:dyDescent="0.55000000000000004">
      <c r="A254">
        <v>252</v>
      </c>
      <c r="B254" s="3" t="s">
        <v>253</v>
      </c>
      <c r="C254" s="3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s="7" t="s">
        <v>8367</v>
      </c>
      <c r="R254" t="s">
        <v>8333</v>
      </c>
      <c r="S254" s="11">
        <f t="shared" si="26"/>
        <v>40266.662708333337</v>
      </c>
      <c r="T254" s="11">
        <f t="shared" si="27"/>
        <v>40330.165972222225</v>
      </c>
      <c r="U254" t="str">
        <f t="shared" si="28"/>
        <v>Mar</v>
      </c>
      <c r="V254">
        <f t="shared" si="29"/>
        <v>2010</v>
      </c>
      <c r="W254" t="str">
        <f t="shared" si="30"/>
        <v>Jun</v>
      </c>
      <c r="X254">
        <f t="shared" si="31"/>
        <v>2010</v>
      </c>
    </row>
    <row r="255" spans="1:24" ht="43.2" hidden="1" x14ac:dyDescent="0.55000000000000004">
      <c r="A255">
        <v>253</v>
      </c>
      <c r="B255" s="3" t="s">
        <v>254</v>
      </c>
      <c r="C255" s="3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s="7" t="s">
        <v>8367</v>
      </c>
      <c r="R255" t="s">
        <v>8333</v>
      </c>
      <c r="S255" s="11">
        <f t="shared" si="26"/>
        <v>40924.650868055556</v>
      </c>
      <c r="T255" s="11">
        <f t="shared" si="27"/>
        <v>40954.650868055556</v>
      </c>
      <c r="U255" t="str">
        <f t="shared" si="28"/>
        <v>Jan</v>
      </c>
      <c r="V255">
        <f t="shared" si="29"/>
        <v>2012</v>
      </c>
      <c r="W255" t="str">
        <f t="shared" si="30"/>
        <v>Feb</v>
      </c>
      <c r="X255">
        <f t="shared" si="31"/>
        <v>2012</v>
      </c>
    </row>
    <row r="256" spans="1:24" ht="43.2" hidden="1" x14ac:dyDescent="0.55000000000000004">
      <c r="A256">
        <v>254</v>
      </c>
      <c r="B256" s="3" t="s">
        <v>255</v>
      </c>
      <c r="C256" s="3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s="7" t="s">
        <v>8367</v>
      </c>
      <c r="R256" t="s">
        <v>8333</v>
      </c>
      <c r="S256" s="11">
        <f t="shared" si="26"/>
        <v>42263.952662037031</v>
      </c>
      <c r="T256" s="11">
        <f t="shared" si="27"/>
        <v>42294.083333333328</v>
      </c>
      <c r="U256" t="str">
        <f t="shared" si="28"/>
        <v>Sep</v>
      </c>
      <c r="V256">
        <f t="shared" si="29"/>
        <v>2015</v>
      </c>
      <c r="W256" t="str">
        <f t="shared" si="30"/>
        <v>Oct</v>
      </c>
      <c r="X256">
        <f t="shared" si="31"/>
        <v>2015</v>
      </c>
    </row>
    <row r="257" spans="1:24" ht="28.8" hidden="1" x14ac:dyDescent="0.55000000000000004">
      <c r="A257">
        <v>255</v>
      </c>
      <c r="B257" s="3" t="s">
        <v>256</v>
      </c>
      <c r="C257" s="3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s="7" t="s">
        <v>8367</v>
      </c>
      <c r="R257" t="s">
        <v>8333</v>
      </c>
      <c r="S257" s="11">
        <f t="shared" si="26"/>
        <v>40588.526412037041</v>
      </c>
      <c r="T257" s="11">
        <f t="shared" si="27"/>
        <v>40618.48474537037</v>
      </c>
      <c r="U257" t="str">
        <f t="shared" si="28"/>
        <v>Feb</v>
      </c>
      <c r="V257">
        <f t="shared" si="29"/>
        <v>2011</v>
      </c>
      <c r="W257" t="str">
        <f t="shared" si="30"/>
        <v>Mar</v>
      </c>
      <c r="X257">
        <f t="shared" si="31"/>
        <v>2011</v>
      </c>
    </row>
    <row r="258" spans="1:24" ht="43.2" hidden="1" x14ac:dyDescent="0.55000000000000004">
      <c r="A258">
        <v>256</v>
      </c>
      <c r="B258" s="3" t="s">
        <v>257</v>
      </c>
      <c r="C258" s="3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s="7" t="s">
        <v>8367</v>
      </c>
      <c r="R258" t="s">
        <v>8333</v>
      </c>
      <c r="S258" s="11">
        <f t="shared" si="26"/>
        <v>41319.769293981481</v>
      </c>
      <c r="T258" s="11">
        <f t="shared" si="27"/>
        <v>41349.769293981481</v>
      </c>
      <c r="U258" t="str">
        <f t="shared" si="28"/>
        <v>Feb</v>
      </c>
      <c r="V258">
        <f t="shared" si="29"/>
        <v>2013</v>
      </c>
      <c r="W258" t="str">
        <f t="shared" si="30"/>
        <v>Mar</v>
      </c>
      <c r="X258">
        <f t="shared" si="31"/>
        <v>2013</v>
      </c>
    </row>
    <row r="259" spans="1:24" ht="43.2" hidden="1" x14ac:dyDescent="0.55000000000000004">
      <c r="A259">
        <v>257</v>
      </c>
      <c r="B259" s="3" t="s">
        <v>258</v>
      </c>
      <c r="C259" s="3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IFERROR(E259/L259,0)</f>
        <v>66.70405357142856</v>
      </c>
      <c r="Q259" s="7" t="s">
        <v>8367</v>
      </c>
      <c r="R259" t="s">
        <v>8333</v>
      </c>
      <c r="S259" s="11">
        <f t="shared" ref="S259:S322" si="34">(((J259/60)/60)/24)+DATE(1970,1,1)</f>
        <v>42479.626875000002</v>
      </c>
      <c r="T259" s="11">
        <f t="shared" ref="T259:T322" si="35">(((I259/60)/60)/24)+DATE(1970,1,1)</f>
        <v>42509.626875000002</v>
      </c>
      <c r="U259" t="str">
        <f t="shared" ref="U259:U322" si="36">TEXT(S259,"mmm")</f>
        <v>Apr</v>
      </c>
      <c r="V259">
        <f t="shared" ref="V259:V322" si="37">YEAR(S259)</f>
        <v>2016</v>
      </c>
      <c r="W259" t="str">
        <f t="shared" ref="W259:W322" si="38">TEXT(T259,"mmm")</f>
        <v>May</v>
      </c>
      <c r="X259">
        <f t="shared" ref="X259:X322" si="39">YEAR(T259)</f>
        <v>2016</v>
      </c>
    </row>
    <row r="260" spans="1:24" ht="43.2" hidden="1" x14ac:dyDescent="0.55000000000000004">
      <c r="A260">
        <v>258</v>
      </c>
      <c r="B260" s="3" t="s">
        <v>259</v>
      </c>
      <c r="C260" s="3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s="7" t="s">
        <v>8367</v>
      </c>
      <c r="R260" t="s">
        <v>8333</v>
      </c>
      <c r="S260" s="11">
        <f t="shared" si="34"/>
        <v>40682.051689814813</v>
      </c>
      <c r="T260" s="11">
        <f t="shared" si="35"/>
        <v>40712.051689814813</v>
      </c>
      <c r="U260" t="str">
        <f t="shared" si="36"/>
        <v>May</v>
      </c>
      <c r="V260">
        <f t="shared" si="37"/>
        <v>2011</v>
      </c>
      <c r="W260" t="str">
        <f t="shared" si="38"/>
        <v>Jun</v>
      </c>
      <c r="X260">
        <f t="shared" si="39"/>
        <v>2011</v>
      </c>
    </row>
    <row r="261" spans="1:24" ht="43.2" hidden="1" x14ac:dyDescent="0.55000000000000004">
      <c r="A261">
        <v>259</v>
      </c>
      <c r="B261" s="3" t="s">
        <v>260</v>
      </c>
      <c r="C261" s="3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s="7" t="s">
        <v>8367</v>
      </c>
      <c r="R261" t="s">
        <v>8333</v>
      </c>
      <c r="S261" s="11">
        <f t="shared" si="34"/>
        <v>42072.738067129627</v>
      </c>
      <c r="T261" s="11">
        <f t="shared" si="35"/>
        <v>42102.738067129627</v>
      </c>
      <c r="U261" t="str">
        <f t="shared" si="36"/>
        <v>Mar</v>
      </c>
      <c r="V261">
        <f t="shared" si="37"/>
        <v>2015</v>
      </c>
      <c r="W261" t="str">
        <f t="shared" si="38"/>
        <v>Apr</v>
      </c>
      <c r="X261">
        <f t="shared" si="39"/>
        <v>2015</v>
      </c>
    </row>
    <row r="262" spans="1:24" ht="43.2" hidden="1" x14ac:dyDescent="0.55000000000000004">
      <c r="A262">
        <v>260</v>
      </c>
      <c r="B262" s="3" t="s">
        <v>261</v>
      </c>
      <c r="C262" s="3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s="7" t="s">
        <v>8367</v>
      </c>
      <c r="R262" t="s">
        <v>8333</v>
      </c>
      <c r="S262" s="11">
        <f t="shared" si="34"/>
        <v>40330.755543981482</v>
      </c>
      <c r="T262" s="11">
        <f t="shared" si="35"/>
        <v>40376.415972222225</v>
      </c>
      <c r="U262" t="str">
        <f t="shared" si="36"/>
        <v>Jun</v>
      </c>
      <c r="V262">
        <f t="shared" si="37"/>
        <v>2010</v>
      </c>
      <c r="W262" t="str">
        <f t="shared" si="38"/>
        <v>Jul</v>
      </c>
      <c r="X262">
        <f t="shared" si="39"/>
        <v>2010</v>
      </c>
    </row>
    <row r="263" spans="1:24" ht="28.8" hidden="1" x14ac:dyDescent="0.55000000000000004">
      <c r="A263">
        <v>261</v>
      </c>
      <c r="B263" s="3" t="s">
        <v>262</v>
      </c>
      <c r="C263" s="3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s="7" t="s">
        <v>8367</v>
      </c>
      <c r="R263" t="s">
        <v>8333</v>
      </c>
      <c r="S263" s="11">
        <f t="shared" si="34"/>
        <v>41017.885462962964</v>
      </c>
      <c r="T263" s="11">
        <f t="shared" si="35"/>
        <v>41067.621527777781</v>
      </c>
      <c r="U263" t="str">
        <f t="shared" si="36"/>
        <v>Apr</v>
      </c>
      <c r="V263">
        <f t="shared" si="37"/>
        <v>2012</v>
      </c>
      <c r="W263" t="str">
        <f t="shared" si="38"/>
        <v>Jun</v>
      </c>
      <c r="X263">
        <f t="shared" si="39"/>
        <v>2012</v>
      </c>
    </row>
    <row r="264" spans="1:24" ht="28.8" hidden="1" x14ac:dyDescent="0.55000000000000004">
      <c r="A264">
        <v>262</v>
      </c>
      <c r="B264" s="3" t="s">
        <v>263</v>
      </c>
      <c r="C264" s="3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s="7" t="s">
        <v>8367</v>
      </c>
      <c r="R264" t="s">
        <v>8333</v>
      </c>
      <c r="S264" s="11">
        <f t="shared" si="34"/>
        <v>40555.24800925926</v>
      </c>
      <c r="T264" s="11">
        <f t="shared" si="35"/>
        <v>40600.24800925926</v>
      </c>
      <c r="U264" t="str">
        <f t="shared" si="36"/>
        <v>Jan</v>
      </c>
      <c r="V264">
        <f t="shared" si="37"/>
        <v>2011</v>
      </c>
      <c r="W264" t="str">
        <f t="shared" si="38"/>
        <v>Feb</v>
      </c>
      <c r="X264">
        <f t="shared" si="39"/>
        <v>2011</v>
      </c>
    </row>
    <row r="265" spans="1:24" ht="57.6" hidden="1" x14ac:dyDescent="0.55000000000000004">
      <c r="A265">
        <v>263</v>
      </c>
      <c r="B265" s="3" t="s">
        <v>264</v>
      </c>
      <c r="C265" s="3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s="7" t="s">
        <v>8367</v>
      </c>
      <c r="R265" t="s">
        <v>8333</v>
      </c>
      <c r="S265" s="11">
        <f t="shared" si="34"/>
        <v>41149.954791666663</v>
      </c>
      <c r="T265" s="11">
        <f t="shared" si="35"/>
        <v>41179.954791666663</v>
      </c>
      <c r="U265" t="str">
        <f t="shared" si="36"/>
        <v>Aug</v>
      </c>
      <c r="V265">
        <f t="shared" si="37"/>
        <v>2012</v>
      </c>
      <c r="W265" t="str">
        <f t="shared" si="38"/>
        <v>Sep</v>
      </c>
      <c r="X265">
        <f t="shared" si="39"/>
        <v>2012</v>
      </c>
    </row>
    <row r="266" spans="1:24" ht="57.6" hidden="1" x14ac:dyDescent="0.55000000000000004">
      <c r="A266">
        <v>264</v>
      </c>
      <c r="B266" s="3" t="s">
        <v>265</v>
      </c>
      <c r="C266" s="3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s="7" t="s">
        <v>8367</v>
      </c>
      <c r="R266" t="s">
        <v>8333</v>
      </c>
      <c r="S266" s="11">
        <f t="shared" si="34"/>
        <v>41010.620312500003</v>
      </c>
      <c r="T266" s="11">
        <f t="shared" si="35"/>
        <v>41040.620312500003</v>
      </c>
      <c r="U266" t="str">
        <f t="shared" si="36"/>
        <v>Apr</v>
      </c>
      <c r="V266">
        <f t="shared" si="37"/>
        <v>2012</v>
      </c>
      <c r="W266" t="str">
        <f t="shared" si="38"/>
        <v>May</v>
      </c>
      <c r="X266">
        <f t="shared" si="39"/>
        <v>2012</v>
      </c>
    </row>
    <row r="267" spans="1:24" ht="57.6" hidden="1" x14ac:dyDescent="0.55000000000000004">
      <c r="A267">
        <v>265</v>
      </c>
      <c r="B267" s="3" t="s">
        <v>266</v>
      </c>
      <c r="C267" s="3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s="7" t="s">
        <v>8367</v>
      </c>
      <c r="R267" t="s">
        <v>8333</v>
      </c>
      <c r="S267" s="11">
        <f t="shared" si="34"/>
        <v>40267.245717592588</v>
      </c>
      <c r="T267" s="11">
        <f t="shared" si="35"/>
        <v>40308.844444444447</v>
      </c>
      <c r="U267" t="str">
        <f t="shared" si="36"/>
        <v>Mar</v>
      </c>
      <c r="V267">
        <f t="shared" si="37"/>
        <v>2010</v>
      </c>
      <c r="W267" t="str">
        <f t="shared" si="38"/>
        <v>May</v>
      </c>
      <c r="X267">
        <f t="shared" si="39"/>
        <v>2010</v>
      </c>
    </row>
    <row r="268" spans="1:24" ht="57.6" hidden="1" x14ac:dyDescent="0.55000000000000004">
      <c r="A268">
        <v>266</v>
      </c>
      <c r="B268" s="3" t="s">
        <v>267</v>
      </c>
      <c r="C268" s="3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s="7" t="s">
        <v>8367</v>
      </c>
      <c r="R268" t="s">
        <v>8333</v>
      </c>
      <c r="S268" s="11">
        <f t="shared" si="34"/>
        <v>40205.174849537041</v>
      </c>
      <c r="T268" s="11">
        <f t="shared" si="35"/>
        <v>40291.160416666666</v>
      </c>
      <c r="U268" t="str">
        <f t="shared" si="36"/>
        <v>Jan</v>
      </c>
      <c r="V268">
        <f t="shared" si="37"/>
        <v>2010</v>
      </c>
      <c r="W268" t="str">
        <f t="shared" si="38"/>
        <v>Apr</v>
      </c>
      <c r="X268">
        <f t="shared" si="39"/>
        <v>2010</v>
      </c>
    </row>
    <row r="269" spans="1:24" ht="43.2" hidden="1" x14ac:dyDescent="0.55000000000000004">
      <c r="A269">
        <v>267</v>
      </c>
      <c r="B269" s="3" t="s">
        <v>268</v>
      </c>
      <c r="C269" s="3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s="7" t="s">
        <v>8367</v>
      </c>
      <c r="R269" t="s">
        <v>8333</v>
      </c>
      <c r="S269" s="11">
        <f t="shared" si="34"/>
        <v>41785.452534722222</v>
      </c>
      <c r="T269" s="11">
        <f t="shared" si="35"/>
        <v>41815.452534722222</v>
      </c>
      <c r="U269" t="str">
        <f t="shared" si="36"/>
        <v>May</v>
      </c>
      <c r="V269">
        <f t="shared" si="37"/>
        <v>2014</v>
      </c>
      <c r="W269" t="str">
        <f t="shared" si="38"/>
        <v>Jun</v>
      </c>
      <c r="X269">
        <f t="shared" si="39"/>
        <v>2014</v>
      </c>
    </row>
    <row r="270" spans="1:24" ht="43.2" hidden="1" x14ac:dyDescent="0.55000000000000004">
      <c r="A270">
        <v>268</v>
      </c>
      <c r="B270" s="3" t="s">
        <v>269</v>
      </c>
      <c r="C270" s="3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s="7" t="s">
        <v>8367</v>
      </c>
      <c r="R270" t="s">
        <v>8333</v>
      </c>
      <c r="S270" s="11">
        <f t="shared" si="34"/>
        <v>40809.15252314815</v>
      </c>
      <c r="T270" s="11">
        <f t="shared" si="35"/>
        <v>40854.194189814814</v>
      </c>
      <c r="U270" t="str">
        <f t="shared" si="36"/>
        <v>Sep</v>
      </c>
      <c r="V270">
        <f t="shared" si="37"/>
        <v>2011</v>
      </c>
      <c r="W270" t="str">
        <f t="shared" si="38"/>
        <v>Nov</v>
      </c>
      <c r="X270">
        <f t="shared" si="39"/>
        <v>2011</v>
      </c>
    </row>
    <row r="271" spans="1:24" ht="43.2" hidden="1" x14ac:dyDescent="0.55000000000000004">
      <c r="A271">
        <v>269</v>
      </c>
      <c r="B271" s="3" t="s">
        <v>270</v>
      </c>
      <c r="C271" s="3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s="7" t="s">
        <v>8367</v>
      </c>
      <c r="R271" t="s">
        <v>8333</v>
      </c>
      <c r="S271" s="11">
        <f t="shared" si="34"/>
        <v>42758.197013888886</v>
      </c>
      <c r="T271" s="11">
        <f t="shared" si="35"/>
        <v>42788.197013888886</v>
      </c>
      <c r="U271" t="str">
        <f t="shared" si="36"/>
        <v>Jan</v>
      </c>
      <c r="V271">
        <f t="shared" si="37"/>
        <v>2017</v>
      </c>
      <c r="W271" t="str">
        <f t="shared" si="38"/>
        <v>Feb</v>
      </c>
      <c r="X271">
        <f t="shared" si="39"/>
        <v>2017</v>
      </c>
    </row>
    <row r="272" spans="1:24" ht="43.2" hidden="1" x14ac:dyDescent="0.55000000000000004">
      <c r="A272">
        <v>270</v>
      </c>
      <c r="B272" s="3" t="s">
        <v>271</v>
      </c>
      <c r="C272" s="3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s="7" t="s">
        <v>8367</v>
      </c>
      <c r="R272" t="s">
        <v>8333</v>
      </c>
      <c r="S272" s="11">
        <f t="shared" si="34"/>
        <v>40637.866550925923</v>
      </c>
      <c r="T272" s="11">
        <f t="shared" si="35"/>
        <v>40688.166666666664</v>
      </c>
      <c r="U272" t="str">
        <f t="shared" si="36"/>
        <v>Apr</v>
      </c>
      <c r="V272">
        <f t="shared" si="37"/>
        <v>2011</v>
      </c>
      <c r="W272" t="str">
        <f t="shared" si="38"/>
        <v>May</v>
      </c>
      <c r="X272">
        <f t="shared" si="39"/>
        <v>2011</v>
      </c>
    </row>
    <row r="273" spans="1:24" ht="43.2" hidden="1" x14ac:dyDescent="0.55000000000000004">
      <c r="A273">
        <v>271</v>
      </c>
      <c r="B273" s="3" t="s">
        <v>272</v>
      </c>
      <c r="C273" s="3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s="7" t="s">
        <v>8367</v>
      </c>
      <c r="R273" t="s">
        <v>8333</v>
      </c>
      <c r="S273" s="11">
        <f t="shared" si="34"/>
        <v>41612.10024305556</v>
      </c>
      <c r="T273" s="11">
        <f t="shared" si="35"/>
        <v>41641.333333333336</v>
      </c>
      <c r="U273" t="str">
        <f t="shared" si="36"/>
        <v>Dec</v>
      </c>
      <c r="V273">
        <f t="shared" si="37"/>
        <v>2013</v>
      </c>
      <c r="W273" t="str">
        <f t="shared" si="38"/>
        <v>Jan</v>
      </c>
      <c r="X273">
        <f t="shared" si="39"/>
        <v>2014</v>
      </c>
    </row>
    <row r="274" spans="1:24" ht="43.2" hidden="1" x14ac:dyDescent="0.55000000000000004">
      <c r="A274">
        <v>272</v>
      </c>
      <c r="B274" s="3" t="s">
        <v>273</v>
      </c>
      <c r="C274" s="3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s="7" t="s">
        <v>8367</v>
      </c>
      <c r="R274" t="s">
        <v>8333</v>
      </c>
      <c r="S274" s="11">
        <f t="shared" si="34"/>
        <v>40235.900358796294</v>
      </c>
      <c r="T274" s="11">
        <f t="shared" si="35"/>
        <v>40296.78402777778</v>
      </c>
      <c r="U274" t="str">
        <f t="shared" si="36"/>
        <v>Feb</v>
      </c>
      <c r="V274">
        <f t="shared" si="37"/>
        <v>2010</v>
      </c>
      <c r="W274" t="str">
        <f t="shared" si="38"/>
        <v>Apr</v>
      </c>
      <c r="X274">
        <f t="shared" si="39"/>
        <v>2010</v>
      </c>
    </row>
    <row r="275" spans="1:24" ht="43.2" hidden="1" x14ac:dyDescent="0.55000000000000004">
      <c r="A275">
        <v>273</v>
      </c>
      <c r="B275" s="3" t="s">
        <v>274</v>
      </c>
      <c r="C275" s="3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s="7" t="s">
        <v>8367</v>
      </c>
      <c r="R275" t="s">
        <v>8333</v>
      </c>
      <c r="S275" s="11">
        <f t="shared" si="34"/>
        <v>40697.498449074075</v>
      </c>
      <c r="T275" s="11">
        <f t="shared" si="35"/>
        <v>40727.498449074075</v>
      </c>
      <c r="U275" t="str">
        <f t="shared" si="36"/>
        <v>Jun</v>
      </c>
      <c r="V275">
        <f t="shared" si="37"/>
        <v>2011</v>
      </c>
      <c r="W275" t="str">
        <f t="shared" si="38"/>
        <v>Jul</v>
      </c>
      <c r="X275">
        <f t="shared" si="39"/>
        <v>2011</v>
      </c>
    </row>
    <row r="276" spans="1:24" ht="43.2" hidden="1" x14ac:dyDescent="0.55000000000000004">
      <c r="A276">
        <v>274</v>
      </c>
      <c r="B276" s="3" t="s">
        <v>275</v>
      </c>
      <c r="C276" s="3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s="7" t="s">
        <v>8367</v>
      </c>
      <c r="R276" t="s">
        <v>8333</v>
      </c>
      <c r="S276" s="11">
        <f t="shared" si="34"/>
        <v>40969.912372685183</v>
      </c>
      <c r="T276" s="11">
        <f t="shared" si="35"/>
        <v>41004.290972222225</v>
      </c>
      <c r="U276" t="str">
        <f t="shared" si="36"/>
        <v>Mar</v>
      </c>
      <c r="V276">
        <f t="shared" si="37"/>
        <v>2012</v>
      </c>
      <c r="W276" t="str">
        <f t="shared" si="38"/>
        <v>Apr</v>
      </c>
      <c r="X276">
        <f t="shared" si="39"/>
        <v>2012</v>
      </c>
    </row>
    <row r="277" spans="1:24" ht="43.2" hidden="1" x14ac:dyDescent="0.55000000000000004">
      <c r="A277">
        <v>275</v>
      </c>
      <c r="B277" s="3" t="s">
        <v>276</v>
      </c>
      <c r="C277" s="3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s="7" t="s">
        <v>8367</v>
      </c>
      <c r="R277" t="s">
        <v>8333</v>
      </c>
      <c r="S277" s="11">
        <f t="shared" si="34"/>
        <v>41193.032013888893</v>
      </c>
      <c r="T277" s="11">
        <f t="shared" si="35"/>
        <v>41223.073680555557</v>
      </c>
      <c r="U277" t="str">
        <f t="shared" si="36"/>
        <v>Oct</v>
      </c>
      <c r="V277">
        <f t="shared" si="37"/>
        <v>2012</v>
      </c>
      <c r="W277" t="str">
        <f t="shared" si="38"/>
        <v>Nov</v>
      </c>
      <c r="X277">
        <f t="shared" si="39"/>
        <v>2012</v>
      </c>
    </row>
    <row r="278" spans="1:24" ht="43.2" hidden="1" x14ac:dyDescent="0.55000000000000004">
      <c r="A278">
        <v>276</v>
      </c>
      <c r="B278" s="3" t="s">
        <v>277</v>
      </c>
      <c r="C278" s="3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s="7" t="s">
        <v>8367</v>
      </c>
      <c r="R278" t="s">
        <v>8333</v>
      </c>
      <c r="S278" s="11">
        <f t="shared" si="34"/>
        <v>40967.081874999996</v>
      </c>
      <c r="T278" s="11">
        <f t="shared" si="35"/>
        <v>41027.040208333332</v>
      </c>
      <c r="U278" t="str">
        <f t="shared" si="36"/>
        <v>Feb</v>
      </c>
      <c r="V278">
        <f t="shared" si="37"/>
        <v>2012</v>
      </c>
      <c r="W278" t="str">
        <f t="shared" si="38"/>
        <v>Apr</v>
      </c>
      <c r="X278">
        <f t="shared" si="39"/>
        <v>2012</v>
      </c>
    </row>
    <row r="279" spans="1:24" ht="43.2" hidden="1" x14ac:dyDescent="0.55000000000000004">
      <c r="A279">
        <v>277</v>
      </c>
      <c r="B279" s="3" t="s">
        <v>278</v>
      </c>
      <c r="C279" s="3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s="7" t="s">
        <v>8367</v>
      </c>
      <c r="R279" t="s">
        <v>8333</v>
      </c>
      <c r="S279" s="11">
        <f t="shared" si="34"/>
        <v>42117.891423611116</v>
      </c>
      <c r="T279" s="11">
        <f t="shared" si="35"/>
        <v>42147.891423611116</v>
      </c>
      <c r="U279" t="str">
        <f t="shared" si="36"/>
        <v>Apr</v>
      </c>
      <c r="V279">
        <f t="shared" si="37"/>
        <v>2015</v>
      </c>
      <c r="W279" t="str">
        <f t="shared" si="38"/>
        <v>May</v>
      </c>
      <c r="X279">
        <f t="shared" si="39"/>
        <v>2015</v>
      </c>
    </row>
    <row r="280" spans="1:24" ht="28.8" hidden="1" x14ac:dyDescent="0.55000000000000004">
      <c r="A280">
        <v>278</v>
      </c>
      <c r="B280" s="3" t="s">
        <v>279</v>
      </c>
      <c r="C280" s="3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s="7" t="s">
        <v>8367</v>
      </c>
      <c r="R280" t="s">
        <v>8333</v>
      </c>
      <c r="S280" s="11">
        <f t="shared" si="34"/>
        <v>41164.040960648148</v>
      </c>
      <c r="T280" s="11">
        <f t="shared" si="35"/>
        <v>41194.040960648148</v>
      </c>
      <c r="U280" t="str">
        <f t="shared" si="36"/>
        <v>Sep</v>
      </c>
      <c r="V280">
        <f t="shared" si="37"/>
        <v>2012</v>
      </c>
      <c r="W280" t="str">
        <f t="shared" si="38"/>
        <v>Oct</v>
      </c>
      <c r="X280">
        <f t="shared" si="39"/>
        <v>2012</v>
      </c>
    </row>
    <row r="281" spans="1:24" ht="43.2" hidden="1" x14ac:dyDescent="0.55000000000000004">
      <c r="A281">
        <v>279</v>
      </c>
      <c r="B281" s="3" t="s">
        <v>280</v>
      </c>
      <c r="C281" s="3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s="7" t="s">
        <v>8367</v>
      </c>
      <c r="R281" t="s">
        <v>8333</v>
      </c>
      <c r="S281" s="11">
        <f t="shared" si="34"/>
        <v>42759.244166666671</v>
      </c>
      <c r="T281" s="11">
        <f t="shared" si="35"/>
        <v>42793.084027777775</v>
      </c>
      <c r="U281" t="str">
        <f t="shared" si="36"/>
        <v>Jan</v>
      </c>
      <c r="V281">
        <f t="shared" si="37"/>
        <v>2017</v>
      </c>
      <c r="W281" t="str">
        <f t="shared" si="38"/>
        <v>Feb</v>
      </c>
      <c r="X281">
        <f t="shared" si="39"/>
        <v>2017</v>
      </c>
    </row>
    <row r="282" spans="1:24" ht="43.2" hidden="1" x14ac:dyDescent="0.55000000000000004">
      <c r="A282">
        <v>280</v>
      </c>
      <c r="B282" s="3" t="s">
        <v>281</v>
      </c>
      <c r="C282" s="3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s="7" t="s">
        <v>8367</v>
      </c>
      <c r="R282" t="s">
        <v>8333</v>
      </c>
      <c r="S282" s="11">
        <f t="shared" si="34"/>
        <v>41744.590682870366</v>
      </c>
      <c r="T282" s="11">
        <f t="shared" si="35"/>
        <v>41789.590682870366</v>
      </c>
      <c r="U282" t="str">
        <f t="shared" si="36"/>
        <v>Apr</v>
      </c>
      <c r="V282">
        <f t="shared" si="37"/>
        <v>2014</v>
      </c>
      <c r="W282" t="str">
        <f t="shared" si="38"/>
        <v>May</v>
      </c>
      <c r="X282">
        <f t="shared" si="39"/>
        <v>2014</v>
      </c>
    </row>
    <row r="283" spans="1:24" ht="43.2" hidden="1" x14ac:dyDescent="0.55000000000000004">
      <c r="A283">
        <v>281</v>
      </c>
      <c r="B283" s="3" t="s">
        <v>282</v>
      </c>
      <c r="C283" s="3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s="7" t="s">
        <v>8367</v>
      </c>
      <c r="R283" t="s">
        <v>8333</v>
      </c>
      <c r="S283" s="11">
        <f t="shared" si="34"/>
        <v>39950.163344907407</v>
      </c>
      <c r="T283" s="11">
        <f t="shared" si="35"/>
        <v>40035.80972222222</v>
      </c>
      <c r="U283" t="str">
        <f t="shared" si="36"/>
        <v>May</v>
      </c>
      <c r="V283">
        <f t="shared" si="37"/>
        <v>2009</v>
      </c>
      <c r="W283" t="str">
        <f t="shared" si="38"/>
        <v>Aug</v>
      </c>
      <c r="X283">
        <f t="shared" si="39"/>
        <v>2009</v>
      </c>
    </row>
    <row r="284" spans="1:24" ht="43.2" hidden="1" x14ac:dyDescent="0.55000000000000004">
      <c r="A284">
        <v>282</v>
      </c>
      <c r="B284" s="3" t="s">
        <v>283</v>
      </c>
      <c r="C284" s="3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s="7" t="s">
        <v>8367</v>
      </c>
      <c r="R284" t="s">
        <v>8333</v>
      </c>
      <c r="S284" s="11">
        <f t="shared" si="34"/>
        <v>40194.920046296298</v>
      </c>
      <c r="T284" s="11">
        <f t="shared" si="35"/>
        <v>40231.916666666664</v>
      </c>
      <c r="U284" t="str">
        <f t="shared" si="36"/>
        <v>Jan</v>
      </c>
      <c r="V284">
        <f t="shared" si="37"/>
        <v>2010</v>
      </c>
      <c r="W284" t="str">
        <f t="shared" si="38"/>
        <v>Feb</v>
      </c>
      <c r="X284">
        <f t="shared" si="39"/>
        <v>2010</v>
      </c>
    </row>
    <row r="285" spans="1:24" ht="28.8" hidden="1" x14ac:dyDescent="0.55000000000000004">
      <c r="A285">
        <v>283</v>
      </c>
      <c r="B285" s="3" t="s">
        <v>284</v>
      </c>
      <c r="C285" s="3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s="7" t="s">
        <v>8367</v>
      </c>
      <c r="R285" t="s">
        <v>8333</v>
      </c>
      <c r="S285" s="11">
        <f t="shared" si="34"/>
        <v>40675.71</v>
      </c>
      <c r="T285" s="11">
        <f t="shared" si="35"/>
        <v>40695.207638888889</v>
      </c>
      <c r="U285" t="str">
        <f t="shared" si="36"/>
        <v>May</v>
      </c>
      <c r="V285">
        <f t="shared" si="37"/>
        <v>2011</v>
      </c>
      <c r="W285" t="str">
        <f t="shared" si="38"/>
        <v>Jun</v>
      </c>
      <c r="X285">
        <f t="shared" si="39"/>
        <v>2011</v>
      </c>
    </row>
    <row r="286" spans="1:24" ht="43.2" hidden="1" x14ac:dyDescent="0.55000000000000004">
      <c r="A286">
        <v>284</v>
      </c>
      <c r="B286" s="3" t="s">
        <v>285</v>
      </c>
      <c r="C286" s="3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s="7" t="s">
        <v>8367</v>
      </c>
      <c r="R286" t="s">
        <v>8333</v>
      </c>
      <c r="S286" s="11">
        <f t="shared" si="34"/>
        <v>40904.738194444442</v>
      </c>
      <c r="T286" s="11">
        <f t="shared" si="35"/>
        <v>40929.738194444442</v>
      </c>
      <c r="U286" t="str">
        <f t="shared" si="36"/>
        <v>Dec</v>
      </c>
      <c r="V286">
        <f t="shared" si="37"/>
        <v>2011</v>
      </c>
      <c r="W286" t="str">
        <f t="shared" si="38"/>
        <v>Jan</v>
      </c>
      <c r="X286">
        <f t="shared" si="39"/>
        <v>2012</v>
      </c>
    </row>
    <row r="287" spans="1:24" ht="43.2" hidden="1" x14ac:dyDescent="0.55000000000000004">
      <c r="A287">
        <v>285</v>
      </c>
      <c r="B287" s="3" t="s">
        <v>286</v>
      </c>
      <c r="C287" s="3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s="7" t="s">
        <v>8367</v>
      </c>
      <c r="R287" t="s">
        <v>8333</v>
      </c>
      <c r="S287" s="11">
        <f t="shared" si="34"/>
        <v>41506.756111111114</v>
      </c>
      <c r="T287" s="11">
        <f t="shared" si="35"/>
        <v>41536.756111111114</v>
      </c>
      <c r="U287" t="str">
        <f t="shared" si="36"/>
        <v>Aug</v>
      </c>
      <c r="V287">
        <f t="shared" si="37"/>
        <v>2013</v>
      </c>
      <c r="W287" t="str">
        <f t="shared" si="38"/>
        <v>Sep</v>
      </c>
      <c r="X287">
        <f t="shared" si="39"/>
        <v>2013</v>
      </c>
    </row>
    <row r="288" spans="1:24" ht="43.2" hidden="1" x14ac:dyDescent="0.55000000000000004">
      <c r="A288">
        <v>286</v>
      </c>
      <c r="B288" s="3" t="s">
        <v>287</v>
      </c>
      <c r="C288" s="3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s="7" t="s">
        <v>8367</v>
      </c>
      <c r="R288" t="s">
        <v>8333</v>
      </c>
      <c r="S288" s="11">
        <f t="shared" si="34"/>
        <v>41313.816249999996</v>
      </c>
      <c r="T288" s="11">
        <f t="shared" si="35"/>
        <v>41358.774583333332</v>
      </c>
      <c r="U288" t="str">
        <f t="shared" si="36"/>
        <v>Feb</v>
      </c>
      <c r="V288">
        <f t="shared" si="37"/>
        <v>2013</v>
      </c>
      <c r="W288" t="str">
        <f t="shared" si="38"/>
        <v>Mar</v>
      </c>
      <c r="X288">
        <f t="shared" si="39"/>
        <v>2013</v>
      </c>
    </row>
    <row r="289" spans="1:24" ht="28.8" hidden="1" x14ac:dyDescent="0.55000000000000004">
      <c r="A289">
        <v>287</v>
      </c>
      <c r="B289" s="3" t="s">
        <v>288</v>
      </c>
      <c r="C289" s="3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s="7" t="s">
        <v>8367</v>
      </c>
      <c r="R289" t="s">
        <v>8333</v>
      </c>
      <c r="S289" s="11">
        <f t="shared" si="34"/>
        <v>41184.277986111112</v>
      </c>
      <c r="T289" s="11">
        <f t="shared" si="35"/>
        <v>41215.166666666664</v>
      </c>
      <c r="U289" t="str">
        <f t="shared" si="36"/>
        <v>Oct</v>
      </c>
      <c r="V289">
        <f t="shared" si="37"/>
        <v>2012</v>
      </c>
      <c r="W289" t="str">
        <f t="shared" si="38"/>
        <v>Nov</v>
      </c>
      <c r="X289">
        <f t="shared" si="39"/>
        <v>2012</v>
      </c>
    </row>
    <row r="290" spans="1:24" ht="57.6" hidden="1" x14ac:dyDescent="0.55000000000000004">
      <c r="A290">
        <v>288</v>
      </c>
      <c r="B290" s="3" t="s">
        <v>289</v>
      </c>
      <c r="C290" s="3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s="7" t="s">
        <v>8367</v>
      </c>
      <c r="R290" t="s">
        <v>8333</v>
      </c>
      <c r="S290" s="11">
        <f t="shared" si="34"/>
        <v>41051.168900462959</v>
      </c>
      <c r="T290" s="11">
        <f t="shared" si="35"/>
        <v>41086.168900462959</v>
      </c>
      <c r="U290" t="str">
        <f t="shared" si="36"/>
        <v>May</v>
      </c>
      <c r="V290">
        <f t="shared" si="37"/>
        <v>2012</v>
      </c>
      <c r="W290" t="str">
        <f t="shared" si="38"/>
        <v>Jun</v>
      </c>
      <c r="X290">
        <f t="shared" si="39"/>
        <v>2012</v>
      </c>
    </row>
    <row r="291" spans="1:24" ht="43.2" hidden="1" x14ac:dyDescent="0.55000000000000004">
      <c r="A291">
        <v>289</v>
      </c>
      <c r="B291" s="3" t="s">
        <v>290</v>
      </c>
      <c r="C291" s="3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s="7" t="s">
        <v>8367</v>
      </c>
      <c r="R291" t="s">
        <v>8333</v>
      </c>
      <c r="S291" s="11">
        <f t="shared" si="34"/>
        <v>41550.456412037034</v>
      </c>
      <c r="T291" s="11">
        <f t="shared" si="35"/>
        <v>41580.456412037034</v>
      </c>
      <c r="U291" t="str">
        <f t="shared" si="36"/>
        <v>Oct</v>
      </c>
      <c r="V291">
        <f t="shared" si="37"/>
        <v>2013</v>
      </c>
      <c r="W291" t="str">
        <f t="shared" si="38"/>
        <v>Nov</v>
      </c>
      <c r="X291">
        <f t="shared" si="39"/>
        <v>2013</v>
      </c>
    </row>
    <row r="292" spans="1:24" ht="28.8" hidden="1" x14ac:dyDescent="0.55000000000000004">
      <c r="A292">
        <v>290</v>
      </c>
      <c r="B292" s="3" t="s">
        <v>291</v>
      </c>
      <c r="C292" s="3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s="7" t="s">
        <v>8367</v>
      </c>
      <c r="R292" t="s">
        <v>8333</v>
      </c>
      <c r="S292" s="11">
        <f t="shared" si="34"/>
        <v>40526.36917824074</v>
      </c>
      <c r="T292" s="11">
        <f t="shared" si="35"/>
        <v>40576.332638888889</v>
      </c>
      <c r="U292" t="str">
        <f t="shared" si="36"/>
        <v>Dec</v>
      </c>
      <c r="V292">
        <f t="shared" si="37"/>
        <v>2010</v>
      </c>
      <c r="W292" t="str">
        <f t="shared" si="38"/>
        <v>Feb</v>
      </c>
      <c r="X292">
        <f t="shared" si="39"/>
        <v>2011</v>
      </c>
    </row>
    <row r="293" spans="1:24" ht="43.2" hidden="1" x14ac:dyDescent="0.55000000000000004">
      <c r="A293">
        <v>291</v>
      </c>
      <c r="B293" s="3" t="s">
        <v>292</v>
      </c>
      <c r="C293" s="3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s="7" t="s">
        <v>8367</v>
      </c>
      <c r="R293" t="s">
        <v>8333</v>
      </c>
      <c r="S293" s="11">
        <f t="shared" si="34"/>
        <v>41376.769050925926</v>
      </c>
      <c r="T293" s="11">
        <f t="shared" si="35"/>
        <v>41395.000694444447</v>
      </c>
      <c r="U293" t="str">
        <f t="shared" si="36"/>
        <v>Apr</v>
      </c>
      <c r="V293">
        <f t="shared" si="37"/>
        <v>2013</v>
      </c>
      <c r="W293" t="str">
        <f t="shared" si="38"/>
        <v>May</v>
      </c>
      <c r="X293">
        <f t="shared" si="39"/>
        <v>2013</v>
      </c>
    </row>
    <row r="294" spans="1:24" ht="43.2" hidden="1" x14ac:dyDescent="0.55000000000000004">
      <c r="A294">
        <v>292</v>
      </c>
      <c r="B294" s="3" t="s">
        <v>293</v>
      </c>
      <c r="C294" s="3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s="7" t="s">
        <v>8367</v>
      </c>
      <c r="R294" t="s">
        <v>8333</v>
      </c>
      <c r="S294" s="11">
        <f t="shared" si="34"/>
        <v>40812.803229166668</v>
      </c>
      <c r="T294" s="11">
        <f t="shared" si="35"/>
        <v>40845.165972222225</v>
      </c>
      <c r="U294" t="str">
        <f t="shared" si="36"/>
        <v>Sep</v>
      </c>
      <c r="V294">
        <f t="shared" si="37"/>
        <v>2011</v>
      </c>
      <c r="W294" t="str">
        <f t="shared" si="38"/>
        <v>Oct</v>
      </c>
      <c r="X294">
        <f t="shared" si="39"/>
        <v>2011</v>
      </c>
    </row>
    <row r="295" spans="1:24" ht="43.2" hidden="1" x14ac:dyDescent="0.55000000000000004">
      <c r="A295">
        <v>293</v>
      </c>
      <c r="B295" s="3" t="s">
        <v>294</v>
      </c>
      <c r="C295" s="3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s="7" t="s">
        <v>8367</v>
      </c>
      <c r="R295" t="s">
        <v>8333</v>
      </c>
      <c r="S295" s="11">
        <f t="shared" si="34"/>
        <v>41719.667986111112</v>
      </c>
      <c r="T295" s="11">
        <f t="shared" si="35"/>
        <v>41749.667986111112</v>
      </c>
      <c r="U295" t="str">
        <f t="shared" si="36"/>
        <v>Mar</v>
      </c>
      <c r="V295">
        <f t="shared" si="37"/>
        <v>2014</v>
      </c>
      <c r="W295" t="str">
        <f t="shared" si="38"/>
        <v>Apr</v>
      </c>
      <c r="X295">
        <f t="shared" si="39"/>
        <v>2014</v>
      </c>
    </row>
    <row r="296" spans="1:24" ht="57.6" hidden="1" x14ac:dyDescent="0.55000000000000004">
      <c r="A296">
        <v>294</v>
      </c>
      <c r="B296" s="3" t="s">
        <v>295</v>
      </c>
      <c r="C296" s="3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s="7" t="s">
        <v>8367</v>
      </c>
      <c r="R296" t="s">
        <v>8333</v>
      </c>
      <c r="S296" s="11">
        <f t="shared" si="34"/>
        <v>40343.084421296298</v>
      </c>
      <c r="T296" s="11">
        <f t="shared" si="35"/>
        <v>40378.666666666664</v>
      </c>
      <c r="U296" t="str">
        <f t="shared" si="36"/>
        <v>Jun</v>
      </c>
      <c r="V296">
        <f t="shared" si="37"/>
        <v>2010</v>
      </c>
      <c r="W296" t="str">
        <f t="shared" si="38"/>
        <v>Jul</v>
      </c>
      <c r="X296">
        <f t="shared" si="39"/>
        <v>2010</v>
      </c>
    </row>
    <row r="297" spans="1:24" ht="43.2" hidden="1" x14ac:dyDescent="0.55000000000000004">
      <c r="A297">
        <v>295</v>
      </c>
      <c r="B297" s="3" t="s">
        <v>296</v>
      </c>
      <c r="C297" s="3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s="7" t="s">
        <v>8367</v>
      </c>
      <c r="R297" t="s">
        <v>8333</v>
      </c>
      <c r="S297" s="11">
        <f t="shared" si="34"/>
        <v>41519.004733796297</v>
      </c>
      <c r="T297" s="11">
        <f t="shared" si="35"/>
        <v>41579</v>
      </c>
      <c r="U297" t="str">
        <f t="shared" si="36"/>
        <v>Sep</v>
      </c>
      <c r="V297">
        <f t="shared" si="37"/>
        <v>2013</v>
      </c>
      <c r="W297" t="str">
        <f t="shared" si="38"/>
        <v>Nov</v>
      </c>
      <c r="X297">
        <f t="shared" si="39"/>
        <v>2013</v>
      </c>
    </row>
    <row r="298" spans="1:24" ht="43.2" hidden="1" x14ac:dyDescent="0.55000000000000004">
      <c r="A298">
        <v>296</v>
      </c>
      <c r="B298" s="3" t="s">
        <v>297</v>
      </c>
      <c r="C298" s="3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s="7" t="s">
        <v>8367</v>
      </c>
      <c r="R298" t="s">
        <v>8333</v>
      </c>
      <c r="S298" s="11">
        <f t="shared" si="34"/>
        <v>41134.475497685184</v>
      </c>
      <c r="T298" s="11">
        <f t="shared" si="35"/>
        <v>41159.475497685184</v>
      </c>
      <c r="U298" t="str">
        <f t="shared" si="36"/>
        <v>Aug</v>
      </c>
      <c r="V298">
        <f t="shared" si="37"/>
        <v>2012</v>
      </c>
      <c r="W298" t="str">
        <f t="shared" si="38"/>
        <v>Sep</v>
      </c>
      <c r="X298">
        <f t="shared" si="39"/>
        <v>2012</v>
      </c>
    </row>
    <row r="299" spans="1:24" ht="43.2" hidden="1" x14ac:dyDescent="0.55000000000000004">
      <c r="A299">
        <v>297</v>
      </c>
      <c r="B299" s="3" t="s">
        <v>298</v>
      </c>
      <c r="C299" s="3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s="7" t="s">
        <v>8367</v>
      </c>
      <c r="R299" t="s">
        <v>8333</v>
      </c>
      <c r="S299" s="11">
        <f t="shared" si="34"/>
        <v>42089.72802083334</v>
      </c>
      <c r="T299" s="11">
        <f t="shared" si="35"/>
        <v>42125.165972222225</v>
      </c>
      <c r="U299" t="str">
        <f t="shared" si="36"/>
        <v>Mar</v>
      </c>
      <c r="V299">
        <f t="shared" si="37"/>
        <v>2015</v>
      </c>
      <c r="W299" t="str">
        <f t="shared" si="38"/>
        <v>May</v>
      </c>
      <c r="X299">
        <f t="shared" si="39"/>
        <v>2015</v>
      </c>
    </row>
    <row r="300" spans="1:24" ht="28.8" hidden="1" x14ac:dyDescent="0.55000000000000004">
      <c r="A300">
        <v>298</v>
      </c>
      <c r="B300" s="3" t="s">
        <v>299</v>
      </c>
      <c r="C300" s="3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s="7" t="s">
        <v>8367</v>
      </c>
      <c r="R300" t="s">
        <v>8333</v>
      </c>
      <c r="S300" s="11">
        <f t="shared" si="34"/>
        <v>41709.463518518518</v>
      </c>
      <c r="T300" s="11">
        <f t="shared" si="35"/>
        <v>41768.875</v>
      </c>
      <c r="U300" t="str">
        <f t="shared" si="36"/>
        <v>Mar</v>
      </c>
      <c r="V300">
        <f t="shared" si="37"/>
        <v>2014</v>
      </c>
      <c r="W300" t="str">
        <f t="shared" si="38"/>
        <v>May</v>
      </c>
      <c r="X300">
        <f t="shared" si="39"/>
        <v>2014</v>
      </c>
    </row>
    <row r="301" spans="1:24" ht="43.2" hidden="1" x14ac:dyDescent="0.55000000000000004">
      <c r="A301">
        <v>299</v>
      </c>
      <c r="B301" s="3" t="s">
        <v>300</v>
      </c>
      <c r="C301" s="3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s="7" t="s">
        <v>8367</v>
      </c>
      <c r="R301" t="s">
        <v>8333</v>
      </c>
      <c r="S301" s="11">
        <f t="shared" si="34"/>
        <v>40469.225231481483</v>
      </c>
      <c r="T301" s="11">
        <f t="shared" si="35"/>
        <v>40499.266898148147</v>
      </c>
      <c r="U301" t="str">
        <f t="shared" si="36"/>
        <v>Oct</v>
      </c>
      <c r="V301">
        <f t="shared" si="37"/>
        <v>2010</v>
      </c>
      <c r="W301" t="str">
        <f t="shared" si="38"/>
        <v>Nov</v>
      </c>
      <c r="X301">
        <f t="shared" si="39"/>
        <v>2010</v>
      </c>
    </row>
    <row r="302" spans="1:24" ht="43.2" hidden="1" x14ac:dyDescent="0.55000000000000004">
      <c r="A302">
        <v>300</v>
      </c>
      <c r="B302" s="3" t="s">
        <v>301</v>
      </c>
      <c r="C302" s="3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s="7" t="s">
        <v>8367</v>
      </c>
      <c r="R302" t="s">
        <v>8333</v>
      </c>
      <c r="S302" s="11">
        <f t="shared" si="34"/>
        <v>40626.959930555553</v>
      </c>
      <c r="T302" s="11">
        <f t="shared" si="35"/>
        <v>40657.959930555553</v>
      </c>
      <c r="U302" t="str">
        <f t="shared" si="36"/>
        <v>Mar</v>
      </c>
      <c r="V302">
        <f t="shared" si="37"/>
        <v>2011</v>
      </c>
      <c r="W302" t="str">
        <f t="shared" si="38"/>
        <v>Apr</v>
      </c>
      <c r="X302">
        <f t="shared" si="39"/>
        <v>2011</v>
      </c>
    </row>
    <row r="303" spans="1:24" ht="43.2" hidden="1" x14ac:dyDescent="0.55000000000000004">
      <c r="A303">
        <v>301</v>
      </c>
      <c r="B303" s="3" t="s">
        <v>302</v>
      </c>
      <c r="C303" s="3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s="7" t="s">
        <v>8367</v>
      </c>
      <c r="R303" t="s">
        <v>8333</v>
      </c>
      <c r="S303" s="11">
        <f t="shared" si="34"/>
        <v>41312.737673611111</v>
      </c>
      <c r="T303" s="11">
        <f t="shared" si="35"/>
        <v>41352.696006944447</v>
      </c>
      <c r="U303" t="str">
        <f t="shared" si="36"/>
        <v>Feb</v>
      </c>
      <c r="V303">
        <f t="shared" si="37"/>
        <v>2013</v>
      </c>
      <c r="W303" t="str">
        <f t="shared" si="38"/>
        <v>Mar</v>
      </c>
      <c r="X303">
        <f t="shared" si="39"/>
        <v>2013</v>
      </c>
    </row>
    <row r="304" spans="1:24" ht="57.6" hidden="1" x14ac:dyDescent="0.55000000000000004">
      <c r="A304">
        <v>302</v>
      </c>
      <c r="B304" s="3" t="s">
        <v>303</v>
      </c>
      <c r="C304" s="3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s="7" t="s">
        <v>8367</v>
      </c>
      <c r="R304" t="s">
        <v>8333</v>
      </c>
      <c r="S304" s="11">
        <f t="shared" si="34"/>
        <v>40933.856921296298</v>
      </c>
      <c r="T304" s="11">
        <f t="shared" si="35"/>
        <v>40963.856921296298</v>
      </c>
      <c r="U304" t="str">
        <f t="shared" si="36"/>
        <v>Jan</v>
      </c>
      <c r="V304">
        <f t="shared" si="37"/>
        <v>2012</v>
      </c>
      <c r="W304" t="str">
        <f t="shared" si="38"/>
        <v>Feb</v>
      </c>
      <c r="X304">
        <f t="shared" si="39"/>
        <v>2012</v>
      </c>
    </row>
    <row r="305" spans="1:24" ht="43.2" hidden="1" x14ac:dyDescent="0.55000000000000004">
      <c r="A305">
        <v>303</v>
      </c>
      <c r="B305" s="3" t="s">
        <v>304</v>
      </c>
      <c r="C305" s="3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s="7" t="s">
        <v>8367</v>
      </c>
      <c r="R305" t="s">
        <v>8333</v>
      </c>
      <c r="S305" s="11">
        <f t="shared" si="34"/>
        <v>41032.071134259262</v>
      </c>
      <c r="T305" s="11">
        <f t="shared" si="35"/>
        <v>41062.071134259262</v>
      </c>
      <c r="U305" t="str">
        <f t="shared" si="36"/>
        <v>May</v>
      </c>
      <c r="V305">
        <f t="shared" si="37"/>
        <v>2012</v>
      </c>
      <c r="W305" t="str">
        <f t="shared" si="38"/>
        <v>Jun</v>
      </c>
      <c r="X305">
        <f t="shared" si="39"/>
        <v>2012</v>
      </c>
    </row>
    <row r="306" spans="1:24" ht="28.8" hidden="1" x14ac:dyDescent="0.55000000000000004">
      <c r="A306">
        <v>304</v>
      </c>
      <c r="B306" s="3" t="s">
        <v>305</v>
      </c>
      <c r="C306" s="3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s="7" t="s">
        <v>8367</v>
      </c>
      <c r="R306" t="s">
        <v>8333</v>
      </c>
      <c r="S306" s="11">
        <f t="shared" si="34"/>
        <v>41114.094872685186</v>
      </c>
      <c r="T306" s="11">
        <f t="shared" si="35"/>
        <v>41153.083333333336</v>
      </c>
      <c r="U306" t="str">
        <f t="shared" si="36"/>
        <v>Jul</v>
      </c>
      <c r="V306">
        <f t="shared" si="37"/>
        <v>2012</v>
      </c>
      <c r="W306" t="str">
        <f t="shared" si="38"/>
        <v>Sep</v>
      </c>
      <c r="X306">
        <f t="shared" si="39"/>
        <v>2012</v>
      </c>
    </row>
    <row r="307" spans="1:24" ht="28.8" hidden="1" x14ac:dyDescent="0.55000000000000004">
      <c r="A307">
        <v>305</v>
      </c>
      <c r="B307" s="3" t="s">
        <v>306</v>
      </c>
      <c r="C307" s="3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s="7" t="s">
        <v>8367</v>
      </c>
      <c r="R307" t="s">
        <v>8333</v>
      </c>
      <c r="S307" s="11">
        <f t="shared" si="34"/>
        <v>40948.630196759259</v>
      </c>
      <c r="T307" s="11">
        <f t="shared" si="35"/>
        <v>40978.630196759259</v>
      </c>
      <c r="U307" t="str">
        <f t="shared" si="36"/>
        <v>Feb</v>
      </c>
      <c r="V307">
        <f t="shared" si="37"/>
        <v>2012</v>
      </c>
      <c r="W307" t="str">
        <f t="shared" si="38"/>
        <v>Mar</v>
      </c>
      <c r="X307">
        <f t="shared" si="39"/>
        <v>2012</v>
      </c>
    </row>
    <row r="308" spans="1:24" ht="28.8" hidden="1" x14ac:dyDescent="0.55000000000000004">
      <c r="A308">
        <v>306</v>
      </c>
      <c r="B308" s="3" t="s">
        <v>307</v>
      </c>
      <c r="C308" s="3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s="7" t="s">
        <v>8367</v>
      </c>
      <c r="R308" t="s">
        <v>8333</v>
      </c>
      <c r="S308" s="11">
        <f t="shared" si="34"/>
        <v>41333.837187500001</v>
      </c>
      <c r="T308" s="11">
        <f t="shared" si="35"/>
        <v>41353.795520833337</v>
      </c>
      <c r="U308" t="str">
        <f t="shared" si="36"/>
        <v>Feb</v>
      </c>
      <c r="V308">
        <f t="shared" si="37"/>
        <v>2013</v>
      </c>
      <c r="W308" t="str">
        <f t="shared" si="38"/>
        <v>Mar</v>
      </c>
      <c r="X308">
        <f t="shared" si="39"/>
        <v>2013</v>
      </c>
    </row>
    <row r="309" spans="1:24" hidden="1" x14ac:dyDescent="0.55000000000000004">
      <c r="A309">
        <v>307</v>
      </c>
      <c r="B309" s="3" t="s">
        <v>308</v>
      </c>
      <c r="C309" s="3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s="7" t="s">
        <v>8367</v>
      </c>
      <c r="R309" t="s">
        <v>8333</v>
      </c>
      <c r="S309" s="11">
        <f t="shared" si="34"/>
        <v>41282.944456018515</v>
      </c>
      <c r="T309" s="11">
        <f t="shared" si="35"/>
        <v>41312.944456018515</v>
      </c>
      <c r="U309" t="str">
        <f t="shared" si="36"/>
        <v>Jan</v>
      </c>
      <c r="V309">
        <f t="shared" si="37"/>
        <v>2013</v>
      </c>
      <c r="W309" t="str">
        <f t="shared" si="38"/>
        <v>Feb</v>
      </c>
      <c r="X309">
        <f t="shared" si="39"/>
        <v>2013</v>
      </c>
    </row>
    <row r="310" spans="1:24" ht="43.2" hidden="1" x14ac:dyDescent="0.55000000000000004">
      <c r="A310">
        <v>308</v>
      </c>
      <c r="B310" s="3" t="s">
        <v>309</v>
      </c>
      <c r="C310" s="3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s="7" t="s">
        <v>8367</v>
      </c>
      <c r="R310" t="s">
        <v>8333</v>
      </c>
      <c r="S310" s="11">
        <f t="shared" si="34"/>
        <v>40567.694560185184</v>
      </c>
      <c r="T310" s="11">
        <f t="shared" si="35"/>
        <v>40612.694560185184</v>
      </c>
      <c r="U310" t="str">
        <f t="shared" si="36"/>
        <v>Jan</v>
      </c>
      <c r="V310">
        <f t="shared" si="37"/>
        <v>2011</v>
      </c>
      <c r="W310" t="str">
        <f t="shared" si="38"/>
        <v>Mar</v>
      </c>
      <c r="X310">
        <f t="shared" si="39"/>
        <v>2011</v>
      </c>
    </row>
    <row r="311" spans="1:24" ht="43.2" hidden="1" x14ac:dyDescent="0.55000000000000004">
      <c r="A311">
        <v>309</v>
      </c>
      <c r="B311" s="3" t="s">
        <v>310</v>
      </c>
      <c r="C311" s="3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s="7" t="s">
        <v>8367</v>
      </c>
      <c r="R311" t="s">
        <v>8333</v>
      </c>
      <c r="S311" s="11">
        <f t="shared" si="34"/>
        <v>41134.751550925925</v>
      </c>
      <c r="T311" s="11">
        <f t="shared" si="35"/>
        <v>41155.751550925925</v>
      </c>
      <c r="U311" t="str">
        <f t="shared" si="36"/>
        <v>Aug</v>
      </c>
      <c r="V311">
        <f t="shared" si="37"/>
        <v>2012</v>
      </c>
      <c r="W311" t="str">
        <f t="shared" si="38"/>
        <v>Sep</v>
      </c>
      <c r="X311">
        <f t="shared" si="39"/>
        <v>2012</v>
      </c>
    </row>
    <row r="312" spans="1:24" ht="43.2" hidden="1" x14ac:dyDescent="0.55000000000000004">
      <c r="A312">
        <v>310</v>
      </c>
      <c r="B312" s="3" t="s">
        <v>311</v>
      </c>
      <c r="C312" s="3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s="7" t="s">
        <v>8367</v>
      </c>
      <c r="R312" t="s">
        <v>8333</v>
      </c>
      <c r="S312" s="11">
        <f t="shared" si="34"/>
        <v>40821.183136574073</v>
      </c>
      <c r="T312" s="11">
        <f t="shared" si="35"/>
        <v>40836.083333333336</v>
      </c>
      <c r="U312" t="str">
        <f t="shared" si="36"/>
        <v>Oct</v>
      </c>
      <c r="V312">
        <f t="shared" si="37"/>
        <v>2011</v>
      </c>
      <c r="W312" t="str">
        <f t="shared" si="38"/>
        <v>Oct</v>
      </c>
      <c r="X312">
        <f t="shared" si="39"/>
        <v>2011</v>
      </c>
    </row>
    <row r="313" spans="1:24" ht="43.2" hidden="1" x14ac:dyDescent="0.55000000000000004">
      <c r="A313">
        <v>311</v>
      </c>
      <c r="B313" s="3" t="s">
        <v>312</v>
      </c>
      <c r="C313" s="3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s="7" t="s">
        <v>8367</v>
      </c>
      <c r="R313" t="s">
        <v>8333</v>
      </c>
      <c r="S313" s="11">
        <f t="shared" si="34"/>
        <v>40868.219814814816</v>
      </c>
      <c r="T313" s="11">
        <f t="shared" si="35"/>
        <v>40909.332638888889</v>
      </c>
      <c r="U313" t="str">
        <f t="shared" si="36"/>
        <v>Nov</v>
      </c>
      <c r="V313">
        <f t="shared" si="37"/>
        <v>2011</v>
      </c>
      <c r="W313" t="str">
        <f t="shared" si="38"/>
        <v>Jan</v>
      </c>
      <c r="X313">
        <f t="shared" si="39"/>
        <v>2012</v>
      </c>
    </row>
    <row r="314" spans="1:24" ht="43.2" hidden="1" x14ac:dyDescent="0.55000000000000004">
      <c r="A314">
        <v>312</v>
      </c>
      <c r="B314" s="3" t="s">
        <v>313</v>
      </c>
      <c r="C314" s="3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s="7" t="s">
        <v>8367</v>
      </c>
      <c r="R314" t="s">
        <v>8333</v>
      </c>
      <c r="S314" s="11">
        <f t="shared" si="34"/>
        <v>41348.877685185187</v>
      </c>
      <c r="T314" s="11">
        <f t="shared" si="35"/>
        <v>41378.877685185187</v>
      </c>
      <c r="U314" t="str">
        <f t="shared" si="36"/>
        <v>Mar</v>
      </c>
      <c r="V314">
        <f t="shared" si="37"/>
        <v>2013</v>
      </c>
      <c r="W314" t="str">
        <f t="shared" si="38"/>
        <v>Apr</v>
      </c>
      <c r="X314">
        <f t="shared" si="39"/>
        <v>2013</v>
      </c>
    </row>
    <row r="315" spans="1:24" ht="57.6" hidden="1" x14ac:dyDescent="0.55000000000000004">
      <c r="A315">
        <v>313</v>
      </c>
      <c r="B315" s="3" t="s">
        <v>314</v>
      </c>
      <c r="C315" s="3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s="7" t="s">
        <v>8367</v>
      </c>
      <c r="R315" t="s">
        <v>8333</v>
      </c>
      <c r="S315" s="11">
        <f t="shared" si="34"/>
        <v>40357.227939814817</v>
      </c>
      <c r="T315" s="11">
        <f t="shared" si="35"/>
        <v>40401.665972222225</v>
      </c>
      <c r="U315" t="str">
        <f t="shared" si="36"/>
        <v>Jun</v>
      </c>
      <c r="V315">
        <f t="shared" si="37"/>
        <v>2010</v>
      </c>
      <c r="W315" t="str">
        <f t="shared" si="38"/>
        <v>Aug</v>
      </c>
      <c r="X315">
        <f t="shared" si="39"/>
        <v>2010</v>
      </c>
    </row>
    <row r="316" spans="1:24" ht="43.2" hidden="1" x14ac:dyDescent="0.55000000000000004">
      <c r="A316">
        <v>314</v>
      </c>
      <c r="B316" s="3" t="s">
        <v>315</v>
      </c>
      <c r="C316" s="3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s="7" t="s">
        <v>8367</v>
      </c>
      <c r="R316" t="s">
        <v>8333</v>
      </c>
      <c r="S316" s="11">
        <f t="shared" si="34"/>
        <v>41304.833194444444</v>
      </c>
      <c r="T316" s="11">
        <f t="shared" si="35"/>
        <v>41334.833194444444</v>
      </c>
      <c r="U316" t="str">
        <f t="shared" si="36"/>
        <v>Jan</v>
      </c>
      <c r="V316">
        <f t="shared" si="37"/>
        <v>2013</v>
      </c>
      <c r="W316" t="str">
        <f t="shared" si="38"/>
        <v>Mar</v>
      </c>
      <c r="X316">
        <f t="shared" si="39"/>
        <v>2013</v>
      </c>
    </row>
    <row r="317" spans="1:24" ht="43.2" hidden="1" x14ac:dyDescent="0.55000000000000004">
      <c r="A317">
        <v>315</v>
      </c>
      <c r="B317" s="3" t="s">
        <v>316</v>
      </c>
      <c r="C317" s="3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s="7" t="s">
        <v>8367</v>
      </c>
      <c r="R317" t="s">
        <v>8333</v>
      </c>
      <c r="S317" s="11">
        <f t="shared" si="34"/>
        <v>41113.77238425926</v>
      </c>
      <c r="T317" s="11">
        <f t="shared" si="35"/>
        <v>41143.77238425926</v>
      </c>
      <c r="U317" t="str">
        <f t="shared" si="36"/>
        <v>Jul</v>
      </c>
      <c r="V317">
        <f t="shared" si="37"/>
        <v>2012</v>
      </c>
      <c r="W317" t="str">
        <f t="shared" si="38"/>
        <v>Aug</v>
      </c>
      <c r="X317">
        <f t="shared" si="39"/>
        <v>2012</v>
      </c>
    </row>
    <row r="318" spans="1:24" ht="28.8" hidden="1" x14ac:dyDescent="0.55000000000000004">
      <c r="A318">
        <v>316</v>
      </c>
      <c r="B318" s="3" t="s">
        <v>317</v>
      </c>
      <c r="C318" s="3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s="7" t="s">
        <v>8367</v>
      </c>
      <c r="R318" t="s">
        <v>8333</v>
      </c>
      <c r="S318" s="11">
        <f t="shared" si="34"/>
        <v>41950.923576388886</v>
      </c>
      <c r="T318" s="11">
        <f t="shared" si="35"/>
        <v>41984.207638888889</v>
      </c>
      <c r="U318" t="str">
        <f t="shared" si="36"/>
        <v>Nov</v>
      </c>
      <c r="V318">
        <f t="shared" si="37"/>
        <v>2014</v>
      </c>
      <c r="W318" t="str">
        <f t="shared" si="38"/>
        <v>Dec</v>
      </c>
      <c r="X318">
        <f t="shared" si="39"/>
        <v>2014</v>
      </c>
    </row>
    <row r="319" spans="1:24" ht="43.2" hidden="1" x14ac:dyDescent="0.55000000000000004">
      <c r="A319">
        <v>317</v>
      </c>
      <c r="B319" s="3" t="s">
        <v>318</v>
      </c>
      <c r="C319" s="3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s="7" t="s">
        <v>8367</v>
      </c>
      <c r="R319" t="s">
        <v>8333</v>
      </c>
      <c r="S319" s="11">
        <f t="shared" si="34"/>
        <v>41589.676886574074</v>
      </c>
      <c r="T319" s="11">
        <f t="shared" si="35"/>
        <v>41619.676886574074</v>
      </c>
      <c r="U319" t="str">
        <f t="shared" si="36"/>
        <v>Nov</v>
      </c>
      <c r="V319">
        <f t="shared" si="37"/>
        <v>2013</v>
      </c>
      <c r="W319" t="str">
        <f t="shared" si="38"/>
        <v>Dec</v>
      </c>
      <c r="X319">
        <f t="shared" si="39"/>
        <v>2013</v>
      </c>
    </row>
    <row r="320" spans="1:24" ht="43.2" hidden="1" x14ac:dyDescent="0.55000000000000004">
      <c r="A320">
        <v>318</v>
      </c>
      <c r="B320" s="3" t="s">
        <v>319</v>
      </c>
      <c r="C320" s="3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s="7" t="s">
        <v>8367</v>
      </c>
      <c r="R320" t="s">
        <v>8333</v>
      </c>
      <c r="S320" s="11">
        <f t="shared" si="34"/>
        <v>41330.038784722223</v>
      </c>
      <c r="T320" s="11">
        <f t="shared" si="35"/>
        <v>41359.997118055559</v>
      </c>
      <c r="U320" t="str">
        <f t="shared" si="36"/>
        <v>Feb</v>
      </c>
      <c r="V320">
        <f t="shared" si="37"/>
        <v>2013</v>
      </c>
      <c r="W320" t="str">
        <f t="shared" si="38"/>
        <v>Mar</v>
      </c>
      <c r="X320">
        <f t="shared" si="39"/>
        <v>2013</v>
      </c>
    </row>
    <row r="321" spans="1:24" ht="57.6" hidden="1" x14ac:dyDescent="0.55000000000000004">
      <c r="A321">
        <v>319</v>
      </c>
      <c r="B321" s="3" t="s">
        <v>320</v>
      </c>
      <c r="C321" s="3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s="7" t="s">
        <v>8367</v>
      </c>
      <c r="R321" t="s">
        <v>8333</v>
      </c>
      <c r="S321" s="11">
        <f t="shared" si="34"/>
        <v>40123.83829861111</v>
      </c>
      <c r="T321" s="11">
        <f t="shared" si="35"/>
        <v>40211.332638888889</v>
      </c>
      <c r="U321" t="str">
        <f t="shared" si="36"/>
        <v>Nov</v>
      </c>
      <c r="V321">
        <f t="shared" si="37"/>
        <v>2009</v>
      </c>
      <c r="W321" t="str">
        <f t="shared" si="38"/>
        <v>Feb</v>
      </c>
      <c r="X321">
        <f t="shared" si="39"/>
        <v>2010</v>
      </c>
    </row>
    <row r="322" spans="1:24" ht="43.2" hidden="1" x14ac:dyDescent="0.55000000000000004">
      <c r="A322">
        <v>320</v>
      </c>
      <c r="B322" s="3" t="s">
        <v>321</v>
      </c>
      <c r="C322" s="3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s="7" t="s">
        <v>8367</v>
      </c>
      <c r="R322" t="s">
        <v>8333</v>
      </c>
      <c r="S322" s="11">
        <f t="shared" si="34"/>
        <v>42331.551307870366</v>
      </c>
      <c r="T322" s="11">
        <f t="shared" si="35"/>
        <v>42360.958333333328</v>
      </c>
      <c r="U322" t="str">
        <f t="shared" si="36"/>
        <v>Nov</v>
      </c>
      <c r="V322">
        <f t="shared" si="37"/>
        <v>2015</v>
      </c>
      <c r="W322" t="str">
        <f t="shared" si="38"/>
        <v>Dec</v>
      </c>
      <c r="X322">
        <f t="shared" si="39"/>
        <v>2015</v>
      </c>
    </row>
    <row r="323" spans="1:24" ht="43.2" hidden="1" x14ac:dyDescent="0.55000000000000004">
      <c r="A323">
        <v>321</v>
      </c>
      <c r="B323" s="3" t="s">
        <v>322</v>
      </c>
      <c r="C323" s="3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IFERROR(E323/L323,0)</f>
        <v>106.62314540059347</v>
      </c>
      <c r="Q323" s="7" t="s">
        <v>8367</v>
      </c>
      <c r="R323" t="s">
        <v>8333</v>
      </c>
      <c r="S323" s="11">
        <f t="shared" ref="S323:S386" si="42">(((J323/60)/60)/24)+DATE(1970,1,1)</f>
        <v>42647.446597222224</v>
      </c>
      <c r="T323" s="11">
        <f t="shared" ref="T323:T386" si="43">(((I323/60)/60)/24)+DATE(1970,1,1)</f>
        <v>42682.488263888896</v>
      </c>
      <c r="U323" t="str">
        <f t="shared" ref="U323:U386" si="44">TEXT(S323,"mmm")</f>
        <v>Oct</v>
      </c>
      <c r="V323">
        <f t="shared" ref="V323:V386" si="45">YEAR(S323)</f>
        <v>2016</v>
      </c>
      <c r="W323" t="str">
        <f t="shared" ref="W323:W386" si="46">TEXT(T323,"mmm")</f>
        <v>Nov</v>
      </c>
      <c r="X323">
        <f t="shared" ref="X323:X386" si="47">YEAR(T323)</f>
        <v>2016</v>
      </c>
    </row>
    <row r="324" spans="1:24" ht="43.2" hidden="1" x14ac:dyDescent="0.55000000000000004">
      <c r="A324">
        <v>322</v>
      </c>
      <c r="B324" s="3" t="s">
        <v>323</v>
      </c>
      <c r="C324" s="3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s="7" t="s">
        <v>8367</v>
      </c>
      <c r="R324" t="s">
        <v>8333</v>
      </c>
      <c r="S324" s="11">
        <f t="shared" si="42"/>
        <v>42473.57</v>
      </c>
      <c r="T324" s="11">
        <f t="shared" si="43"/>
        <v>42503.57</v>
      </c>
      <c r="U324" t="str">
        <f t="shared" si="44"/>
        <v>Apr</v>
      </c>
      <c r="V324">
        <f t="shared" si="45"/>
        <v>2016</v>
      </c>
      <c r="W324" t="str">
        <f t="shared" si="46"/>
        <v>May</v>
      </c>
      <c r="X324">
        <f t="shared" si="47"/>
        <v>2016</v>
      </c>
    </row>
    <row r="325" spans="1:24" ht="43.2" hidden="1" x14ac:dyDescent="0.55000000000000004">
      <c r="A325">
        <v>323</v>
      </c>
      <c r="B325" s="3" t="s">
        <v>324</v>
      </c>
      <c r="C325" s="3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s="7" t="s">
        <v>8367</v>
      </c>
      <c r="R325" t="s">
        <v>8333</v>
      </c>
      <c r="S325" s="11">
        <f t="shared" si="42"/>
        <v>42697.32136574074</v>
      </c>
      <c r="T325" s="11">
        <f t="shared" si="43"/>
        <v>42725.332638888889</v>
      </c>
      <c r="U325" t="str">
        <f t="shared" si="44"/>
        <v>Nov</v>
      </c>
      <c r="V325">
        <f t="shared" si="45"/>
        <v>2016</v>
      </c>
      <c r="W325" t="str">
        <f t="shared" si="46"/>
        <v>Dec</v>
      </c>
      <c r="X325">
        <f t="shared" si="47"/>
        <v>2016</v>
      </c>
    </row>
    <row r="326" spans="1:24" ht="43.2" hidden="1" x14ac:dyDescent="0.55000000000000004">
      <c r="A326">
        <v>324</v>
      </c>
      <c r="B326" s="3" t="s">
        <v>325</v>
      </c>
      <c r="C326" s="3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s="7" t="s">
        <v>8367</v>
      </c>
      <c r="R326" t="s">
        <v>8333</v>
      </c>
      <c r="S326" s="11">
        <f t="shared" si="42"/>
        <v>42184.626250000001</v>
      </c>
      <c r="T326" s="11">
        <f t="shared" si="43"/>
        <v>42217.626250000001</v>
      </c>
      <c r="U326" t="str">
        <f t="shared" si="44"/>
        <v>Jun</v>
      </c>
      <c r="V326">
        <f t="shared" si="45"/>
        <v>2015</v>
      </c>
      <c r="W326" t="str">
        <f t="shared" si="46"/>
        <v>Aug</v>
      </c>
      <c r="X326">
        <f t="shared" si="47"/>
        <v>2015</v>
      </c>
    </row>
    <row r="327" spans="1:24" ht="43.2" hidden="1" x14ac:dyDescent="0.55000000000000004">
      <c r="A327">
        <v>325</v>
      </c>
      <c r="B327" s="3" t="s">
        <v>326</v>
      </c>
      <c r="C327" s="3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s="7" t="s">
        <v>8367</v>
      </c>
      <c r="R327" t="s">
        <v>8333</v>
      </c>
      <c r="S327" s="11">
        <f t="shared" si="42"/>
        <v>42689.187881944439</v>
      </c>
      <c r="T327" s="11">
        <f t="shared" si="43"/>
        <v>42724.187881944439</v>
      </c>
      <c r="U327" t="str">
        <f t="shared" si="44"/>
        <v>Nov</v>
      </c>
      <c r="V327">
        <f t="shared" si="45"/>
        <v>2016</v>
      </c>
      <c r="W327" t="str">
        <f t="shared" si="46"/>
        <v>Dec</v>
      </c>
      <c r="X327">
        <f t="shared" si="47"/>
        <v>2016</v>
      </c>
    </row>
    <row r="328" spans="1:24" ht="43.2" hidden="1" x14ac:dyDescent="0.55000000000000004">
      <c r="A328">
        <v>326</v>
      </c>
      <c r="B328" s="3" t="s">
        <v>327</v>
      </c>
      <c r="C328" s="3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s="7" t="s">
        <v>8367</v>
      </c>
      <c r="R328" t="s">
        <v>8333</v>
      </c>
      <c r="S328" s="11">
        <f t="shared" si="42"/>
        <v>42775.314884259264</v>
      </c>
      <c r="T328" s="11">
        <f t="shared" si="43"/>
        <v>42808.956250000003</v>
      </c>
      <c r="U328" t="str">
        <f t="shared" si="44"/>
        <v>Feb</v>
      </c>
      <c r="V328">
        <f t="shared" si="45"/>
        <v>2017</v>
      </c>
      <c r="W328" t="str">
        <f t="shared" si="46"/>
        <v>Mar</v>
      </c>
      <c r="X328">
        <f t="shared" si="47"/>
        <v>2017</v>
      </c>
    </row>
    <row r="329" spans="1:24" ht="43.2" hidden="1" x14ac:dyDescent="0.55000000000000004">
      <c r="A329">
        <v>327</v>
      </c>
      <c r="B329" s="3" t="s">
        <v>328</v>
      </c>
      <c r="C329" s="3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s="7" t="s">
        <v>8367</v>
      </c>
      <c r="R329" t="s">
        <v>8333</v>
      </c>
      <c r="S329" s="11">
        <f t="shared" si="42"/>
        <v>42058.235289351855</v>
      </c>
      <c r="T329" s="11">
        <f t="shared" si="43"/>
        <v>42085.333333333328</v>
      </c>
      <c r="U329" t="str">
        <f t="shared" si="44"/>
        <v>Feb</v>
      </c>
      <c r="V329">
        <f t="shared" si="45"/>
        <v>2015</v>
      </c>
      <c r="W329" t="str">
        <f t="shared" si="46"/>
        <v>Mar</v>
      </c>
      <c r="X329">
        <f t="shared" si="47"/>
        <v>2015</v>
      </c>
    </row>
    <row r="330" spans="1:24" ht="43.2" hidden="1" x14ac:dyDescent="0.55000000000000004">
      <c r="A330">
        <v>328</v>
      </c>
      <c r="B330" s="3" t="s">
        <v>329</v>
      </c>
      <c r="C330" s="3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s="7" t="s">
        <v>8367</v>
      </c>
      <c r="R330" t="s">
        <v>8333</v>
      </c>
      <c r="S330" s="11">
        <f t="shared" si="42"/>
        <v>42278.946620370371</v>
      </c>
      <c r="T330" s="11">
        <f t="shared" si="43"/>
        <v>42309.166666666672</v>
      </c>
      <c r="U330" t="str">
        <f t="shared" si="44"/>
        <v>Oct</v>
      </c>
      <c r="V330">
        <f t="shared" si="45"/>
        <v>2015</v>
      </c>
      <c r="W330" t="str">
        <f t="shared" si="46"/>
        <v>Nov</v>
      </c>
      <c r="X330">
        <f t="shared" si="47"/>
        <v>2015</v>
      </c>
    </row>
    <row r="331" spans="1:24" ht="43.2" hidden="1" x14ac:dyDescent="0.55000000000000004">
      <c r="A331">
        <v>329</v>
      </c>
      <c r="B331" s="3" t="s">
        <v>330</v>
      </c>
      <c r="C331" s="3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s="7" t="s">
        <v>8367</v>
      </c>
      <c r="R331" t="s">
        <v>8333</v>
      </c>
      <c r="S331" s="11">
        <f t="shared" si="42"/>
        <v>42291.46674768519</v>
      </c>
      <c r="T331" s="11">
        <f t="shared" si="43"/>
        <v>42315.166666666672</v>
      </c>
      <c r="U331" t="str">
        <f t="shared" si="44"/>
        <v>Oct</v>
      </c>
      <c r="V331">
        <f t="shared" si="45"/>
        <v>2015</v>
      </c>
      <c r="W331" t="str">
        <f t="shared" si="46"/>
        <v>Nov</v>
      </c>
      <c r="X331">
        <f t="shared" si="47"/>
        <v>2015</v>
      </c>
    </row>
    <row r="332" spans="1:24" ht="43.2" hidden="1" x14ac:dyDescent="0.55000000000000004">
      <c r="A332">
        <v>330</v>
      </c>
      <c r="B332" s="3" t="s">
        <v>331</v>
      </c>
      <c r="C332" s="3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s="7" t="s">
        <v>8367</v>
      </c>
      <c r="R332" t="s">
        <v>8333</v>
      </c>
      <c r="S332" s="11">
        <f t="shared" si="42"/>
        <v>41379.515775462962</v>
      </c>
      <c r="T332" s="11">
        <f t="shared" si="43"/>
        <v>41411.165972222225</v>
      </c>
      <c r="U332" t="str">
        <f t="shared" si="44"/>
        <v>Apr</v>
      </c>
      <c r="V332">
        <f t="shared" si="45"/>
        <v>2013</v>
      </c>
      <c r="W332" t="str">
        <f t="shared" si="46"/>
        <v>May</v>
      </c>
      <c r="X332">
        <f t="shared" si="47"/>
        <v>2013</v>
      </c>
    </row>
    <row r="333" spans="1:24" ht="43.2" hidden="1" x14ac:dyDescent="0.55000000000000004">
      <c r="A333">
        <v>331</v>
      </c>
      <c r="B333" s="3" t="s">
        <v>332</v>
      </c>
      <c r="C333" s="3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s="7" t="s">
        <v>8367</v>
      </c>
      <c r="R333" t="s">
        <v>8333</v>
      </c>
      <c r="S333" s="11">
        <f t="shared" si="42"/>
        <v>42507.581412037034</v>
      </c>
      <c r="T333" s="11">
        <f t="shared" si="43"/>
        <v>42538.581412037034</v>
      </c>
      <c r="U333" t="str">
        <f t="shared" si="44"/>
        <v>May</v>
      </c>
      <c r="V333">
        <f t="shared" si="45"/>
        <v>2016</v>
      </c>
      <c r="W333" t="str">
        <f t="shared" si="46"/>
        <v>Jun</v>
      </c>
      <c r="X333">
        <f t="shared" si="47"/>
        <v>2016</v>
      </c>
    </row>
    <row r="334" spans="1:24" ht="43.2" hidden="1" x14ac:dyDescent="0.55000000000000004">
      <c r="A334">
        <v>332</v>
      </c>
      <c r="B334" s="3" t="s">
        <v>333</v>
      </c>
      <c r="C334" s="3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s="7" t="s">
        <v>8367</v>
      </c>
      <c r="R334" t="s">
        <v>8333</v>
      </c>
      <c r="S334" s="11">
        <f t="shared" si="42"/>
        <v>42263.680289351847</v>
      </c>
      <c r="T334" s="11">
        <f t="shared" si="43"/>
        <v>42305.333333333328</v>
      </c>
      <c r="U334" t="str">
        <f t="shared" si="44"/>
        <v>Sep</v>
      </c>
      <c r="V334">
        <f t="shared" si="45"/>
        <v>2015</v>
      </c>
      <c r="W334" t="str">
        <f t="shared" si="46"/>
        <v>Oct</v>
      </c>
      <c r="X334">
        <f t="shared" si="47"/>
        <v>2015</v>
      </c>
    </row>
    <row r="335" spans="1:24" ht="43.2" hidden="1" x14ac:dyDescent="0.55000000000000004">
      <c r="A335">
        <v>333</v>
      </c>
      <c r="B335" s="3" t="s">
        <v>334</v>
      </c>
      <c r="C335" s="3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s="7" t="s">
        <v>8367</v>
      </c>
      <c r="R335" t="s">
        <v>8333</v>
      </c>
      <c r="S335" s="11">
        <f t="shared" si="42"/>
        <v>42437.636469907404</v>
      </c>
      <c r="T335" s="11">
        <f t="shared" si="43"/>
        <v>42467.59480324074</v>
      </c>
      <c r="U335" t="str">
        <f t="shared" si="44"/>
        <v>Mar</v>
      </c>
      <c r="V335">
        <f t="shared" si="45"/>
        <v>2016</v>
      </c>
      <c r="W335" t="str">
        <f t="shared" si="46"/>
        <v>Apr</v>
      </c>
      <c r="X335">
        <f t="shared" si="47"/>
        <v>2016</v>
      </c>
    </row>
    <row r="336" spans="1:24" ht="43.2" hidden="1" x14ac:dyDescent="0.55000000000000004">
      <c r="A336">
        <v>334</v>
      </c>
      <c r="B336" s="3" t="s">
        <v>335</v>
      </c>
      <c r="C336" s="3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s="7" t="s">
        <v>8367</v>
      </c>
      <c r="R336" t="s">
        <v>8333</v>
      </c>
      <c r="S336" s="11">
        <f t="shared" si="42"/>
        <v>42101.682372685187</v>
      </c>
      <c r="T336" s="11">
        <f t="shared" si="43"/>
        <v>42139.791666666672</v>
      </c>
      <c r="U336" t="str">
        <f t="shared" si="44"/>
        <v>Apr</v>
      </c>
      <c r="V336">
        <f t="shared" si="45"/>
        <v>2015</v>
      </c>
      <c r="W336" t="str">
        <f t="shared" si="46"/>
        <v>May</v>
      </c>
      <c r="X336">
        <f t="shared" si="47"/>
        <v>2015</v>
      </c>
    </row>
    <row r="337" spans="1:24" ht="43.2" hidden="1" x14ac:dyDescent="0.55000000000000004">
      <c r="A337">
        <v>335</v>
      </c>
      <c r="B337" s="3" t="s">
        <v>336</v>
      </c>
      <c r="C337" s="3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s="7" t="s">
        <v>8367</v>
      </c>
      <c r="R337" t="s">
        <v>8333</v>
      </c>
      <c r="S337" s="11">
        <f t="shared" si="42"/>
        <v>42101.737442129626</v>
      </c>
      <c r="T337" s="11">
        <f t="shared" si="43"/>
        <v>42132.916666666672</v>
      </c>
      <c r="U337" t="str">
        <f t="shared" si="44"/>
        <v>Apr</v>
      </c>
      <c r="V337">
        <f t="shared" si="45"/>
        <v>2015</v>
      </c>
      <c r="W337" t="str">
        <f t="shared" si="46"/>
        <v>May</v>
      </c>
      <c r="X337">
        <f t="shared" si="47"/>
        <v>2015</v>
      </c>
    </row>
    <row r="338" spans="1:24" ht="43.2" hidden="1" x14ac:dyDescent="0.55000000000000004">
      <c r="A338">
        <v>336</v>
      </c>
      <c r="B338" s="3" t="s">
        <v>337</v>
      </c>
      <c r="C338" s="3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s="7" t="s">
        <v>8367</v>
      </c>
      <c r="R338" t="s">
        <v>8333</v>
      </c>
      <c r="S338" s="11">
        <f t="shared" si="42"/>
        <v>42291.596273148149</v>
      </c>
      <c r="T338" s="11">
        <f t="shared" si="43"/>
        <v>42321.637939814813</v>
      </c>
      <c r="U338" t="str">
        <f t="shared" si="44"/>
        <v>Oct</v>
      </c>
      <c r="V338">
        <f t="shared" si="45"/>
        <v>2015</v>
      </c>
      <c r="W338" t="str">
        <f t="shared" si="46"/>
        <v>Nov</v>
      </c>
      <c r="X338">
        <f t="shared" si="47"/>
        <v>2015</v>
      </c>
    </row>
    <row r="339" spans="1:24" ht="43.2" hidden="1" x14ac:dyDescent="0.55000000000000004">
      <c r="A339">
        <v>337</v>
      </c>
      <c r="B339" s="3" t="s">
        <v>338</v>
      </c>
      <c r="C339" s="3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s="7" t="s">
        <v>8367</v>
      </c>
      <c r="R339" t="s">
        <v>8333</v>
      </c>
      <c r="S339" s="11">
        <f t="shared" si="42"/>
        <v>42047.128564814819</v>
      </c>
      <c r="T339" s="11">
        <f t="shared" si="43"/>
        <v>42077.086898148147</v>
      </c>
      <c r="U339" t="str">
        <f t="shared" si="44"/>
        <v>Feb</v>
      </c>
      <c r="V339">
        <f t="shared" si="45"/>
        <v>2015</v>
      </c>
      <c r="W339" t="str">
        <f t="shared" si="46"/>
        <v>Mar</v>
      </c>
      <c r="X339">
        <f t="shared" si="47"/>
        <v>2015</v>
      </c>
    </row>
    <row r="340" spans="1:24" ht="43.2" hidden="1" x14ac:dyDescent="0.55000000000000004">
      <c r="A340">
        <v>338</v>
      </c>
      <c r="B340" s="3" t="s">
        <v>339</v>
      </c>
      <c r="C340" s="3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s="7" t="s">
        <v>8367</v>
      </c>
      <c r="R340" t="s">
        <v>8333</v>
      </c>
      <c r="S340" s="11">
        <f t="shared" si="42"/>
        <v>42559.755671296298</v>
      </c>
      <c r="T340" s="11">
        <f t="shared" si="43"/>
        <v>42616.041666666672</v>
      </c>
      <c r="U340" t="str">
        <f t="shared" si="44"/>
        <v>Jul</v>
      </c>
      <c r="V340">
        <f t="shared" si="45"/>
        <v>2016</v>
      </c>
      <c r="W340" t="str">
        <f t="shared" si="46"/>
        <v>Sep</v>
      </c>
      <c r="X340">
        <f t="shared" si="47"/>
        <v>2016</v>
      </c>
    </row>
    <row r="341" spans="1:24" ht="43.2" hidden="1" x14ac:dyDescent="0.55000000000000004">
      <c r="A341">
        <v>339</v>
      </c>
      <c r="B341" s="3" t="s">
        <v>340</v>
      </c>
      <c r="C341" s="3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s="7" t="s">
        <v>8367</v>
      </c>
      <c r="R341" t="s">
        <v>8333</v>
      </c>
      <c r="S341" s="11">
        <f t="shared" si="42"/>
        <v>42093.760046296295</v>
      </c>
      <c r="T341" s="11">
        <f t="shared" si="43"/>
        <v>42123.760046296295</v>
      </c>
      <c r="U341" t="str">
        <f t="shared" si="44"/>
        <v>Mar</v>
      </c>
      <c r="V341">
        <f t="shared" si="45"/>
        <v>2015</v>
      </c>
      <c r="W341" t="str">
        <f t="shared" si="46"/>
        <v>Apr</v>
      </c>
      <c r="X341">
        <f t="shared" si="47"/>
        <v>2015</v>
      </c>
    </row>
    <row r="342" spans="1:24" ht="43.2" hidden="1" x14ac:dyDescent="0.55000000000000004">
      <c r="A342">
        <v>340</v>
      </c>
      <c r="B342" s="3" t="s">
        <v>341</v>
      </c>
      <c r="C342" s="3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s="7" t="s">
        <v>8367</v>
      </c>
      <c r="R342" t="s">
        <v>8333</v>
      </c>
      <c r="S342" s="11">
        <f t="shared" si="42"/>
        <v>42772.669062500005</v>
      </c>
      <c r="T342" s="11">
        <f t="shared" si="43"/>
        <v>42802.875</v>
      </c>
      <c r="U342" t="str">
        <f t="shared" si="44"/>
        <v>Feb</v>
      </c>
      <c r="V342">
        <f t="shared" si="45"/>
        <v>2017</v>
      </c>
      <c r="W342" t="str">
        <f t="shared" si="46"/>
        <v>Mar</v>
      </c>
      <c r="X342">
        <f t="shared" si="47"/>
        <v>2017</v>
      </c>
    </row>
    <row r="343" spans="1:24" ht="43.2" hidden="1" x14ac:dyDescent="0.55000000000000004">
      <c r="A343">
        <v>341</v>
      </c>
      <c r="B343" s="3" t="s">
        <v>342</v>
      </c>
      <c r="C343" s="3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s="7" t="s">
        <v>8367</v>
      </c>
      <c r="R343" t="s">
        <v>8333</v>
      </c>
      <c r="S343" s="11">
        <f t="shared" si="42"/>
        <v>41894.879606481481</v>
      </c>
      <c r="T343" s="11">
        <f t="shared" si="43"/>
        <v>41913.165972222225</v>
      </c>
      <c r="U343" t="str">
        <f t="shared" si="44"/>
        <v>Sep</v>
      </c>
      <c r="V343">
        <f t="shared" si="45"/>
        <v>2014</v>
      </c>
      <c r="W343" t="str">
        <f t="shared" si="46"/>
        <v>Oct</v>
      </c>
      <c r="X343">
        <f t="shared" si="47"/>
        <v>2014</v>
      </c>
    </row>
    <row r="344" spans="1:24" ht="28.8" hidden="1" x14ac:dyDescent="0.55000000000000004">
      <c r="A344">
        <v>342</v>
      </c>
      <c r="B344" s="3" t="s">
        <v>343</v>
      </c>
      <c r="C344" s="3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s="7" t="s">
        <v>8367</v>
      </c>
      <c r="R344" t="s">
        <v>8333</v>
      </c>
      <c r="S344" s="11">
        <f t="shared" si="42"/>
        <v>42459.780844907407</v>
      </c>
      <c r="T344" s="11">
        <f t="shared" si="43"/>
        <v>42489.780844907407</v>
      </c>
      <c r="U344" t="str">
        <f t="shared" si="44"/>
        <v>Mar</v>
      </c>
      <c r="V344">
        <f t="shared" si="45"/>
        <v>2016</v>
      </c>
      <c r="W344" t="str">
        <f t="shared" si="46"/>
        <v>Apr</v>
      </c>
      <c r="X344">
        <f t="shared" si="47"/>
        <v>2016</v>
      </c>
    </row>
    <row r="345" spans="1:24" ht="43.2" hidden="1" x14ac:dyDescent="0.55000000000000004">
      <c r="A345">
        <v>343</v>
      </c>
      <c r="B345" s="3" t="s">
        <v>344</v>
      </c>
      <c r="C345" s="3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s="7" t="s">
        <v>8367</v>
      </c>
      <c r="R345" t="s">
        <v>8333</v>
      </c>
      <c r="S345" s="11">
        <f t="shared" si="42"/>
        <v>41926.73778935185</v>
      </c>
      <c r="T345" s="11">
        <f t="shared" si="43"/>
        <v>41957.125</v>
      </c>
      <c r="U345" t="str">
        <f t="shared" si="44"/>
        <v>Oct</v>
      </c>
      <c r="V345">
        <f t="shared" si="45"/>
        <v>2014</v>
      </c>
      <c r="W345" t="str">
        <f t="shared" si="46"/>
        <v>Nov</v>
      </c>
      <c r="X345">
        <f t="shared" si="47"/>
        <v>2014</v>
      </c>
    </row>
    <row r="346" spans="1:24" ht="43.2" hidden="1" x14ac:dyDescent="0.55000000000000004">
      <c r="A346">
        <v>344</v>
      </c>
      <c r="B346" s="3" t="s">
        <v>345</v>
      </c>
      <c r="C346" s="3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s="7" t="s">
        <v>8367</v>
      </c>
      <c r="R346" t="s">
        <v>8333</v>
      </c>
      <c r="S346" s="11">
        <f t="shared" si="42"/>
        <v>42111.970995370371</v>
      </c>
      <c r="T346" s="11">
        <f t="shared" si="43"/>
        <v>42156.097222222219</v>
      </c>
      <c r="U346" t="str">
        <f t="shared" si="44"/>
        <v>Apr</v>
      </c>
      <c r="V346">
        <f t="shared" si="45"/>
        <v>2015</v>
      </c>
      <c r="W346" t="str">
        <f t="shared" si="46"/>
        <v>Jun</v>
      </c>
      <c r="X346">
        <f t="shared" si="47"/>
        <v>2015</v>
      </c>
    </row>
    <row r="347" spans="1:24" ht="43.2" hidden="1" x14ac:dyDescent="0.55000000000000004">
      <c r="A347">
        <v>345</v>
      </c>
      <c r="B347" s="3" t="s">
        <v>346</v>
      </c>
      <c r="C347" s="3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s="7" t="s">
        <v>8367</v>
      </c>
      <c r="R347" t="s">
        <v>8333</v>
      </c>
      <c r="S347" s="11">
        <f t="shared" si="42"/>
        <v>42114.944328703699</v>
      </c>
      <c r="T347" s="11">
        <f t="shared" si="43"/>
        <v>42144.944328703699</v>
      </c>
      <c r="U347" t="str">
        <f t="shared" si="44"/>
        <v>Apr</v>
      </c>
      <c r="V347">
        <f t="shared" si="45"/>
        <v>2015</v>
      </c>
      <c r="W347" t="str">
        <f t="shared" si="46"/>
        <v>May</v>
      </c>
      <c r="X347">
        <f t="shared" si="47"/>
        <v>2015</v>
      </c>
    </row>
    <row r="348" spans="1:24" ht="43.2" hidden="1" x14ac:dyDescent="0.55000000000000004">
      <c r="A348">
        <v>346</v>
      </c>
      <c r="B348" s="3" t="s">
        <v>347</v>
      </c>
      <c r="C348" s="3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s="7" t="s">
        <v>8367</v>
      </c>
      <c r="R348" t="s">
        <v>8333</v>
      </c>
      <c r="S348" s="11">
        <f t="shared" si="42"/>
        <v>42261.500243055561</v>
      </c>
      <c r="T348" s="11">
        <f t="shared" si="43"/>
        <v>42291.500243055561</v>
      </c>
      <c r="U348" t="str">
        <f t="shared" si="44"/>
        <v>Sep</v>
      </c>
      <c r="V348">
        <f t="shared" si="45"/>
        <v>2015</v>
      </c>
      <c r="W348" t="str">
        <f t="shared" si="46"/>
        <v>Oct</v>
      </c>
      <c r="X348">
        <f t="shared" si="47"/>
        <v>2015</v>
      </c>
    </row>
    <row r="349" spans="1:24" ht="43.2" hidden="1" x14ac:dyDescent="0.55000000000000004">
      <c r="A349">
        <v>347</v>
      </c>
      <c r="B349" s="3" t="s">
        <v>348</v>
      </c>
      <c r="C349" s="3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s="7" t="s">
        <v>8367</v>
      </c>
      <c r="R349" t="s">
        <v>8333</v>
      </c>
      <c r="S349" s="11">
        <f t="shared" si="42"/>
        <v>42292.495474537034</v>
      </c>
      <c r="T349" s="11">
        <f t="shared" si="43"/>
        <v>42322.537141203706</v>
      </c>
      <c r="U349" t="str">
        <f t="shared" si="44"/>
        <v>Oct</v>
      </c>
      <c r="V349">
        <f t="shared" si="45"/>
        <v>2015</v>
      </c>
      <c r="W349" t="str">
        <f t="shared" si="46"/>
        <v>Nov</v>
      </c>
      <c r="X349">
        <f t="shared" si="47"/>
        <v>2015</v>
      </c>
    </row>
    <row r="350" spans="1:24" ht="43.2" hidden="1" x14ac:dyDescent="0.55000000000000004">
      <c r="A350">
        <v>348</v>
      </c>
      <c r="B350" s="3" t="s">
        <v>349</v>
      </c>
      <c r="C350" s="3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s="7" t="s">
        <v>8367</v>
      </c>
      <c r="R350" t="s">
        <v>8333</v>
      </c>
      <c r="S350" s="11">
        <f t="shared" si="42"/>
        <v>42207.58699074074</v>
      </c>
      <c r="T350" s="11">
        <f t="shared" si="43"/>
        <v>42237.58699074074</v>
      </c>
      <c r="U350" t="str">
        <f t="shared" si="44"/>
        <v>Jul</v>
      </c>
      <c r="V350">
        <f t="shared" si="45"/>
        <v>2015</v>
      </c>
      <c r="W350" t="str">
        <f t="shared" si="46"/>
        <v>Aug</v>
      </c>
      <c r="X350">
        <f t="shared" si="47"/>
        <v>2015</v>
      </c>
    </row>
    <row r="351" spans="1:24" ht="43.2" hidden="1" x14ac:dyDescent="0.55000000000000004">
      <c r="A351">
        <v>349</v>
      </c>
      <c r="B351" s="3" t="s">
        <v>350</v>
      </c>
      <c r="C351" s="3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s="7" t="s">
        <v>8367</v>
      </c>
      <c r="R351" t="s">
        <v>8333</v>
      </c>
      <c r="S351" s="11">
        <f t="shared" si="42"/>
        <v>42760.498935185184</v>
      </c>
      <c r="T351" s="11">
        <f t="shared" si="43"/>
        <v>42790.498935185184</v>
      </c>
      <c r="U351" t="str">
        <f t="shared" si="44"/>
        <v>Jan</v>
      </c>
      <c r="V351">
        <f t="shared" si="45"/>
        <v>2017</v>
      </c>
      <c r="W351" t="str">
        <f t="shared" si="46"/>
        <v>Feb</v>
      </c>
      <c r="X351">
        <f t="shared" si="47"/>
        <v>2017</v>
      </c>
    </row>
    <row r="352" spans="1:24" ht="43.2" hidden="1" x14ac:dyDescent="0.55000000000000004">
      <c r="A352">
        <v>350</v>
      </c>
      <c r="B352" s="3" t="s">
        <v>351</v>
      </c>
      <c r="C352" s="3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s="7" t="s">
        <v>8367</v>
      </c>
      <c r="R352" t="s">
        <v>8333</v>
      </c>
      <c r="S352" s="11">
        <f t="shared" si="42"/>
        <v>42586.066076388888</v>
      </c>
      <c r="T352" s="11">
        <f t="shared" si="43"/>
        <v>42624.165972222225</v>
      </c>
      <c r="U352" t="str">
        <f t="shared" si="44"/>
        <v>Aug</v>
      </c>
      <c r="V352">
        <f t="shared" si="45"/>
        <v>2016</v>
      </c>
      <c r="W352" t="str">
        <f t="shared" si="46"/>
        <v>Sep</v>
      </c>
      <c r="X352">
        <f t="shared" si="47"/>
        <v>2016</v>
      </c>
    </row>
    <row r="353" spans="1:24" ht="43.2" hidden="1" x14ac:dyDescent="0.55000000000000004">
      <c r="A353">
        <v>351</v>
      </c>
      <c r="B353" s="3" t="s">
        <v>352</v>
      </c>
      <c r="C353" s="3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s="7" t="s">
        <v>8367</v>
      </c>
      <c r="R353" t="s">
        <v>8333</v>
      </c>
      <c r="S353" s="11">
        <f t="shared" si="42"/>
        <v>42427.964745370366</v>
      </c>
      <c r="T353" s="11">
        <f t="shared" si="43"/>
        <v>42467.923078703709</v>
      </c>
      <c r="U353" t="str">
        <f t="shared" si="44"/>
        <v>Feb</v>
      </c>
      <c r="V353">
        <f t="shared" si="45"/>
        <v>2016</v>
      </c>
      <c r="W353" t="str">
        <f t="shared" si="46"/>
        <v>Apr</v>
      </c>
      <c r="X353">
        <f t="shared" si="47"/>
        <v>2016</v>
      </c>
    </row>
    <row r="354" spans="1:24" ht="43.2" hidden="1" x14ac:dyDescent="0.55000000000000004">
      <c r="A354">
        <v>352</v>
      </c>
      <c r="B354" s="3" t="s">
        <v>353</v>
      </c>
      <c r="C354" s="3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s="7" t="s">
        <v>8367</v>
      </c>
      <c r="R354" t="s">
        <v>8333</v>
      </c>
      <c r="S354" s="11">
        <f t="shared" si="42"/>
        <v>41890.167453703703</v>
      </c>
      <c r="T354" s="11">
        <f t="shared" si="43"/>
        <v>41920.167453703703</v>
      </c>
      <c r="U354" t="str">
        <f t="shared" si="44"/>
        <v>Sep</v>
      </c>
      <c r="V354">
        <f t="shared" si="45"/>
        <v>2014</v>
      </c>
      <c r="W354" t="str">
        <f t="shared" si="46"/>
        <v>Oct</v>
      </c>
      <c r="X354">
        <f t="shared" si="47"/>
        <v>2014</v>
      </c>
    </row>
    <row r="355" spans="1:24" ht="43.2" hidden="1" x14ac:dyDescent="0.55000000000000004">
      <c r="A355">
        <v>353</v>
      </c>
      <c r="B355" s="3" t="s">
        <v>354</v>
      </c>
      <c r="C355" s="3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s="7" t="s">
        <v>8367</v>
      </c>
      <c r="R355" t="s">
        <v>8333</v>
      </c>
      <c r="S355" s="11">
        <f t="shared" si="42"/>
        <v>42297.791886574079</v>
      </c>
      <c r="T355" s="11">
        <f t="shared" si="43"/>
        <v>42327.833553240736</v>
      </c>
      <c r="U355" t="str">
        <f t="shared" si="44"/>
        <v>Oct</v>
      </c>
      <c r="V355">
        <f t="shared" si="45"/>
        <v>2015</v>
      </c>
      <c r="W355" t="str">
        <f t="shared" si="46"/>
        <v>Nov</v>
      </c>
      <c r="X355">
        <f t="shared" si="47"/>
        <v>2015</v>
      </c>
    </row>
    <row r="356" spans="1:24" ht="43.2" hidden="1" x14ac:dyDescent="0.55000000000000004">
      <c r="A356">
        <v>354</v>
      </c>
      <c r="B356" s="3" t="s">
        <v>355</v>
      </c>
      <c r="C356" s="3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s="7" t="s">
        <v>8367</v>
      </c>
      <c r="R356" t="s">
        <v>8333</v>
      </c>
      <c r="S356" s="11">
        <f t="shared" si="42"/>
        <v>42438.827789351853</v>
      </c>
      <c r="T356" s="11">
        <f t="shared" si="43"/>
        <v>42468.786122685182</v>
      </c>
      <c r="U356" t="str">
        <f t="shared" si="44"/>
        <v>Mar</v>
      </c>
      <c r="V356">
        <f t="shared" si="45"/>
        <v>2016</v>
      </c>
      <c r="W356" t="str">
        <f t="shared" si="46"/>
        <v>Apr</v>
      </c>
      <c r="X356">
        <f t="shared" si="47"/>
        <v>2016</v>
      </c>
    </row>
    <row r="357" spans="1:24" ht="28.8" hidden="1" x14ac:dyDescent="0.55000000000000004">
      <c r="A357">
        <v>355</v>
      </c>
      <c r="B357" s="3" t="s">
        <v>356</v>
      </c>
      <c r="C357" s="3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s="7" t="s">
        <v>8367</v>
      </c>
      <c r="R357" t="s">
        <v>8333</v>
      </c>
      <c r="S357" s="11">
        <f t="shared" si="42"/>
        <v>41943.293912037036</v>
      </c>
      <c r="T357" s="11">
        <f t="shared" si="43"/>
        <v>41974.3355787037</v>
      </c>
      <c r="U357" t="str">
        <f t="shared" si="44"/>
        <v>Oct</v>
      </c>
      <c r="V357">
        <f t="shared" si="45"/>
        <v>2014</v>
      </c>
      <c r="W357" t="str">
        <f t="shared" si="46"/>
        <v>Dec</v>
      </c>
      <c r="X357">
        <f t="shared" si="47"/>
        <v>2014</v>
      </c>
    </row>
    <row r="358" spans="1:24" ht="28.8" hidden="1" x14ac:dyDescent="0.55000000000000004">
      <c r="A358">
        <v>356</v>
      </c>
      <c r="B358" s="3" t="s">
        <v>357</v>
      </c>
      <c r="C358" s="3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s="7" t="s">
        <v>8367</v>
      </c>
      <c r="R358" t="s">
        <v>8333</v>
      </c>
      <c r="S358" s="11">
        <f t="shared" si="42"/>
        <v>42415.803159722222</v>
      </c>
      <c r="T358" s="11">
        <f t="shared" si="43"/>
        <v>42445.761493055557</v>
      </c>
      <c r="U358" t="str">
        <f t="shared" si="44"/>
        <v>Feb</v>
      </c>
      <c r="V358">
        <f t="shared" si="45"/>
        <v>2016</v>
      </c>
      <c r="W358" t="str">
        <f t="shared" si="46"/>
        <v>Mar</v>
      </c>
      <c r="X358">
        <f t="shared" si="47"/>
        <v>2016</v>
      </c>
    </row>
    <row r="359" spans="1:24" ht="43.2" hidden="1" x14ac:dyDescent="0.55000000000000004">
      <c r="A359">
        <v>357</v>
      </c>
      <c r="B359" s="3" t="s">
        <v>358</v>
      </c>
      <c r="C359" s="3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s="7" t="s">
        <v>8367</v>
      </c>
      <c r="R359" t="s">
        <v>8333</v>
      </c>
      <c r="S359" s="11">
        <f t="shared" si="42"/>
        <v>42078.222187499996</v>
      </c>
      <c r="T359" s="11">
        <f t="shared" si="43"/>
        <v>42118.222187499996</v>
      </c>
      <c r="U359" t="str">
        <f t="shared" si="44"/>
        <v>Mar</v>
      </c>
      <c r="V359">
        <f t="shared" si="45"/>
        <v>2015</v>
      </c>
      <c r="W359" t="str">
        <f t="shared" si="46"/>
        <v>Apr</v>
      </c>
      <c r="X359">
        <f t="shared" si="47"/>
        <v>2015</v>
      </c>
    </row>
    <row r="360" spans="1:24" ht="43.2" hidden="1" x14ac:dyDescent="0.55000000000000004">
      <c r="A360">
        <v>358</v>
      </c>
      <c r="B360" s="3" t="s">
        <v>359</v>
      </c>
      <c r="C360" s="3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s="7" t="s">
        <v>8367</v>
      </c>
      <c r="R360" t="s">
        <v>8333</v>
      </c>
      <c r="S360" s="11">
        <f t="shared" si="42"/>
        <v>42507.860196759255</v>
      </c>
      <c r="T360" s="11">
        <f t="shared" si="43"/>
        <v>42536.625</v>
      </c>
      <c r="U360" t="str">
        <f t="shared" si="44"/>
        <v>May</v>
      </c>
      <c r="V360">
        <f t="shared" si="45"/>
        <v>2016</v>
      </c>
      <c r="W360" t="str">
        <f t="shared" si="46"/>
        <v>Jun</v>
      </c>
      <c r="X360">
        <f t="shared" si="47"/>
        <v>2016</v>
      </c>
    </row>
    <row r="361" spans="1:24" ht="43.2" hidden="1" x14ac:dyDescent="0.55000000000000004">
      <c r="A361">
        <v>359</v>
      </c>
      <c r="B361" s="3" t="s">
        <v>360</v>
      </c>
      <c r="C361" s="3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s="7" t="s">
        <v>8367</v>
      </c>
      <c r="R361" t="s">
        <v>8333</v>
      </c>
      <c r="S361" s="11">
        <f t="shared" si="42"/>
        <v>41935.070486111108</v>
      </c>
      <c r="T361" s="11">
        <f t="shared" si="43"/>
        <v>41957.216666666667</v>
      </c>
      <c r="U361" t="str">
        <f t="shared" si="44"/>
        <v>Oct</v>
      </c>
      <c r="V361">
        <f t="shared" si="45"/>
        <v>2014</v>
      </c>
      <c r="W361" t="str">
        <f t="shared" si="46"/>
        <v>Nov</v>
      </c>
      <c r="X361">
        <f t="shared" si="47"/>
        <v>2014</v>
      </c>
    </row>
    <row r="362" spans="1:24" ht="43.2" hidden="1" x14ac:dyDescent="0.55000000000000004">
      <c r="A362">
        <v>360</v>
      </c>
      <c r="B362" s="3" t="s">
        <v>361</v>
      </c>
      <c r="C362" s="3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s="7" t="s">
        <v>8367</v>
      </c>
      <c r="R362" t="s">
        <v>8333</v>
      </c>
      <c r="S362" s="11">
        <f t="shared" si="42"/>
        <v>42163.897916666669</v>
      </c>
      <c r="T362" s="11">
        <f t="shared" si="43"/>
        <v>42208.132638888885</v>
      </c>
      <c r="U362" t="str">
        <f t="shared" si="44"/>
        <v>Jun</v>
      </c>
      <c r="V362">
        <f t="shared" si="45"/>
        <v>2015</v>
      </c>
      <c r="W362" t="str">
        <f t="shared" si="46"/>
        <v>Jul</v>
      </c>
      <c r="X362">
        <f t="shared" si="47"/>
        <v>2015</v>
      </c>
    </row>
    <row r="363" spans="1:24" ht="43.2" hidden="1" x14ac:dyDescent="0.55000000000000004">
      <c r="A363">
        <v>361</v>
      </c>
      <c r="B363" s="3" t="s">
        <v>362</v>
      </c>
      <c r="C363" s="3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s="7" t="s">
        <v>8367</v>
      </c>
      <c r="R363" t="s">
        <v>8333</v>
      </c>
      <c r="S363" s="11">
        <f t="shared" si="42"/>
        <v>41936.001226851848</v>
      </c>
      <c r="T363" s="11">
        <f t="shared" si="43"/>
        <v>41966.042893518519</v>
      </c>
      <c r="U363" t="str">
        <f t="shared" si="44"/>
        <v>Oct</v>
      </c>
      <c r="V363">
        <f t="shared" si="45"/>
        <v>2014</v>
      </c>
      <c r="W363" t="str">
        <f t="shared" si="46"/>
        <v>Nov</v>
      </c>
      <c r="X363">
        <f t="shared" si="47"/>
        <v>2014</v>
      </c>
    </row>
    <row r="364" spans="1:24" ht="43.2" hidden="1" x14ac:dyDescent="0.55000000000000004">
      <c r="A364">
        <v>362</v>
      </c>
      <c r="B364" s="3" t="s">
        <v>363</v>
      </c>
      <c r="C364" s="3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s="7" t="s">
        <v>8367</v>
      </c>
      <c r="R364" t="s">
        <v>8333</v>
      </c>
      <c r="S364" s="11">
        <f t="shared" si="42"/>
        <v>41837.210543981484</v>
      </c>
      <c r="T364" s="11">
        <f t="shared" si="43"/>
        <v>41859</v>
      </c>
      <c r="U364" t="str">
        <f t="shared" si="44"/>
        <v>Jul</v>
      </c>
      <c r="V364">
        <f t="shared" si="45"/>
        <v>2014</v>
      </c>
      <c r="W364" t="str">
        <f t="shared" si="46"/>
        <v>Aug</v>
      </c>
      <c r="X364">
        <f t="shared" si="47"/>
        <v>2014</v>
      </c>
    </row>
    <row r="365" spans="1:24" ht="43.2" hidden="1" x14ac:dyDescent="0.55000000000000004">
      <c r="A365">
        <v>363</v>
      </c>
      <c r="B365" s="3" t="s">
        <v>364</v>
      </c>
      <c r="C365" s="3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s="7" t="s">
        <v>8367</v>
      </c>
      <c r="R365" t="s">
        <v>8333</v>
      </c>
      <c r="S365" s="11">
        <f t="shared" si="42"/>
        <v>40255.744629629626</v>
      </c>
      <c r="T365" s="11">
        <f t="shared" si="43"/>
        <v>40300.806944444441</v>
      </c>
      <c r="U365" t="str">
        <f t="shared" si="44"/>
        <v>Mar</v>
      </c>
      <c r="V365">
        <f t="shared" si="45"/>
        <v>2010</v>
      </c>
      <c r="W365" t="str">
        <f t="shared" si="46"/>
        <v>May</v>
      </c>
      <c r="X365">
        <f t="shared" si="47"/>
        <v>2010</v>
      </c>
    </row>
    <row r="366" spans="1:24" ht="43.2" hidden="1" x14ac:dyDescent="0.55000000000000004">
      <c r="A366">
        <v>364</v>
      </c>
      <c r="B366" s="3" t="s">
        <v>365</v>
      </c>
      <c r="C366" s="3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s="7" t="s">
        <v>8367</v>
      </c>
      <c r="R366" t="s">
        <v>8333</v>
      </c>
      <c r="S366" s="11">
        <f t="shared" si="42"/>
        <v>41780.859629629631</v>
      </c>
      <c r="T366" s="11">
        <f t="shared" si="43"/>
        <v>41811.165972222225</v>
      </c>
      <c r="U366" t="str">
        <f t="shared" si="44"/>
        <v>May</v>
      </c>
      <c r="V366">
        <f t="shared" si="45"/>
        <v>2014</v>
      </c>
      <c r="W366" t="str">
        <f t="shared" si="46"/>
        <v>Jun</v>
      </c>
      <c r="X366">
        <f t="shared" si="47"/>
        <v>2014</v>
      </c>
    </row>
    <row r="367" spans="1:24" ht="43.2" hidden="1" x14ac:dyDescent="0.55000000000000004">
      <c r="A367">
        <v>365</v>
      </c>
      <c r="B367" s="3" t="s">
        <v>366</v>
      </c>
      <c r="C367" s="3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s="7" t="s">
        <v>8367</v>
      </c>
      <c r="R367" t="s">
        <v>8333</v>
      </c>
      <c r="S367" s="11">
        <f t="shared" si="42"/>
        <v>41668.606469907405</v>
      </c>
      <c r="T367" s="11">
        <f t="shared" si="43"/>
        <v>41698.606469907405</v>
      </c>
      <c r="U367" t="str">
        <f t="shared" si="44"/>
        <v>Jan</v>
      </c>
      <c r="V367">
        <f t="shared" si="45"/>
        <v>2014</v>
      </c>
      <c r="W367" t="str">
        <f t="shared" si="46"/>
        <v>Feb</v>
      </c>
      <c r="X367">
        <f t="shared" si="47"/>
        <v>2014</v>
      </c>
    </row>
    <row r="368" spans="1:24" ht="43.2" hidden="1" x14ac:dyDescent="0.55000000000000004">
      <c r="A368">
        <v>366</v>
      </c>
      <c r="B368" s="3" t="s">
        <v>367</v>
      </c>
      <c r="C368" s="3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s="7" t="s">
        <v>8367</v>
      </c>
      <c r="R368" t="s">
        <v>8333</v>
      </c>
      <c r="S368" s="11">
        <f t="shared" si="42"/>
        <v>41019.793032407404</v>
      </c>
      <c r="T368" s="11">
        <f t="shared" si="43"/>
        <v>41049.793032407404</v>
      </c>
      <c r="U368" t="str">
        <f t="shared" si="44"/>
        <v>Apr</v>
      </c>
      <c r="V368">
        <f t="shared" si="45"/>
        <v>2012</v>
      </c>
      <c r="W368" t="str">
        <f t="shared" si="46"/>
        <v>May</v>
      </c>
      <c r="X368">
        <f t="shared" si="47"/>
        <v>2012</v>
      </c>
    </row>
    <row r="369" spans="1:24" ht="43.2" hidden="1" x14ac:dyDescent="0.55000000000000004">
      <c r="A369">
        <v>367</v>
      </c>
      <c r="B369" s="3" t="s">
        <v>368</v>
      </c>
      <c r="C369" s="3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s="7" t="s">
        <v>8367</v>
      </c>
      <c r="R369" t="s">
        <v>8333</v>
      </c>
      <c r="S369" s="11">
        <f t="shared" si="42"/>
        <v>41355.577291666668</v>
      </c>
      <c r="T369" s="11">
        <f t="shared" si="43"/>
        <v>41395.207638888889</v>
      </c>
      <c r="U369" t="str">
        <f t="shared" si="44"/>
        <v>Mar</v>
      </c>
      <c r="V369">
        <f t="shared" si="45"/>
        <v>2013</v>
      </c>
      <c r="W369" t="str">
        <f t="shared" si="46"/>
        <v>May</v>
      </c>
      <c r="X369">
        <f t="shared" si="47"/>
        <v>2013</v>
      </c>
    </row>
    <row r="370" spans="1:24" ht="43.2" hidden="1" x14ac:dyDescent="0.55000000000000004">
      <c r="A370">
        <v>368</v>
      </c>
      <c r="B370" s="3" t="s">
        <v>369</v>
      </c>
      <c r="C370" s="3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s="7" t="s">
        <v>8367</v>
      </c>
      <c r="R370" t="s">
        <v>8333</v>
      </c>
      <c r="S370" s="11">
        <f t="shared" si="42"/>
        <v>42043.605578703704</v>
      </c>
      <c r="T370" s="11">
        <f t="shared" si="43"/>
        <v>42078.563912037032</v>
      </c>
      <c r="U370" t="str">
        <f t="shared" si="44"/>
        <v>Feb</v>
      </c>
      <c r="V370">
        <f t="shared" si="45"/>
        <v>2015</v>
      </c>
      <c r="W370" t="str">
        <f t="shared" si="46"/>
        <v>Mar</v>
      </c>
      <c r="X370">
        <f t="shared" si="47"/>
        <v>2015</v>
      </c>
    </row>
    <row r="371" spans="1:24" ht="43.2" hidden="1" x14ac:dyDescent="0.55000000000000004">
      <c r="A371">
        <v>369</v>
      </c>
      <c r="B371" s="3" t="s">
        <v>370</v>
      </c>
      <c r="C371" s="3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s="7" t="s">
        <v>8367</v>
      </c>
      <c r="R371" t="s">
        <v>8333</v>
      </c>
      <c r="S371" s="11">
        <f t="shared" si="42"/>
        <v>40893.551724537036</v>
      </c>
      <c r="T371" s="11">
        <f t="shared" si="43"/>
        <v>40923.551724537036</v>
      </c>
      <c r="U371" t="str">
        <f t="shared" si="44"/>
        <v>Dec</v>
      </c>
      <c r="V371">
        <f t="shared" si="45"/>
        <v>2011</v>
      </c>
      <c r="W371" t="str">
        <f t="shared" si="46"/>
        <v>Jan</v>
      </c>
      <c r="X371">
        <f t="shared" si="47"/>
        <v>2012</v>
      </c>
    </row>
    <row r="372" spans="1:24" ht="43.2" hidden="1" x14ac:dyDescent="0.55000000000000004">
      <c r="A372">
        <v>370</v>
      </c>
      <c r="B372" s="3" t="s">
        <v>371</v>
      </c>
      <c r="C372" s="3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s="7" t="s">
        <v>8367</v>
      </c>
      <c r="R372" t="s">
        <v>8333</v>
      </c>
      <c r="S372" s="11">
        <f t="shared" si="42"/>
        <v>42711.795138888891</v>
      </c>
      <c r="T372" s="11">
        <f t="shared" si="43"/>
        <v>42741.795138888891</v>
      </c>
      <c r="U372" t="str">
        <f t="shared" si="44"/>
        <v>Dec</v>
      </c>
      <c r="V372">
        <f t="shared" si="45"/>
        <v>2016</v>
      </c>
      <c r="W372" t="str">
        <f t="shared" si="46"/>
        <v>Jan</v>
      </c>
      <c r="X372">
        <f t="shared" si="47"/>
        <v>2017</v>
      </c>
    </row>
    <row r="373" spans="1:24" ht="43.2" hidden="1" x14ac:dyDescent="0.55000000000000004">
      <c r="A373">
        <v>371</v>
      </c>
      <c r="B373" s="3" t="s">
        <v>372</v>
      </c>
      <c r="C373" s="3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s="7" t="s">
        <v>8367</v>
      </c>
      <c r="R373" t="s">
        <v>8333</v>
      </c>
      <c r="S373" s="11">
        <f t="shared" si="42"/>
        <v>41261.767812500002</v>
      </c>
      <c r="T373" s="11">
        <f t="shared" si="43"/>
        <v>41306.767812500002</v>
      </c>
      <c r="U373" t="str">
        <f t="shared" si="44"/>
        <v>Dec</v>
      </c>
      <c r="V373">
        <f t="shared" si="45"/>
        <v>2012</v>
      </c>
      <c r="W373" t="str">
        <f t="shared" si="46"/>
        <v>Feb</v>
      </c>
      <c r="X373">
        <f t="shared" si="47"/>
        <v>2013</v>
      </c>
    </row>
    <row r="374" spans="1:24" ht="28.8" hidden="1" x14ac:dyDescent="0.55000000000000004">
      <c r="A374">
        <v>372</v>
      </c>
      <c r="B374" s="3" t="s">
        <v>373</v>
      </c>
      <c r="C374" s="3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s="7" t="s">
        <v>8367</v>
      </c>
      <c r="R374" t="s">
        <v>8333</v>
      </c>
      <c r="S374" s="11">
        <f t="shared" si="42"/>
        <v>42425.576898148152</v>
      </c>
      <c r="T374" s="11">
        <f t="shared" si="43"/>
        <v>42465.666666666672</v>
      </c>
      <c r="U374" t="str">
        <f t="shared" si="44"/>
        <v>Feb</v>
      </c>
      <c r="V374">
        <f t="shared" si="45"/>
        <v>2016</v>
      </c>
      <c r="W374" t="str">
        <f t="shared" si="46"/>
        <v>Apr</v>
      </c>
      <c r="X374">
        <f t="shared" si="47"/>
        <v>2016</v>
      </c>
    </row>
    <row r="375" spans="1:24" ht="43.2" hidden="1" x14ac:dyDescent="0.55000000000000004">
      <c r="A375">
        <v>373</v>
      </c>
      <c r="B375" s="3" t="s">
        <v>374</v>
      </c>
      <c r="C375" s="3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s="7" t="s">
        <v>8367</v>
      </c>
      <c r="R375" t="s">
        <v>8333</v>
      </c>
      <c r="S375" s="11">
        <f t="shared" si="42"/>
        <v>41078.91201388889</v>
      </c>
      <c r="T375" s="11">
        <f t="shared" si="43"/>
        <v>41108.91201388889</v>
      </c>
      <c r="U375" t="str">
        <f t="shared" si="44"/>
        <v>Jun</v>
      </c>
      <c r="V375">
        <f t="shared" si="45"/>
        <v>2012</v>
      </c>
      <c r="W375" t="str">
        <f t="shared" si="46"/>
        <v>Jul</v>
      </c>
      <c r="X375">
        <f t="shared" si="47"/>
        <v>2012</v>
      </c>
    </row>
    <row r="376" spans="1:24" ht="43.2" hidden="1" x14ac:dyDescent="0.55000000000000004">
      <c r="A376">
        <v>374</v>
      </c>
      <c r="B376" s="3" t="s">
        <v>375</v>
      </c>
      <c r="C376" s="3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s="7" t="s">
        <v>8367</v>
      </c>
      <c r="R376" t="s">
        <v>8333</v>
      </c>
      <c r="S376" s="11">
        <f t="shared" si="42"/>
        <v>40757.889247685183</v>
      </c>
      <c r="T376" s="11">
        <f t="shared" si="43"/>
        <v>40802.889247685183</v>
      </c>
      <c r="U376" t="str">
        <f t="shared" si="44"/>
        <v>Aug</v>
      </c>
      <c r="V376">
        <f t="shared" si="45"/>
        <v>2011</v>
      </c>
      <c r="W376" t="str">
        <f t="shared" si="46"/>
        <v>Sep</v>
      </c>
      <c r="X376">
        <f t="shared" si="47"/>
        <v>2011</v>
      </c>
    </row>
    <row r="377" spans="1:24" ht="43.2" hidden="1" x14ac:dyDescent="0.55000000000000004">
      <c r="A377">
        <v>375</v>
      </c>
      <c r="B377" s="3" t="s">
        <v>376</v>
      </c>
      <c r="C377" s="3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s="7" t="s">
        <v>8367</v>
      </c>
      <c r="R377" t="s">
        <v>8333</v>
      </c>
      <c r="S377" s="11">
        <f t="shared" si="42"/>
        <v>41657.985081018516</v>
      </c>
      <c r="T377" s="11">
        <f t="shared" si="43"/>
        <v>41699.720833333333</v>
      </c>
      <c r="U377" t="str">
        <f t="shared" si="44"/>
        <v>Jan</v>
      </c>
      <c r="V377">
        <f t="shared" si="45"/>
        <v>2014</v>
      </c>
      <c r="W377" t="str">
        <f t="shared" si="46"/>
        <v>Mar</v>
      </c>
      <c r="X377">
        <f t="shared" si="47"/>
        <v>2014</v>
      </c>
    </row>
    <row r="378" spans="1:24" ht="43.2" hidden="1" x14ac:dyDescent="0.55000000000000004">
      <c r="A378">
        <v>376</v>
      </c>
      <c r="B378" s="3" t="s">
        <v>377</v>
      </c>
      <c r="C378" s="3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s="7" t="s">
        <v>8367</v>
      </c>
      <c r="R378" t="s">
        <v>8333</v>
      </c>
      <c r="S378" s="11">
        <f t="shared" si="42"/>
        <v>42576.452731481477</v>
      </c>
      <c r="T378" s="11">
        <f t="shared" si="43"/>
        <v>42607.452731481477</v>
      </c>
      <c r="U378" t="str">
        <f t="shared" si="44"/>
        <v>Jul</v>
      </c>
      <c r="V378">
        <f t="shared" si="45"/>
        <v>2016</v>
      </c>
      <c r="W378" t="str">
        <f t="shared" si="46"/>
        <v>Aug</v>
      </c>
      <c r="X378">
        <f t="shared" si="47"/>
        <v>2016</v>
      </c>
    </row>
    <row r="379" spans="1:24" ht="43.2" hidden="1" x14ac:dyDescent="0.55000000000000004">
      <c r="A379">
        <v>377</v>
      </c>
      <c r="B379" s="3" t="s">
        <v>378</v>
      </c>
      <c r="C379" s="3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s="7" t="s">
        <v>8367</v>
      </c>
      <c r="R379" t="s">
        <v>8333</v>
      </c>
      <c r="S379" s="11">
        <f t="shared" si="42"/>
        <v>42292.250787037032</v>
      </c>
      <c r="T379" s="11">
        <f t="shared" si="43"/>
        <v>42322.292361111111</v>
      </c>
      <c r="U379" t="str">
        <f t="shared" si="44"/>
        <v>Oct</v>
      </c>
      <c r="V379">
        <f t="shared" si="45"/>
        <v>2015</v>
      </c>
      <c r="W379" t="str">
        <f t="shared" si="46"/>
        <v>Nov</v>
      </c>
      <c r="X379">
        <f t="shared" si="47"/>
        <v>2015</v>
      </c>
    </row>
    <row r="380" spans="1:24" ht="57.6" hidden="1" x14ac:dyDescent="0.55000000000000004">
      <c r="A380">
        <v>378</v>
      </c>
      <c r="B380" s="3" t="s">
        <v>379</v>
      </c>
      <c r="C380" s="3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s="7" t="s">
        <v>8367</v>
      </c>
      <c r="R380" t="s">
        <v>8333</v>
      </c>
      <c r="S380" s="11">
        <f t="shared" si="42"/>
        <v>42370.571851851855</v>
      </c>
      <c r="T380" s="11">
        <f t="shared" si="43"/>
        <v>42394.994444444441</v>
      </c>
      <c r="U380" t="str">
        <f t="shared" si="44"/>
        <v>Jan</v>
      </c>
      <c r="V380">
        <f t="shared" si="45"/>
        <v>2016</v>
      </c>
      <c r="W380" t="str">
        <f t="shared" si="46"/>
        <v>Jan</v>
      </c>
      <c r="X380">
        <f t="shared" si="47"/>
        <v>2016</v>
      </c>
    </row>
    <row r="381" spans="1:24" ht="43.2" hidden="1" x14ac:dyDescent="0.55000000000000004">
      <c r="A381">
        <v>379</v>
      </c>
      <c r="B381" s="3" t="s">
        <v>380</v>
      </c>
      <c r="C381" s="3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s="7" t="s">
        <v>8367</v>
      </c>
      <c r="R381" t="s">
        <v>8333</v>
      </c>
      <c r="S381" s="11">
        <f t="shared" si="42"/>
        <v>40987.688333333332</v>
      </c>
      <c r="T381" s="11">
        <f t="shared" si="43"/>
        <v>41032.688333333332</v>
      </c>
      <c r="U381" t="str">
        <f t="shared" si="44"/>
        <v>Mar</v>
      </c>
      <c r="V381">
        <f t="shared" si="45"/>
        <v>2012</v>
      </c>
      <c r="W381" t="str">
        <f t="shared" si="46"/>
        <v>May</v>
      </c>
      <c r="X381">
        <f t="shared" si="47"/>
        <v>2012</v>
      </c>
    </row>
    <row r="382" spans="1:24" ht="43.2" hidden="1" x14ac:dyDescent="0.55000000000000004">
      <c r="A382">
        <v>380</v>
      </c>
      <c r="B382" s="3" t="s">
        <v>381</v>
      </c>
      <c r="C382" s="3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s="7" t="s">
        <v>8367</v>
      </c>
      <c r="R382" t="s">
        <v>8333</v>
      </c>
      <c r="S382" s="11">
        <f t="shared" si="42"/>
        <v>42367.719814814816</v>
      </c>
      <c r="T382" s="11">
        <f t="shared" si="43"/>
        <v>42392.719814814816</v>
      </c>
      <c r="U382" t="str">
        <f t="shared" si="44"/>
        <v>Dec</v>
      </c>
      <c r="V382">
        <f t="shared" si="45"/>
        <v>2015</v>
      </c>
      <c r="W382" t="str">
        <f t="shared" si="46"/>
        <v>Jan</v>
      </c>
      <c r="X382">
        <f t="shared" si="47"/>
        <v>2016</v>
      </c>
    </row>
    <row r="383" spans="1:24" ht="43.2" hidden="1" x14ac:dyDescent="0.55000000000000004">
      <c r="A383">
        <v>381</v>
      </c>
      <c r="B383" s="3" t="s">
        <v>382</v>
      </c>
      <c r="C383" s="3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s="7" t="s">
        <v>8367</v>
      </c>
      <c r="R383" t="s">
        <v>8333</v>
      </c>
      <c r="S383" s="11">
        <f t="shared" si="42"/>
        <v>41085.698113425926</v>
      </c>
      <c r="T383" s="11">
        <f t="shared" si="43"/>
        <v>41120.208333333336</v>
      </c>
      <c r="U383" t="str">
        <f t="shared" si="44"/>
        <v>Jun</v>
      </c>
      <c r="V383">
        <f t="shared" si="45"/>
        <v>2012</v>
      </c>
      <c r="W383" t="str">
        <f t="shared" si="46"/>
        <v>Jul</v>
      </c>
      <c r="X383">
        <f t="shared" si="47"/>
        <v>2012</v>
      </c>
    </row>
    <row r="384" spans="1:24" ht="43.2" hidden="1" x14ac:dyDescent="0.55000000000000004">
      <c r="A384">
        <v>382</v>
      </c>
      <c r="B384" s="3" t="s">
        <v>383</v>
      </c>
      <c r="C384" s="3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s="7" t="s">
        <v>8367</v>
      </c>
      <c r="R384" t="s">
        <v>8333</v>
      </c>
      <c r="S384" s="11">
        <f t="shared" si="42"/>
        <v>41144.709490740745</v>
      </c>
      <c r="T384" s="11">
        <f t="shared" si="43"/>
        <v>41158.709490740745</v>
      </c>
      <c r="U384" t="str">
        <f t="shared" si="44"/>
        <v>Aug</v>
      </c>
      <c r="V384">
        <f t="shared" si="45"/>
        <v>2012</v>
      </c>
      <c r="W384" t="str">
        <f t="shared" si="46"/>
        <v>Sep</v>
      </c>
      <c r="X384">
        <f t="shared" si="47"/>
        <v>2012</v>
      </c>
    </row>
    <row r="385" spans="1:24" ht="43.2" hidden="1" x14ac:dyDescent="0.55000000000000004">
      <c r="A385">
        <v>383</v>
      </c>
      <c r="B385" s="3" t="s">
        <v>384</v>
      </c>
      <c r="C385" s="3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s="7" t="s">
        <v>8367</v>
      </c>
      <c r="R385" t="s">
        <v>8333</v>
      </c>
      <c r="S385" s="11">
        <f t="shared" si="42"/>
        <v>41755.117581018516</v>
      </c>
      <c r="T385" s="11">
        <f t="shared" si="43"/>
        <v>41778.117581018516</v>
      </c>
      <c r="U385" t="str">
        <f t="shared" si="44"/>
        <v>Apr</v>
      </c>
      <c r="V385">
        <f t="shared" si="45"/>
        <v>2014</v>
      </c>
      <c r="W385" t="str">
        <f t="shared" si="46"/>
        <v>May</v>
      </c>
      <c r="X385">
        <f t="shared" si="47"/>
        <v>2014</v>
      </c>
    </row>
    <row r="386" spans="1:24" ht="43.2" hidden="1" x14ac:dyDescent="0.55000000000000004">
      <c r="A386">
        <v>384</v>
      </c>
      <c r="B386" s="3" t="s">
        <v>385</v>
      </c>
      <c r="C386" s="3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s="7" t="s">
        <v>8367</v>
      </c>
      <c r="R386" t="s">
        <v>8333</v>
      </c>
      <c r="S386" s="11">
        <f t="shared" si="42"/>
        <v>41980.781793981485</v>
      </c>
      <c r="T386" s="11">
        <f t="shared" si="43"/>
        <v>42010.781793981485</v>
      </c>
      <c r="U386" t="str">
        <f t="shared" si="44"/>
        <v>Dec</v>
      </c>
      <c r="V386">
        <f t="shared" si="45"/>
        <v>2014</v>
      </c>
      <c r="W386" t="str">
        <f t="shared" si="46"/>
        <v>Jan</v>
      </c>
      <c r="X386">
        <f t="shared" si="47"/>
        <v>2015</v>
      </c>
    </row>
    <row r="387" spans="1:24" ht="43.2" hidden="1" x14ac:dyDescent="0.55000000000000004">
      <c r="A387">
        <v>385</v>
      </c>
      <c r="B387" s="3" t="s">
        <v>386</v>
      </c>
      <c r="C387" s="3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IFERROR(E387/L387,0)</f>
        <v>111.79535864978902</v>
      </c>
      <c r="Q387" s="7" t="s">
        <v>8367</v>
      </c>
      <c r="R387" t="s">
        <v>8333</v>
      </c>
      <c r="S387" s="11">
        <f t="shared" ref="S387:S450" si="50">(((J387/60)/60)/24)+DATE(1970,1,1)</f>
        <v>41934.584502314814</v>
      </c>
      <c r="T387" s="11">
        <f t="shared" ref="T387:T450" si="51">(((I387/60)/60)/24)+DATE(1970,1,1)</f>
        <v>41964.626168981486</v>
      </c>
      <c r="U387" t="str">
        <f t="shared" ref="U387:U450" si="52">TEXT(S387,"mmm")</f>
        <v>Oct</v>
      </c>
      <c r="V387">
        <f t="shared" ref="V387:V450" si="53">YEAR(S387)</f>
        <v>2014</v>
      </c>
      <c r="W387" t="str">
        <f t="shared" ref="W387:W450" si="54">TEXT(T387,"mmm")</f>
        <v>Nov</v>
      </c>
      <c r="X387">
        <f t="shared" ref="X387:X450" si="55">YEAR(T387)</f>
        <v>2014</v>
      </c>
    </row>
    <row r="388" spans="1:24" ht="43.2" hidden="1" x14ac:dyDescent="0.55000000000000004">
      <c r="A388">
        <v>386</v>
      </c>
      <c r="B388" s="3" t="s">
        <v>387</v>
      </c>
      <c r="C388" s="3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s="7" t="s">
        <v>8367</v>
      </c>
      <c r="R388" t="s">
        <v>8333</v>
      </c>
      <c r="S388" s="11">
        <f t="shared" si="50"/>
        <v>42211.951284722221</v>
      </c>
      <c r="T388" s="11">
        <f t="shared" si="51"/>
        <v>42226.951284722221</v>
      </c>
      <c r="U388" t="str">
        <f t="shared" si="52"/>
        <v>Jul</v>
      </c>
      <c r="V388">
        <f t="shared" si="53"/>
        <v>2015</v>
      </c>
      <c r="W388" t="str">
        <f t="shared" si="54"/>
        <v>Aug</v>
      </c>
      <c r="X388">
        <f t="shared" si="55"/>
        <v>2015</v>
      </c>
    </row>
    <row r="389" spans="1:24" ht="43.2" hidden="1" x14ac:dyDescent="0.55000000000000004">
      <c r="A389">
        <v>387</v>
      </c>
      <c r="B389" s="3" t="s">
        <v>388</v>
      </c>
      <c r="C389" s="3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s="7" t="s">
        <v>8367</v>
      </c>
      <c r="R389" t="s">
        <v>8333</v>
      </c>
      <c r="S389" s="11">
        <f t="shared" si="50"/>
        <v>42200.67659722222</v>
      </c>
      <c r="T389" s="11">
        <f t="shared" si="51"/>
        <v>42231.25</v>
      </c>
      <c r="U389" t="str">
        <f t="shared" si="52"/>
        <v>Jul</v>
      </c>
      <c r="V389">
        <f t="shared" si="53"/>
        <v>2015</v>
      </c>
      <c r="W389" t="str">
        <f t="shared" si="54"/>
        <v>Aug</v>
      </c>
      <c r="X389">
        <f t="shared" si="55"/>
        <v>2015</v>
      </c>
    </row>
    <row r="390" spans="1:24" ht="43.2" hidden="1" x14ac:dyDescent="0.55000000000000004">
      <c r="A390">
        <v>388</v>
      </c>
      <c r="B390" s="3" t="s">
        <v>389</v>
      </c>
      <c r="C390" s="3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s="7" t="s">
        <v>8367</v>
      </c>
      <c r="R390" t="s">
        <v>8333</v>
      </c>
      <c r="S390" s="11">
        <f t="shared" si="50"/>
        <v>42549.076157407413</v>
      </c>
      <c r="T390" s="11">
        <f t="shared" si="51"/>
        <v>42579.076157407413</v>
      </c>
      <c r="U390" t="str">
        <f t="shared" si="52"/>
        <v>Jun</v>
      </c>
      <c r="V390">
        <f t="shared" si="53"/>
        <v>2016</v>
      </c>
      <c r="W390" t="str">
        <f t="shared" si="54"/>
        <v>Jul</v>
      </c>
      <c r="X390">
        <f t="shared" si="55"/>
        <v>2016</v>
      </c>
    </row>
    <row r="391" spans="1:24" ht="43.2" hidden="1" x14ac:dyDescent="0.55000000000000004">
      <c r="A391">
        <v>389</v>
      </c>
      <c r="B391" s="3" t="s">
        <v>390</v>
      </c>
      <c r="C391" s="3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s="7" t="s">
        <v>8367</v>
      </c>
      <c r="R391" t="s">
        <v>8333</v>
      </c>
      <c r="S391" s="11">
        <f t="shared" si="50"/>
        <v>41674.063078703701</v>
      </c>
      <c r="T391" s="11">
        <f t="shared" si="51"/>
        <v>41705.957638888889</v>
      </c>
      <c r="U391" t="str">
        <f t="shared" si="52"/>
        <v>Feb</v>
      </c>
      <c r="V391">
        <f t="shared" si="53"/>
        <v>2014</v>
      </c>
      <c r="W391" t="str">
        <f t="shared" si="54"/>
        <v>Mar</v>
      </c>
      <c r="X391">
        <f t="shared" si="55"/>
        <v>2014</v>
      </c>
    </row>
    <row r="392" spans="1:24" ht="43.2" hidden="1" x14ac:dyDescent="0.55000000000000004">
      <c r="A392">
        <v>390</v>
      </c>
      <c r="B392" s="3" t="s">
        <v>391</v>
      </c>
      <c r="C392" s="3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s="7" t="s">
        <v>8367</v>
      </c>
      <c r="R392" t="s">
        <v>8333</v>
      </c>
      <c r="S392" s="11">
        <f t="shared" si="50"/>
        <v>42112.036712962959</v>
      </c>
      <c r="T392" s="11">
        <f t="shared" si="51"/>
        <v>42132.036712962959</v>
      </c>
      <c r="U392" t="str">
        <f t="shared" si="52"/>
        <v>Apr</v>
      </c>
      <c r="V392">
        <f t="shared" si="53"/>
        <v>2015</v>
      </c>
      <c r="W392" t="str">
        <f t="shared" si="54"/>
        <v>May</v>
      </c>
      <c r="X392">
        <f t="shared" si="55"/>
        <v>2015</v>
      </c>
    </row>
    <row r="393" spans="1:24" ht="43.2" hidden="1" x14ac:dyDescent="0.55000000000000004">
      <c r="A393">
        <v>391</v>
      </c>
      <c r="B393" s="3" t="s">
        <v>392</v>
      </c>
      <c r="C393" s="3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s="7" t="s">
        <v>8367</v>
      </c>
      <c r="R393" t="s">
        <v>8333</v>
      </c>
      <c r="S393" s="11">
        <f t="shared" si="50"/>
        <v>40865.042256944449</v>
      </c>
      <c r="T393" s="11">
        <f t="shared" si="51"/>
        <v>40895.040972222225</v>
      </c>
      <c r="U393" t="str">
        <f t="shared" si="52"/>
        <v>Nov</v>
      </c>
      <c r="V393">
        <f t="shared" si="53"/>
        <v>2011</v>
      </c>
      <c r="W393" t="str">
        <f t="shared" si="54"/>
        <v>Dec</v>
      </c>
      <c r="X393">
        <f t="shared" si="55"/>
        <v>2011</v>
      </c>
    </row>
    <row r="394" spans="1:24" ht="43.2" hidden="1" x14ac:dyDescent="0.55000000000000004">
      <c r="A394">
        <v>392</v>
      </c>
      <c r="B394" s="3" t="s">
        <v>393</v>
      </c>
      <c r="C394" s="3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s="7" t="s">
        <v>8367</v>
      </c>
      <c r="R394" t="s">
        <v>8333</v>
      </c>
      <c r="S394" s="11">
        <f t="shared" si="50"/>
        <v>40763.717256944445</v>
      </c>
      <c r="T394" s="11">
        <f t="shared" si="51"/>
        <v>40794.125</v>
      </c>
      <c r="U394" t="str">
        <f t="shared" si="52"/>
        <v>Aug</v>
      </c>
      <c r="V394">
        <f t="shared" si="53"/>
        <v>2011</v>
      </c>
      <c r="W394" t="str">
        <f t="shared" si="54"/>
        <v>Sep</v>
      </c>
      <c r="X394">
        <f t="shared" si="55"/>
        <v>2011</v>
      </c>
    </row>
    <row r="395" spans="1:24" ht="28.8" hidden="1" x14ac:dyDescent="0.55000000000000004">
      <c r="A395">
        <v>393</v>
      </c>
      <c r="B395" s="3" t="s">
        <v>394</v>
      </c>
      <c r="C395" s="3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s="7" t="s">
        <v>8367</v>
      </c>
      <c r="R395" t="s">
        <v>8333</v>
      </c>
      <c r="S395" s="11">
        <f t="shared" si="50"/>
        <v>41526.708935185183</v>
      </c>
      <c r="T395" s="11">
        <f t="shared" si="51"/>
        <v>41557.708935185183</v>
      </c>
      <c r="U395" t="str">
        <f t="shared" si="52"/>
        <v>Sep</v>
      </c>
      <c r="V395">
        <f t="shared" si="53"/>
        <v>2013</v>
      </c>
      <c r="W395" t="str">
        <f t="shared" si="54"/>
        <v>Oct</v>
      </c>
      <c r="X395">
        <f t="shared" si="55"/>
        <v>2013</v>
      </c>
    </row>
    <row r="396" spans="1:24" ht="43.2" hidden="1" x14ac:dyDescent="0.55000000000000004">
      <c r="A396">
        <v>394</v>
      </c>
      <c r="B396" s="3" t="s">
        <v>395</v>
      </c>
      <c r="C396" s="3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s="7" t="s">
        <v>8367</v>
      </c>
      <c r="R396" t="s">
        <v>8333</v>
      </c>
      <c r="S396" s="11">
        <f t="shared" si="50"/>
        <v>42417.818078703705</v>
      </c>
      <c r="T396" s="11">
        <f t="shared" si="51"/>
        <v>42477.776412037041</v>
      </c>
      <c r="U396" t="str">
        <f t="shared" si="52"/>
        <v>Feb</v>
      </c>
      <c r="V396">
        <f t="shared" si="53"/>
        <v>2016</v>
      </c>
      <c r="W396" t="str">
        <f t="shared" si="54"/>
        <v>Apr</v>
      </c>
      <c r="X396">
        <f t="shared" si="55"/>
        <v>2016</v>
      </c>
    </row>
    <row r="397" spans="1:24" ht="43.2" hidden="1" x14ac:dyDescent="0.55000000000000004">
      <c r="A397">
        <v>395</v>
      </c>
      <c r="B397" s="3" t="s">
        <v>396</v>
      </c>
      <c r="C397" s="3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s="7" t="s">
        <v>8367</v>
      </c>
      <c r="R397" t="s">
        <v>8333</v>
      </c>
      <c r="S397" s="11">
        <f t="shared" si="50"/>
        <v>40990.909259259257</v>
      </c>
      <c r="T397" s="11">
        <f t="shared" si="51"/>
        <v>41026.897222222222</v>
      </c>
      <c r="U397" t="str">
        <f t="shared" si="52"/>
        <v>Mar</v>
      </c>
      <c r="V397">
        <f t="shared" si="53"/>
        <v>2012</v>
      </c>
      <c r="W397" t="str">
        <f t="shared" si="54"/>
        <v>Apr</v>
      </c>
      <c r="X397">
        <f t="shared" si="55"/>
        <v>2012</v>
      </c>
    </row>
    <row r="398" spans="1:24" ht="43.2" hidden="1" x14ac:dyDescent="0.55000000000000004">
      <c r="A398">
        <v>396</v>
      </c>
      <c r="B398" s="3" t="s">
        <v>397</v>
      </c>
      <c r="C398" s="3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s="7" t="s">
        <v>8367</v>
      </c>
      <c r="R398" t="s">
        <v>8333</v>
      </c>
      <c r="S398" s="11">
        <f t="shared" si="50"/>
        <v>41082.564884259256</v>
      </c>
      <c r="T398" s="11">
        <f t="shared" si="51"/>
        <v>41097.564884259256</v>
      </c>
      <c r="U398" t="str">
        <f t="shared" si="52"/>
        <v>Jun</v>
      </c>
      <c r="V398">
        <f t="shared" si="53"/>
        <v>2012</v>
      </c>
      <c r="W398" t="str">
        <f t="shared" si="54"/>
        <v>Jul</v>
      </c>
      <c r="X398">
        <f t="shared" si="55"/>
        <v>2012</v>
      </c>
    </row>
    <row r="399" spans="1:24" ht="57.6" hidden="1" x14ac:dyDescent="0.55000000000000004">
      <c r="A399">
        <v>397</v>
      </c>
      <c r="B399" s="3" t="s">
        <v>398</v>
      </c>
      <c r="C399" s="3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s="7" t="s">
        <v>8367</v>
      </c>
      <c r="R399" t="s">
        <v>8333</v>
      </c>
      <c r="S399" s="11">
        <f t="shared" si="50"/>
        <v>40379.776435185187</v>
      </c>
      <c r="T399" s="11">
        <f t="shared" si="51"/>
        <v>40422.155555555553</v>
      </c>
      <c r="U399" t="str">
        <f t="shared" si="52"/>
        <v>Jul</v>
      </c>
      <c r="V399">
        <f t="shared" si="53"/>
        <v>2010</v>
      </c>
      <c r="W399" t="str">
        <f t="shared" si="54"/>
        <v>Sep</v>
      </c>
      <c r="X399">
        <f t="shared" si="55"/>
        <v>2010</v>
      </c>
    </row>
    <row r="400" spans="1:24" ht="43.2" hidden="1" x14ac:dyDescent="0.55000000000000004">
      <c r="A400">
        <v>398</v>
      </c>
      <c r="B400" s="3" t="s">
        <v>399</v>
      </c>
      <c r="C400" s="3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s="7" t="s">
        <v>8367</v>
      </c>
      <c r="R400" t="s">
        <v>8333</v>
      </c>
      <c r="S400" s="11">
        <f t="shared" si="50"/>
        <v>42078.793124999997</v>
      </c>
      <c r="T400" s="11">
        <f t="shared" si="51"/>
        <v>42123.793124999997</v>
      </c>
      <c r="U400" t="str">
        <f t="shared" si="52"/>
        <v>Mar</v>
      </c>
      <c r="V400">
        <f t="shared" si="53"/>
        <v>2015</v>
      </c>
      <c r="W400" t="str">
        <f t="shared" si="54"/>
        <v>Apr</v>
      </c>
      <c r="X400">
        <f t="shared" si="55"/>
        <v>2015</v>
      </c>
    </row>
    <row r="401" spans="1:24" ht="43.2" hidden="1" x14ac:dyDescent="0.55000000000000004">
      <c r="A401">
        <v>399</v>
      </c>
      <c r="B401" s="3" t="s">
        <v>400</v>
      </c>
      <c r="C401" s="3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s="7" t="s">
        <v>8367</v>
      </c>
      <c r="R401" t="s">
        <v>8333</v>
      </c>
      <c r="S401" s="11">
        <f t="shared" si="50"/>
        <v>42687.875775462962</v>
      </c>
      <c r="T401" s="11">
        <f t="shared" si="51"/>
        <v>42718.5</v>
      </c>
      <c r="U401" t="str">
        <f t="shared" si="52"/>
        <v>Nov</v>
      </c>
      <c r="V401">
        <f t="shared" si="53"/>
        <v>2016</v>
      </c>
      <c r="W401" t="str">
        <f t="shared" si="54"/>
        <v>Dec</v>
      </c>
      <c r="X401">
        <f t="shared" si="55"/>
        <v>2016</v>
      </c>
    </row>
    <row r="402" spans="1:24" ht="43.2" hidden="1" x14ac:dyDescent="0.55000000000000004">
      <c r="A402">
        <v>400</v>
      </c>
      <c r="B402" s="3" t="s">
        <v>401</v>
      </c>
      <c r="C402" s="3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s="7" t="s">
        <v>8367</v>
      </c>
      <c r="R402" t="s">
        <v>8333</v>
      </c>
      <c r="S402" s="11">
        <f t="shared" si="50"/>
        <v>41745.635960648149</v>
      </c>
      <c r="T402" s="11">
        <f t="shared" si="51"/>
        <v>41776.145833333336</v>
      </c>
      <c r="U402" t="str">
        <f t="shared" si="52"/>
        <v>Apr</v>
      </c>
      <c r="V402">
        <f t="shared" si="53"/>
        <v>2014</v>
      </c>
      <c r="W402" t="str">
        <f t="shared" si="54"/>
        <v>May</v>
      </c>
      <c r="X402">
        <f t="shared" si="55"/>
        <v>2014</v>
      </c>
    </row>
    <row r="403" spans="1:24" ht="43.2" hidden="1" x14ac:dyDescent="0.55000000000000004">
      <c r="A403">
        <v>401</v>
      </c>
      <c r="B403" s="3" t="s">
        <v>402</v>
      </c>
      <c r="C403" s="3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s="7" t="s">
        <v>8367</v>
      </c>
      <c r="R403" t="s">
        <v>8333</v>
      </c>
      <c r="S403" s="11">
        <f t="shared" si="50"/>
        <v>40732.842245370368</v>
      </c>
      <c r="T403" s="11">
        <f t="shared" si="51"/>
        <v>40762.842245370368</v>
      </c>
      <c r="U403" t="str">
        <f t="shared" si="52"/>
        <v>Jul</v>
      </c>
      <c r="V403">
        <f t="shared" si="53"/>
        <v>2011</v>
      </c>
      <c r="W403" t="str">
        <f t="shared" si="54"/>
        <v>Aug</v>
      </c>
      <c r="X403">
        <f t="shared" si="55"/>
        <v>2011</v>
      </c>
    </row>
    <row r="404" spans="1:24" ht="43.2" hidden="1" x14ac:dyDescent="0.55000000000000004">
      <c r="A404">
        <v>402</v>
      </c>
      <c r="B404" s="3" t="s">
        <v>403</v>
      </c>
      <c r="C404" s="3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s="7" t="s">
        <v>8367</v>
      </c>
      <c r="R404" t="s">
        <v>8333</v>
      </c>
      <c r="S404" s="11">
        <f t="shared" si="50"/>
        <v>42292.539548611108</v>
      </c>
      <c r="T404" s="11">
        <f t="shared" si="51"/>
        <v>42313.58121527778</v>
      </c>
      <c r="U404" t="str">
        <f t="shared" si="52"/>
        <v>Oct</v>
      </c>
      <c r="V404">
        <f t="shared" si="53"/>
        <v>2015</v>
      </c>
      <c r="W404" t="str">
        <f t="shared" si="54"/>
        <v>Nov</v>
      </c>
      <c r="X404">
        <f t="shared" si="55"/>
        <v>2015</v>
      </c>
    </row>
    <row r="405" spans="1:24" ht="43.2" hidden="1" x14ac:dyDescent="0.55000000000000004">
      <c r="A405">
        <v>403</v>
      </c>
      <c r="B405" s="3" t="s">
        <v>404</v>
      </c>
      <c r="C405" s="3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s="7" t="s">
        <v>8367</v>
      </c>
      <c r="R405" t="s">
        <v>8333</v>
      </c>
      <c r="S405" s="11">
        <f t="shared" si="50"/>
        <v>40718.310659722221</v>
      </c>
      <c r="T405" s="11">
        <f t="shared" si="51"/>
        <v>40765.297222222223</v>
      </c>
      <c r="U405" t="str">
        <f t="shared" si="52"/>
        <v>Jun</v>
      </c>
      <c r="V405">
        <f t="shared" si="53"/>
        <v>2011</v>
      </c>
      <c r="W405" t="str">
        <f t="shared" si="54"/>
        <v>Aug</v>
      </c>
      <c r="X405">
        <f t="shared" si="55"/>
        <v>2011</v>
      </c>
    </row>
    <row r="406" spans="1:24" ht="43.2" hidden="1" x14ac:dyDescent="0.55000000000000004">
      <c r="A406">
        <v>404</v>
      </c>
      <c r="B406" s="3" t="s">
        <v>405</v>
      </c>
      <c r="C406" s="3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s="7" t="s">
        <v>8367</v>
      </c>
      <c r="R406" t="s">
        <v>8333</v>
      </c>
      <c r="S406" s="11">
        <f t="shared" si="50"/>
        <v>41646.628032407411</v>
      </c>
      <c r="T406" s="11">
        <f t="shared" si="51"/>
        <v>41675.961111111108</v>
      </c>
      <c r="U406" t="str">
        <f t="shared" si="52"/>
        <v>Jan</v>
      </c>
      <c r="V406">
        <f t="shared" si="53"/>
        <v>2014</v>
      </c>
      <c r="W406" t="str">
        <f t="shared" si="54"/>
        <v>Feb</v>
      </c>
      <c r="X406">
        <f t="shared" si="55"/>
        <v>2014</v>
      </c>
    </row>
    <row r="407" spans="1:24" ht="28.8" hidden="1" x14ac:dyDescent="0.55000000000000004">
      <c r="A407">
        <v>405</v>
      </c>
      <c r="B407" s="3" t="s">
        <v>406</v>
      </c>
      <c r="C407" s="3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s="7" t="s">
        <v>8367</v>
      </c>
      <c r="R407" t="s">
        <v>8333</v>
      </c>
      <c r="S407" s="11">
        <f t="shared" si="50"/>
        <v>41674.08494212963</v>
      </c>
      <c r="T407" s="11">
        <f t="shared" si="51"/>
        <v>41704.08494212963</v>
      </c>
      <c r="U407" t="str">
        <f t="shared" si="52"/>
        <v>Feb</v>
      </c>
      <c r="V407">
        <f t="shared" si="53"/>
        <v>2014</v>
      </c>
      <c r="W407" t="str">
        <f t="shared" si="54"/>
        <v>Mar</v>
      </c>
      <c r="X407">
        <f t="shared" si="55"/>
        <v>2014</v>
      </c>
    </row>
    <row r="408" spans="1:24" ht="43.2" hidden="1" x14ac:dyDescent="0.55000000000000004">
      <c r="A408">
        <v>406</v>
      </c>
      <c r="B408" s="3" t="s">
        <v>407</v>
      </c>
      <c r="C408" s="3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s="7" t="s">
        <v>8367</v>
      </c>
      <c r="R408" t="s">
        <v>8333</v>
      </c>
      <c r="S408" s="11">
        <f t="shared" si="50"/>
        <v>40638.162465277775</v>
      </c>
      <c r="T408" s="11">
        <f t="shared" si="51"/>
        <v>40672.249305555553</v>
      </c>
      <c r="U408" t="str">
        <f t="shared" si="52"/>
        <v>Apr</v>
      </c>
      <c r="V408">
        <f t="shared" si="53"/>
        <v>2011</v>
      </c>
      <c r="W408" t="str">
        <f t="shared" si="54"/>
        <v>May</v>
      </c>
      <c r="X408">
        <f t="shared" si="55"/>
        <v>2011</v>
      </c>
    </row>
    <row r="409" spans="1:24" ht="43.2" hidden="1" x14ac:dyDescent="0.55000000000000004">
      <c r="A409">
        <v>407</v>
      </c>
      <c r="B409" s="3" t="s">
        <v>408</v>
      </c>
      <c r="C409" s="3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s="7" t="s">
        <v>8367</v>
      </c>
      <c r="R409" t="s">
        <v>8333</v>
      </c>
      <c r="S409" s="11">
        <f t="shared" si="50"/>
        <v>40806.870949074073</v>
      </c>
      <c r="T409" s="11">
        <f t="shared" si="51"/>
        <v>40866.912615740745</v>
      </c>
      <c r="U409" t="str">
        <f t="shared" si="52"/>
        <v>Sep</v>
      </c>
      <c r="V409">
        <f t="shared" si="53"/>
        <v>2011</v>
      </c>
      <c r="W409" t="str">
        <f t="shared" si="54"/>
        <v>Nov</v>
      </c>
      <c r="X409">
        <f t="shared" si="55"/>
        <v>2011</v>
      </c>
    </row>
    <row r="410" spans="1:24" ht="43.2" hidden="1" x14ac:dyDescent="0.55000000000000004">
      <c r="A410">
        <v>408</v>
      </c>
      <c r="B410" s="3" t="s">
        <v>409</v>
      </c>
      <c r="C410" s="3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s="7" t="s">
        <v>8367</v>
      </c>
      <c r="R410" t="s">
        <v>8333</v>
      </c>
      <c r="S410" s="11">
        <f t="shared" si="50"/>
        <v>41543.735995370371</v>
      </c>
      <c r="T410" s="11">
        <f t="shared" si="51"/>
        <v>41583.777662037035</v>
      </c>
      <c r="U410" t="str">
        <f t="shared" si="52"/>
        <v>Sep</v>
      </c>
      <c r="V410">
        <f t="shared" si="53"/>
        <v>2013</v>
      </c>
      <c r="W410" t="str">
        <f t="shared" si="54"/>
        <v>Nov</v>
      </c>
      <c r="X410">
        <f t="shared" si="55"/>
        <v>2013</v>
      </c>
    </row>
    <row r="411" spans="1:24" ht="43.2" hidden="1" x14ac:dyDescent="0.55000000000000004">
      <c r="A411">
        <v>409</v>
      </c>
      <c r="B411" s="3" t="s">
        <v>410</v>
      </c>
      <c r="C411" s="3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s="7" t="s">
        <v>8367</v>
      </c>
      <c r="R411" t="s">
        <v>8333</v>
      </c>
      <c r="S411" s="11">
        <f t="shared" si="50"/>
        <v>42543.862777777773</v>
      </c>
      <c r="T411" s="11">
        <f t="shared" si="51"/>
        <v>42573.862777777773</v>
      </c>
      <c r="U411" t="str">
        <f t="shared" si="52"/>
        <v>Jun</v>
      </c>
      <c r="V411">
        <f t="shared" si="53"/>
        <v>2016</v>
      </c>
      <c r="W411" t="str">
        <f t="shared" si="54"/>
        <v>Jul</v>
      </c>
      <c r="X411">
        <f t="shared" si="55"/>
        <v>2016</v>
      </c>
    </row>
    <row r="412" spans="1:24" ht="43.2" hidden="1" x14ac:dyDescent="0.55000000000000004">
      <c r="A412">
        <v>410</v>
      </c>
      <c r="B412" s="3" t="s">
        <v>411</v>
      </c>
      <c r="C412" s="3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s="7" t="s">
        <v>8367</v>
      </c>
      <c r="R412" t="s">
        <v>8333</v>
      </c>
      <c r="S412" s="11">
        <f t="shared" si="50"/>
        <v>42113.981446759266</v>
      </c>
      <c r="T412" s="11">
        <f t="shared" si="51"/>
        <v>42173.981446759266</v>
      </c>
      <c r="U412" t="str">
        <f t="shared" si="52"/>
        <v>Apr</v>
      </c>
      <c r="V412">
        <f t="shared" si="53"/>
        <v>2015</v>
      </c>
      <c r="W412" t="str">
        <f t="shared" si="54"/>
        <v>Jun</v>
      </c>
      <c r="X412">
        <f t="shared" si="55"/>
        <v>2015</v>
      </c>
    </row>
    <row r="413" spans="1:24" ht="43.2" hidden="1" x14ac:dyDescent="0.55000000000000004">
      <c r="A413">
        <v>411</v>
      </c>
      <c r="B413" s="3" t="s">
        <v>412</v>
      </c>
      <c r="C413" s="3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s="7" t="s">
        <v>8367</v>
      </c>
      <c r="R413" t="s">
        <v>8333</v>
      </c>
      <c r="S413" s="11">
        <f t="shared" si="50"/>
        <v>41598.17597222222</v>
      </c>
      <c r="T413" s="11">
        <f t="shared" si="51"/>
        <v>41630.208333333336</v>
      </c>
      <c r="U413" t="str">
        <f t="shared" si="52"/>
        <v>Nov</v>
      </c>
      <c r="V413">
        <f t="shared" si="53"/>
        <v>2013</v>
      </c>
      <c r="W413" t="str">
        <f t="shared" si="54"/>
        <v>Dec</v>
      </c>
      <c r="X413">
        <f t="shared" si="55"/>
        <v>2013</v>
      </c>
    </row>
    <row r="414" spans="1:24" ht="43.2" hidden="1" x14ac:dyDescent="0.55000000000000004">
      <c r="A414">
        <v>412</v>
      </c>
      <c r="B414" s="3" t="s">
        <v>413</v>
      </c>
      <c r="C414" s="3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s="7" t="s">
        <v>8367</v>
      </c>
      <c r="R414" t="s">
        <v>8333</v>
      </c>
      <c r="S414" s="11">
        <f t="shared" si="50"/>
        <v>41099.742800925924</v>
      </c>
      <c r="T414" s="11">
        <f t="shared" si="51"/>
        <v>41115.742800925924</v>
      </c>
      <c r="U414" t="str">
        <f t="shared" si="52"/>
        <v>Jul</v>
      </c>
      <c r="V414">
        <f t="shared" si="53"/>
        <v>2012</v>
      </c>
      <c r="W414" t="str">
        <f t="shared" si="54"/>
        <v>Jul</v>
      </c>
      <c r="X414">
        <f t="shared" si="55"/>
        <v>2012</v>
      </c>
    </row>
    <row r="415" spans="1:24" ht="43.2" hidden="1" x14ac:dyDescent="0.55000000000000004">
      <c r="A415">
        <v>413</v>
      </c>
      <c r="B415" s="3" t="s">
        <v>414</v>
      </c>
      <c r="C415" s="3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s="7" t="s">
        <v>8367</v>
      </c>
      <c r="R415" t="s">
        <v>8333</v>
      </c>
      <c r="S415" s="11">
        <f t="shared" si="50"/>
        <v>41079.877442129626</v>
      </c>
      <c r="T415" s="11">
        <f t="shared" si="51"/>
        <v>41109.877442129626</v>
      </c>
      <c r="U415" t="str">
        <f t="shared" si="52"/>
        <v>Jun</v>
      </c>
      <c r="V415">
        <f t="shared" si="53"/>
        <v>2012</v>
      </c>
      <c r="W415" t="str">
        <f t="shared" si="54"/>
        <v>Jul</v>
      </c>
      <c r="X415">
        <f t="shared" si="55"/>
        <v>2012</v>
      </c>
    </row>
    <row r="416" spans="1:24" ht="43.2" hidden="1" x14ac:dyDescent="0.55000000000000004">
      <c r="A416">
        <v>414</v>
      </c>
      <c r="B416" s="3" t="s">
        <v>415</v>
      </c>
      <c r="C416" s="3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s="7" t="s">
        <v>8367</v>
      </c>
      <c r="R416" t="s">
        <v>8333</v>
      </c>
      <c r="S416" s="11">
        <f t="shared" si="50"/>
        <v>41529.063252314816</v>
      </c>
      <c r="T416" s="11">
        <f t="shared" si="51"/>
        <v>41559.063252314816</v>
      </c>
      <c r="U416" t="str">
        <f t="shared" si="52"/>
        <v>Sep</v>
      </c>
      <c r="V416">
        <f t="shared" si="53"/>
        <v>2013</v>
      </c>
      <c r="W416" t="str">
        <f t="shared" si="54"/>
        <v>Oct</v>
      </c>
      <c r="X416">
        <f t="shared" si="55"/>
        <v>2013</v>
      </c>
    </row>
    <row r="417" spans="1:24" ht="57.6" hidden="1" x14ac:dyDescent="0.55000000000000004">
      <c r="A417">
        <v>415</v>
      </c>
      <c r="B417" s="3" t="s">
        <v>416</v>
      </c>
      <c r="C417" s="3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s="7" t="s">
        <v>8367</v>
      </c>
      <c r="R417" t="s">
        <v>8333</v>
      </c>
      <c r="S417" s="11">
        <f t="shared" si="50"/>
        <v>41904.851875</v>
      </c>
      <c r="T417" s="11">
        <f t="shared" si="51"/>
        <v>41929.5</v>
      </c>
      <c r="U417" t="str">
        <f t="shared" si="52"/>
        <v>Sep</v>
      </c>
      <c r="V417">
        <f t="shared" si="53"/>
        <v>2014</v>
      </c>
      <c r="W417" t="str">
        <f t="shared" si="54"/>
        <v>Oct</v>
      </c>
      <c r="X417">
        <f t="shared" si="55"/>
        <v>2014</v>
      </c>
    </row>
    <row r="418" spans="1:24" ht="43.2" hidden="1" x14ac:dyDescent="0.55000000000000004">
      <c r="A418">
        <v>416</v>
      </c>
      <c r="B418" s="3" t="s">
        <v>417</v>
      </c>
      <c r="C418" s="3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s="7" t="s">
        <v>8367</v>
      </c>
      <c r="R418" t="s">
        <v>8333</v>
      </c>
      <c r="S418" s="11">
        <f t="shared" si="50"/>
        <v>41648.396192129629</v>
      </c>
      <c r="T418" s="11">
        <f t="shared" si="51"/>
        <v>41678.396192129629</v>
      </c>
      <c r="U418" t="str">
        <f t="shared" si="52"/>
        <v>Jan</v>
      </c>
      <c r="V418">
        <f t="shared" si="53"/>
        <v>2014</v>
      </c>
      <c r="W418" t="str">
        <f t="shared" si="54"/>
        <v>Feb</v>
      </c>
      <c r="X418">
        <f t="shared" si="55"/>
        <v>2014</v>
      </c>
    </row>
    <row r="419" spans="1:24" ht="43.2" hidden="1" x14ac:dyDescent="0.55000000000000004">
      <c r="A419">
        <v>417</v>
      </c>
      <c r="B419" s="3" t="s">
        <v>418</v>
      </c>
      <c r="C419" s="3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s="7" t="s">
        <v>8367</v>
      </c>
      <c r="R419" t="s">
        <v>8333</v>
      </c>
      <c r="S419" s="11">
        <f t="shared" si="50"/>
        <v>41360.970601851855</v>
      </c>
      <c r="T419" s="11">
        <f t="shared" si="51"/>
        <v>41372.189583333333</v>
      </c>
      <c r="U419" t="str">
        <f t="shared" si="52"/>
        <v>Mar</v>
      </c>
      <c r="V419">
        <f t="shared" si="53"/>
        <v>2013</v>
      </c>
      <c r="W419" t="str">
        <f t="shared" si="54"/>
        <v>Apr</v>
      </c>
      <c r="X419">
        <f t="shared" si="55"/>
        <v>2013</v>
      </c>
    </row>
    <row r="420" spans="1:24" ht="43.2" hidden="1" x14ac:dyDescent="0.55000000000000004">
      <c r="A420">
        <v>418</v>
      </c>
      <c r="B420" s="3" t="s">
        <v>419</v>
      </c>
      <c r="C420" s="3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s="7" t="s">
        <v>8367</v>
      </c>
      <c r="R420" t="s">
        <v>8333</v>
      </c>
      <c r="S420" s="11">
        <f t="shared" si="50"/>
        <v>42178.282372685186</v>
      </c>
      <c r="T420" s="11">
        <f t="shared" si="51"/>
        <v>42208.282372685186</v>
      </c>
      <c r="U420" t="str">
        <f t="shared" si="52"/>
        <v>Jun</v>
      </c>
      <c r="V420">
        <f t="shared" si="53"/>
        <v>2015</v>
      </c>
      <c r="W420" t="str">
        <f t="shared" si="54"/>
        <v>Jul</v>
      </c>
      <c r="X420">
        <f t="shared" si="55"/>
        <v>2015</v>
      </c>
    </row>
    <row r="421" spans="1:24" ht="43.2" hidden="1" x14ac:dyDescent="0.55000000000000004">
      <c r="A421">
        <v>419</v>
      </c>
      <c r="B421" s="3" t="s">
        <v>420</v>
      </c>
      <c r="C421" s="3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s="7" t="s">
        <v>8367</v>
      </c>
      <c r="R421" t="s">
        <v>8333</v>
      </c>
      <c r="S421" s="11">
        <f t="shared" si="50"/>
        <v>41394.842442129629</v>
      </c>
      <c r="T421" s="11">
        <f t="shared" si="51"/>
        <v>41454.842442129629</v>
      </c>
      <c r="U421" t="str">
        <f t="shared" si="52"/>
        <v>Apr</v>
      </c>
      <c r="V421">
        <f t="shared" si="53"/>
        <v>2013</v>
      </c>
      <c r="W421" t="str">
        <f t="shared" si="54"/>
        <v>Jun</v>
      </c>
      <c r="X421">
        <f t="shared" si="55"/>
        <v>2013</v>
      </c>
    </row>
    <row r="422" spans="1:24" ht="43.2" x14ac:dyDescent="0.55000000000000004">
      <c r="A422">
        <v>420</v>
      </c>
      <c r="B422" s="3" t="s">
        <v>421</v>
      </c>
      <c r="C422" s="3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s="7" t="s">
        <v>8367</v>
      </c>
      <c r="R422" t="s">
        <v>8334</v>
      </c>
      <c r="S422" s="11">
        <f t="shared" si="50"/>
        <v>41682.23646990741</v>
      </c>
      <c r="T422" s="11">
        <f t="shared" si="51"/>
        <v>41712.194803240738</v>
      </c>
      <c r="U422" t="str">
        <f t="shared" si="52"/>
        <v>Feb</v>
      </c>
      <c r="V422">
        <f t="shared" si="53"/>
        <v>2014</v>
      </c>
      <c r="W422" t="str">
        <f t="shared" si="54"/>
        <v>Mar</v>
      </c>
      <c r="X422">
        <f t="shared" si="55"/>
        <v>2014</v>
      </c>
    </row>
    <row r="423" spans="1:24" ht="43.2" x14ac:dyDescent="0.55000000000000004">
      <c r="A423">
        <v>421</v>
      </c>
      <c r="B423" s="3" t="s">
        <v>422</v>
      </c>
      <c r="C423" s="3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s="7" t="s">
        <v>8367</v>
      </c>
      <c r="R423" t="s">
        <v>8334</v>
      </c>
      <c r="S423" s="11">
        <f t="shared" si="50"/>
        <v>42177.491388888884</v>
      </c>
      <c r="T423" s="11">
        <f t="shared" si="51"/>
        <v>42237.491388888884</v>
      </c>
      <c r="U423" t="str">
        <f t="shared" si="52"/>
        <v>Jun</v>
      </c>
      <c r="V423">
        <f t="shared" si="53"/>
        <v>2015</v>
      </c>
      <c r="W423" t="str">
        <f t="shared" si="54"/>
        <v>Aug</v>
      </c>
      <c r="X423">
        <f t="shared" si="55"/>
        <v>2015</v>
      </c>
    </row>
    <row r="424" spans="1:24" ht="43.2" x14ac:dyDescent="0.55000000000000004">
      <c r="A424">
        <v>422</v>
      </c>
      <c r="B424" s="3" t="s">
        <v>423</v>
      </c>
      <c r="C424" s="3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s="7" t="s">
        <v>8367</v>
      </c>
      <c r="R424" t="s">
        <v>8334</v>
      </c>
      <c r="S424" s="11">
        <f t="shared" si="50"/>
        <v>41863.260381944441</v>
      </c>
      <c r="T424" s="11">
        <f t="shared" si="51"/>
        <v>41893.260381944441</v>
      </c>
      <c r="U424" t="str">
        <f t="shared" si="52"/>
        <v>Aug</v>
      </c>
      <c r="V424">
        <f t="shared" si="53"/>
        <v>2014</v>
      </c>
      <c r="W424" t="str">
        <f t="shared" si="54"/>
        <v>Sep</v>
      </c>
      <c r="X424">
        <f t="shared" si="55"/>
        <v>2014</v>
      </c>
    </row>
    <row r="425" spans="1:24" ht="43.2" x14ac:dyDescent="0.55000000000000004">
      <c r="A425">
        <v>423</v>
      </c>
      <c r="B425" s="3" t="s">
        <v>424</v>
      </c>
      <c r="C425" s="3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s="7" t="s">
        <v>8367</v>
      </c>
      <c r="R425" t="s">
        <v>8334</v>
      </c>
      <c r="S425" s="11">
        <f t="shared" si="50"/>
        <v>41400.92627314815</v>
      </c>
      <c r="T425" s="11">
        <f t="shared" si="51"/>
        <v>41430.92627314815</v>
      </c>
      <c r="U425" t="str">
        <f t="shared" si="52"/>
        <v>May</v>
      </c>
      <c r="V425">
        <f t="shared" si="53"/>
        <v>2013</v>
      </c>
      <c r="W425" t="str">
        <f t="shared" si="54"/>
        <v>Jun</v>
      </c>
      <c r="X425">
        <f t="shared" si="55"/>
        <v>2013</v>
      </c>
    </row>
    <row r="426" spans="1:24" ht="43.2" x14ac:dyDescent="0.55000000000000004">
      <c r="A426">
        <v>424</v>
      </c>
      <c r="B426" s="3" t="s">
        <v>425</v>
      </c>
      <c r="C426" s="3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s="7" t="s">
        <v>8367</v>
      </c>
      <c r="R426" t="s">
        <v>8334</v>
      </c>
      <c r="S426" s="11">
        <f t="shared" si="50"/>
        <v>40934.376145833332</v>
      </c>
      <c r="T426" s="11">
        <f t="shared" si="51"/>
        <v>40994.334479166668</v>
      </c>
      <c r="U426" t="str">
        <f t="shared" si="52"/>
        <v>Jan</v>
      </c>
      <c r="V426">
        <f t="shared" si="53"/>
        <v>2012</v>
      </c>
      <c r="W426" t="str">
        <f t="shared" si="54"/>
        <v>Mar</v>
      </c>
      <c r="X426">
        <f t="shared" si="55"/>
        <v>2012</v>
      </c>
    </row>
    <row r="427" spans="1:24" ht="43.2" x14ac:dyDescent="0.55000000000000004">
      <c r="A427">
        <v>425</v>
      </c>
      <c r="B427" s="3" t="s">
        <v>426</v>
      </c>
      <c r="C427" s="3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s="7" t="s">
        <v>8367</v>
      </c>
      <c r="R427" t="s">
        <v>8334</v>
      </c>
      <c r="S427" s="11">
        <f t="shared" si="50"/>
        <v>42275.861157407402</v>
      </c>
      <c r="T427" s="11">
        <f t="shared" si="51"/>
        <v>42335.902824074074</v>
      </c>
      <c r="U427" t="str">
        <f t="shared" si="52"/>
        <v>Sep</v>
      </c>
      <c r="V427">
        <f t="shared" si="53"/>
        <v>2015</v>
      </c>
      <c r="W427" t="str">
        <f t="shared" si="54"/>
        <v>Nov</v>
      </c>
      <c r="X427">
        <f t="shared" si="55"/>
        <v>2015</v>
      </c>
    </row>
    <row r="428" spans="1:24" ht="43.2" x14ac:dyDescent="0.55000000000000004">
      <c r="A428">
        <v>426</v>
      </c>
      <c r="B428" s="3" t="s">
        <v>427</v>
      </c>
      <c r="C428" s="3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s="7" t="s">
        <v>8367</v>
      </c>
      <c r="R428" t="s">
        <v>8334</v>
      </c>
      <c r="S428" s="11">
        <f t="shared" si="50"/>
        <v>42400.711967592593</v>
      </c>
      <c r="T428" s="11">
        <f t="shared" si="51"/>
        <v>42430.711967592593</v>
      </c>
      <c r="U428" t="str">
        <f t="shared" si="52"/>
        <v>Jan</v>
      </c>
      <c r="V428">
        <f t="shared" si="53"/>
        <v>2016</v>
      </c>
      <c r="W428" t="str">
        <f t="shared" si="54"/>
        <v>Mar</v>
      </c>
      <c r="X428">
        <f t="shared" si="55"/>
        <v>2016</v>
      </c>
    </row>
    <row r="429" spans="1:24" ht="43.2" x14ac:dyDescent="0.55000000000000004">
      <c r="A429">
        <v>427</v>
      </c>
      <c r="B429" s="3" t="s">
        <v>428</v>
      </c>
      <c r="C429" s="3" t="s">
        <v>4537</v>
      </c>
      <c r="D429" s="12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s="7" t="s">
        <v>8367</v>
      </c>
      <c r="R429" t="s">
        <v>8334</v>
      </c>
      <c r="S429" s="11">
        <f t="shared" si="50"/>
        <v>42285.909027777772</v>
      </c>
      <c r="T429" s="11">
        <f t="shared" si="51"/>
        <v>42299.790972222225</v>
      </c>
      <c r="U429" t="str">
        <f t="shared" si="52"/>
        <v>Oct</v>
      </c>
      <c r="V429">
        <f t="shared" si="53"/>
        <v>2015</v>
      </c>
      <c r="W429" t="str">
        <f t="shared" si="54"/>
        <v>Oct</v>
      </c>
      <c r="X429">
        <f t="shared" si="55"/>
        <v>2015</v>
      </c>
    </row>
    <row r="430" spans="1:24" ht="28.8" x14ac:dyDescent="0.55000000000000004">
      <c r="A430">
        <v>428</v>
      </c>
      <c r="B430" s="3" t="s">
        <v>429</v>
      </c>
      <c r="C430" s="3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s="7" t="s">
        <v>8367</v>
      </c>
      <c r="R430" t="s">
        <v>8334</v>
      </c>
      <c r="S430" s="11">
        <f t="shared" si="50"/>
        <v>41778.766724537039</v>
      </c>
      <c r="T430" s="11">
        <f t="shared" si="51"/>
        <v>41806.916666666664</v>
      </c>
      <c r="U430" t="str">
        <f t="shared" si="52"/>
        <v>May</v>
      </c>
      <c r="V430">
        <f t="shared" si="53"/>
        <v>2014</v>
      </c>
      <c r="W430" t="str">
        <f t="shared" si="54"/>
        <v>Jun</v>
      </c>
      <c r="X430">
        <f t="shared" si="55"/>
        <v>2014</v>
      </c>
    </row>
    <row r="431" spans="1:24" ht="57.6" x14ac:dyDescent="0.55000000000000004">
      <c r="A431">
        <v>429</v>
      </c>
      <c r="B431" s="3" t="s">
        <v>430</v>
      </c>
      <c r="C431" s="3" t="s">
        <v>4539</v>
      </c>
      <c r="D431" s="12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s="7" t="s">
        <v>8367</v>
      </c>
      <c r="R431" t="s">
        <v>8334</v>
      </c>
      <c r="S431" s="11">
        <f t="shared" si="50"/>
        <v>40070.901412037041</v>
      </c>
      <c r="T431" s="11">
        <f t="shared" si="51"/>
        <v>40144.207638888889</v>
      </c>
      <c r="U431" t="str">
        <f t="shared" si="52"/>
        <v>Sep</v>
      </c>
      <c r="V431">
        <f t="shared" si="53"/>
        <v>2009</v>
      </c>
      <c r="W431" t="str">
        <f t="shared" si="54"/>
        <v>Nov</v>
      </c>
      <c r="X431">
        <f t="shared" si="55"/>
        <v>2009</v>
      </c>
    </row>
    <row r="432" spans="1:24" ht="43.2" x14ac:dyDescent="0.55000000000000004">
      <c r="A432">
        <v>430</v>
      </c>
      <c r="B432" s="3" t="s">
        <v>431</v>
      </c>
      <c r="C432" s="3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s="7" t="s">
        <v>8367</v>
      </c>
      <c r="R432" t="s">
        <v>8334</v>
      </c>
      <c r="S432" s="11">
        <f t="shared" si="50"/>
        <v>41513.107256944444</v>
      </c>
      <c r="T432" s="11">
        <f t="shared" si="51"/>
        <v>41528.107256944444</v>
      </c>
      <c r="U432" t="str">
        <f t="shared" si="52"/>
        <v>Aug</v>
      </c>
      <c r="V432">
        <f t="shared" si="53"/>
        <v>2013</v>
      </c>
      <c r="W432" t="str">
        <f t="shared" si="54"/>
        <v>Sep</v>
      </c>
      <c r="X432">
        <f t="shared" si="55"/>
        <v>2013</v>
      </c>
    </row>
    <row r="433" spans="1:24" ht="43.2" x14ac:dyDescent="0.55000000000000004">
      <c r="A433">
        <v>431</v>
      </c>
      <c r="B433" s="3" t="s">
        <v>432</v>
      </c>
      <c r="C433" s="3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s="7" t="s">
        <v>8367</v>
      </c>
      <c r="R433" t="s">
        <v>8334</v>
      </c>
      <c r="S433" s="11">
        <f t="shared" si="50"/>
        <v>42526.871331018512</v>
      </c>
      <c r="T433" s="11">
        <f t="shared" si="51"/>
        <v>42556.871331018512</v>
      </c>
      <c r="U433" t="str">
        <f t="shared" si="52"/>
        <v>Jun</v>
      </c>
      <c r="V433">
        <f t="shared" si="53"/>
        <v>2016</v>
      </c>
      <c r="W433" t="str">
        <f t="shared" si="54"/>
        <v>Jul</v>
      </c>
      <c r="X433">
        <f t="shared" si="55"/>
        <v>2016</v>
      </c>
    </row>
    <row r="434" spans="1:24" ht="43.2" x14ac:dyDescent="0.55000000000000004">
      <c r="A434">
        <v>432</v>
      </c>
      <c r="B434" s="3" t="s">
        <v>433</v>
      </c>
      <c r="C434" s="3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s="7" t="s">
        <v>8367</v>
      </c>
      <c r="R434" t="s">
        <v>8334</v>
      </c>
      <c r="S434" s="11">
        <f t="shared" si="50"/>
        <v>42238.726631944446</v>
      </c>
      <c r="T434" s="11">
        <f t="shared" si="51"/>
        <v>42298.726631944446</v>
      </c>
      <c r="U434" t="str">
        <f t="shared" si="52"/>
        <v>Aug</v>
      </c>
      <c r="V434">
        <f t="shared" si="53"/>
        <v>2015</v>
      </c>
      <c r="W434" t="str">
        <f t="shared" si="54"/>
        <v>Oct</v>
      </c>
      <c r="X434">
        <f t="shared" si="55"/>
        <v>2015</v>
      </c>
    </row>
    <row r="435" spans="1:24" ht="57.6" x14ac:dyDescent="0.55000000000000004">
      <c r="A435">
        <v>433</v>
      </c>
      <c r="B435" s="3" t="s">
        <v>434</v>
      </c>
      <c r="C435" s="3" t="s">
        <v>4543</v>
      </c>
      <c r="D435" s="12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s="7" t="s">
        <v>8367</v>
      </c>
      <c r="R435" t="s">
        <v>8334</v>
      </c>
      <c r="S435" s="11">
        <f t="shared" si="50"/>
        <v>42228.629884259266</v>
      </c>
      <c r="T435" s="11">
        <f t="shared" si="51"/>
        <v>42288.629884259266</v>
      </c>
      <c r="U435" t="str">
        <f t="shared" si="52"/>
        <v>Aug</v>
      </c>
      <c r="V435">
        <f t="shared" si="53"/>
        <v>2015</v>
      </c>
      <c r="W435" t="str">
        <f t="shared" si="54"/>
        <v>Oct</v>
      </c>
      <c r="X435">
        <f t="shared" si="55"/>
        <v>2015</v>
      </c>
    </row>
    <row r="436" spans="1:24" ht="43.2" x14ac:dyDescent="0.55000000000000004">
      <c r="A436">
        <v>434</v>
      </c>
      <c r="B436" s="3" t="s">
        <v>435</v>
      </c>
      <c r="C436" s="3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s="7" t="s">
        <v>8367</v>
      </c>
      <c r="R436" t="s">
        <v>8334</v>
      </c>
      <c r="S436" s="11">
        <f t="shared" si="50"/>
        <v>41576.834513888891</v>
      </c>
      <c r="T436" s="11">
        <f t="shared" si="51"/>
        <v>41609.876180555555</v>
      </c>
      <c r="U436" t="str">
        <f t="shared" si="52"/>
        <v>Oct</v>
      </c>
      <c r="V436">
        <f t="shared" si="53"/>
        <v>2013</v>
      </c>
      <c r="W436" t="str">
        <f t="shared" si="54"/>
        <v>Dec</v>
      </c>
      <c r="X436">
        <f t="shared" si="55"/>
        <v>2013</v>
      </c>
    </row>
    <row r="437" spans="1:24" ht="43.2" x14ac:dyDescent="0.55000000000000004">
      <c r="A437">
        <v>435</v>
      </c>
      <c r="B437" s="3" t="s">
        <v>436</v>
      </c>
      <c r="C437" s="3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s="7" t="s">
        <v>8367</v>
      </c>
      <c r="R437" t="s">
        <v>8334</v>
      </c>
      <c r="S437" s="11">
        <f t="shared" si="50"/>
        <v>41500.747453703705</v>
      </c>
      <c r="T437" s="11">
        <f t="shared" si="51"/>
        <v>41530.747453703705</v>
      </c>
      <c r="U437" t="str">
        <f t="shared" si="52"/>
        <v>Aug</v>
      </c>
      <c r="V437">
        <f t="shared" si="53"/>
        <v>2013</v>
      </c>
      <c r="W437" t="str">
        <f t="shared" si="54"/>
        <v>Sep</v>
      </c>
      <c r="X437">
        <f t="shared" si="55"/>
        <v>2013</v>
      </c>
    </row>
    <row r="438" spans="1:24" ht="43.2" x14ac:dyDescent="0.55000000000000004">
      <c r="A438">
        <v>436</v>
      </c>
      <c r="B438" s="3" t="s">
        <v>437</v>
      </c>
      <c r="C438" s="3" t="s">
        <v>4546</v>
      </c>
      <c r="D438" s="12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s="7" t="s">
        <v>8367</v>
      </c>
      <c r="R438" t="s">
        <v>8334</v>
      </c>
      <c r="S438" s="11">
        <f t="shared" si="50"/>
        <v>41456.36241898148</v>
      </c>
      <c r="T438" s="11">
        <f t="shared" si="51"/>
        <v>41486.36241898148</v>
      </c>
      <c r="U438" t="str">
        <f t="shared" si="52"/>
        <v>Jul</v>
      </c>
      <c r="V438">
        <f t="shared" si="53"/>
        <v>2013</v>
      </c>
      <c r="W438" t="str">
        <f t="shared" si="54"/>
        <v>Jul</v>
      </c>
      <c r="X438">
        <f t="shared" si="55"/>
        <v>2013</v>
      </c>
    </row>
    <row r="439" spans="1:24" ht="43.2" x14ac:dyDescent="0.55000000000000004">
      <c r="A439">
        <v>437</v>
      </c>
      <c r="B439" s="3" t="s">
        <v>438</v>
      </c>
      <c r="C439" s="3" t="s">
        <v>4547</v>
      </c>
      <c r="D439" s="12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s="7" t="s">
        <v>8367</v>
      </c>
      <c r="R439" t="s">
        <v>8334</v>
      </c>
      <c r="S439" s="11">
        <f t="shared" si="50"/>
        <v>42591.31858796296</v>
      </c>
      <c r="T439" s="11">
        <f t="shared" si="51"/>
        <v>42651.31858796296</v>
      </c>
      <c r="U439" t="str">
        <f t="shared" si="52"/>
        <v>Aug</v>
      </c>
      <c r="V439">
        <f t="shared" si="53"/>
        <v>2016</v>
      </c>
      <c r="W439" t="str">
        <f t="shared" si="54"/>
        <v>Oct</v>
      </c>
      <c r="X439">
        <f t="shared" si="55"/>
        <v>2016</v>
      </c>
    </row>
    <row r="440" spans="1:24" ht="43.2" x14ac:dyDescent="0.55000000000000004">
      <c r="A440">
        <v>438</v>
      </c>
      <c r="B440" s="3" t="s">
        <v>439</v>
      </c>
      <c r="C440" s="3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s="7" t="s">
        <v>8367</v>
      </c>
      <c r="R440" t="s">
        <v>8334</v>
      </c>
      <c r="S440" s="11">
        <f t="shared" si="50"/>
        <v>42296.261087962965</v>
      </c>
      <c r="T440" s="11">
        <f t="shared" si="51"/>
        <v>42326.302754629629</v>
      </c>
      <c r="U440" t="str">
        <f t="shared" si="52"/>
        <v>Oct</v>
      </c>
      <c r="V440">
        <f t="shared" si="53"/>
        <v>2015</v>
      </c>
      <c r="W440" t="str">
        <f t="shared" si="54"/>
        <v>Nov</v>
      </c>
      <c r="X440">
        <f t="shared" si="55"/>
        <v>2015</v>
      </c>
    </row>
    <row r="441" spans="1:24" ht="43.2" x14ac:dyDescent="0.55000000000000004">
      <c r="A441">
        <v>439</v>
      </c>
      <c r="B441" s="3" t="s">
        <v>440</v>
      </c>
      <c r="C441" s="3" t="s">
        <v>4549</v>
      </c>
      <c r="D441" s="12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s="7" t="s">
        <v>8367</v>
      </c>
      <c r="R441" t="s">
        <v>8334</v>
      </c>
      <c r="S441" s="11">
        <f t="shared" si="50"/>
        <v>41919.761782407404</v>
      </c>
      <c r="T441" s="11">
        <f t="shared" si="51"/>
        <v>41929.761782407404</v>
      </c>
      <c r="U441" t="str">
        <f t="shared" si="52"/>
        <v>Oct</v>
      </c>
      <c r="V441">
        <f t="shared" si="53"/>
        <v>2014</v>
      </c>
      <c r="W441" t="str">
        <f t="shared" si="54"/>
        <v>Oct</v>
      </c>
      <c r="X441">
        <f t="shared" si="55"/>
        <v>2014</v>
      </c>
    </row>
    <row r="442" spans="1:24" ht="43.2" x14ac:dyDescent="0.55000000000000004">
      <c r="A442">
        <v>440</v>
      </c>
      <c r="B442" s="3" t="s">
        <v>441</v>
      </c>
      <c r="C442" s="3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s="7" t="s">
        <v>8367</v>
      </c>
      <c r="R442" t="s">
        <v>8334</v>
      </c>
      <c r="S442" s="11">
        <f t="shared" si="50"/>
        <v>42423.985567129625</v>
      </c>
      <c r="T442" s="11">
        <f t="shared" si="51"/>
        <v>42453.943900462968</v>
      </c>
      <c r="U442" t="str">
        <f t="shared" si="52"/>
        <v>Feb</v>
      </c>
      <c r="V442">
        <f t="shared" si="53"/>
        <v>2016</v>
      </c>
      <c r="W442" t="str">
        <f t="shared" si="54"/>
        <v>Mar</v>
      </c>
      <c r="X442">
        <f t="shared" si="55"/>
        <v>2016</v>
      </c>
    </row>
    <row r="443" spans="1:24" ht="43.2" x14ac:dyDescent="0.55000000000000004">
      <c r="A443">
        <v>441</v>
      </c>
      <c r="B443" s="3" t="s">
        <v>442</v>
      </c>
      <c r="C443" s="3" t="s">
        <v>4551</v>
      </c>
      <c r="D443" s="12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s="7" t="s">
        <v>8367</v>
      </c>
      <c r="R443" t="s">
        <v>8334</v>
      </c>
      <c r="S443" s="11">
        <f t="shared" si="50"/>
        <v>41550.793935185182</v>
      </c>
      <c r="T443" s="11">
        <f t="shared" si="51"/>
        <v>41580.793935185182</v>
      </c>
      <c r="U443" t="str">
        <f t="shared" si="52"/>
        <v>Oct</v>
      </c>
      <c r="V443">
        <f t="shared" si="53"/>
        <v>2013</v>
      </c>
      <c r="W443" t="str">
        <f t="shared" si="54"/>
        <v>Nov</v>
      </c>
      <c r="X443">
        <f t="shared" si="55"/>
        <v>2013</v>
      </c>
    </row>
    <row r="444" spans="1:24" x14ac:dyDescent="0.55000000000000004">
      <c r="A444">
        <v>442</v>
      </c>
      <c r="B444" s="3" t="s">
        <v>443</v>
      </c>
      <c r="C444" s="3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s="7" t="s">
        <v>8367</v>
      </c>
      <c r="R444" t="s">
        <v>8334</v>
      </c>
      <c r="S444" s="11">
        <f t="shared" si="50"/>
        <v>42024.888692129629</v>
      </c>
      <c r="T444" s="11">
        <f t="shared" si="51"/>
        <v>42054.888692129629</v>
      </c>
      <c r="U444" t="str">
        <f t="shared" si="52"/>
        <v>Jan</v>
      </c>
      <c r="V444">
        <f t="shared" si="53"/>
        <v>2015</v>
      </c>
      <c r="W444" t="str">
        <f t="shared" si="54"/>
        <v>Feb</v>
      </c>
      <c r="X444">
        <f t="shared" si="55"/>
        <v>2015</v>
      </c>
    </row>
    <row r="445" spans="1:24" ht="43.2" x14ac:dyDescent="0.55000000000000004">
      <c r="A445">
        <v>443</v>
      </c>
      <c r="B445" s="3" t="s">
        <v>444</v>
      </c>
      <c r="C445" s="3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s="7" t="s">
        <v>8367</v>
      </c>
      <c r="R445" t="s">
        <v>8334</v>
      </c>
      <c r="S445" s="11">
        <f t="shared" si="50"/>
        <v>41650.015057870369</v>
      </c>
      <c r="T445" s="11">
        <f t="shared" si="51"/>
        <v>41680.015057870369</v>
      </c>
      <c r="U445" t="str">
        <f t="shared" si="52"/>
        <v>Jan</v>
      </c>
      <c r="V445">
        <f t="shared" si="53"/>
        <v>2014</v>
      </c>
      <c r="W445" t="str">
        <f t="shared" si="54"/>
        <v>Feb</v>
      </c>
      <c r="X445">
        <f t="shared" si="55"/>
        <v>2014</v>
      </c>
    </row>
    <row r="446" spans="1:24" ht="43.2" x14ac:dyDescent="0.55000000000000004">
      <c r="A446">
        <v>444</v>
      </c>
      <c r="B446" s="3" t="s">
        <v>445</v>
      </c>
      <c r="C446" s="3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s="7" t="s">
        <v>8367</v>
      </c>
      <c r="R446" t="s">
        <v>8334</v>
      </c>
      <c r="S446" s="11">
        <f t="shared" si="50"/>
        <v>40894.906956018516</v>
      </c>
      <c r="T446" s="11">
        <f t="shared" si="51"/>
        <v>40954.906956018516</v>
      </c>
      <c r="U446" t="str">
        <f t="shared" si="52"/>
        <v>Dec</v>
      </c>
      <c r="V446">
        <f t="shared" si="53"/>
        <v>2011</v>
      </c>
      <c r="W446" t="str">
        <f t="shared" si="54"/>
        <v>Feb</v>
      </c>
      <c r="X446">
        <f t="shared" si="55"/>
        <v>2012</v>
      </c>
    </row>
    <row r="447" spans="1:24" ht="43.2" x14ac:dyDescent="0.55000000000000004">
      <c r="A447">
        <v>445</v>
      </c>
      <c r="B447" s="3" t="s">
        <v>446</v>
      </c>
      <c r="C447" s="3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s="7" t="s">
        <v>8367</v>
      </c>
      <c r="R447" t="s">
        <v>8334</v>
      </c>
      <c r="S447" s="11">
        <f t="shared" si="50"/>
        <v>42130.335358796292</v>
      </c>
      <c r="T447" s="11">
        <f t="shared" si="51"/>
        <v>42145.335358796292</v>
      </c>
      <c r="U447" t="str">
        <f t="shared" si="52"/>
        <v>May</v>
      </c>
      <c r="V447">
        <f t="shared" si="53"/>
        <v>2015</v>
      </c>
      <c r="W447" t="str">
        <f t="shared" si="54"/>
        <v>May</v>
      </c>
      <c r="X447">
        <f t="shared" si="55"/>
        <v>2015</v>
      </c>
    </row>
    <row r="448" spans="1:24" ht="43.2" x14ac:dyDescent="0.55000000000000004">
      <c r="A448">
        <v>446</v>
      </c>
      <c r="B448" s="3" t="s">
        <v>447</v>
      </c>
      <c r="C448" s="3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s="7" t="s">
        <v>8367</v>
      </c>
      <c r="R448" t="s">
        <v>8334</v>
      </c>
      <c r="S448" s="11">
        <f t="shared" si="50"/>
        <v>42037.083564814813</v>
      </c>
      <c r="T448" s="11">
        <f t="shared" si="51"/>
        <v>42067.083564814813</v>
      </c>
      <c r="U448" t="str">
        <f t="shared" si="52"/>
        <v>Feb</v>
      </c>
      <c r="V448">
        <f t="shared" si="53"/>
        <v>2015</v>
      </c>
      <c r="W448" t="str">
        <f t="shared" si="54"/>
        <v>Mar</v>
      </c>
      <c r="X448">
        <f t="shared" si="55"/>
        <v>2015</v>
      </c>
    </row>
    <row r="449" spans="1:24" ht="43.2" x14ac:dyDescent="0.55000000000000004">
      <c r="A449">
        <v>447</v>
      </c>
      <c r="B449" s="3" t="s">
        <v>448</v>
      </c>
      <c r="C449" s="3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s="7" t="s">
        <v>8367</v>
      </c>
      <c r="R449" t="s">
        <v>8334</v>
      </c>
      <c r="S449" s="11">
        <f t="shared" si="50"/>
        <v>41331.555127314816</v>
      </c>
      <c r="T449" s="11">
        <f t="shared" si="51"/>
        <v>41356.513460648144</v>
      </c>
      <c r="U449" t="str">
        <f t="shared" si="52"/>
        <v>Feb</v>
      </c>
      <c r="V449">
        <f t="shared" si="53"/>
        <v>2013</v>
      </c>
      <c r="W449" t="str">
        <f t="shared" si="54"/>
        <v>Mar</v>
      </c>
      <c r="X449">
        <f t="shared" si="55"/>
        <v>2013</v>
      </c>
    </row>
    <row r="450" spans="1:24" ht="43.2" x14ac:dyDescent="0.55000000000000004">
      <c r="A450">
        <v>448</v>
      </c>
      <c r="B450" s="3" t="s">
        <v>449</v>
      </c>
      <c r="C450" s="3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s="7" t="s">
        <v>8367</v>
      </c>
      <c r="R450" t="s">
        <v>8334</v>
      </c>
      <c r="S450" s="11">
        <f t="shared" si="50"/>
        <v>41753.758043981477</v>
      </c>
      <c r="T450" s="11">
        <f t="shared" si="51"/>
        <v>41773.758043981477</v>
      </c>
      <c r="U450" t="str">
        <f t="shared" si="52"/>
        <v>Apr</v>
      </c>
      <c r="V450">
        <f t="shared" si="53"/>
        <v>2014</v>
      </c>
      <c r="W450" t="str">
        <f t="shared" si="54"/>
        <v>May</v>
      </c>
      <c r="X450">
        <f t="shared" si="55"/>
        <v>2014</v>
      </c>
    </row>
    <row r="451" spans="1:24" ht="43.2" x14ac:dyDescent="0.55000000000000004">
      <c r="A451">
        <v>449</v>
      </c>
      <c r="B451" s="3" t="s">
        <v>450</v>
      </c>
      <c r="C451" s="3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IFERROR(E451/L451,0)</f>
        <v>9</v>
      </c>
      <c r="Q451" s="7" t="s">
        <v>8367</v>
      </c>
      <c r="R451" t="s">
        <v>8334</v>
      </c>
      <c r="S451" s="11">
        <f t="shared" ref="S451:S514" si="58">(((J451/60)/60)/24)+DATE(1970,1,1)</f>
        <v>41534.568113425928</v>
      </c>
      <c r="T451" s="11">
        <f t="shared" ref="T451:T514" si="59">(((I451/60)/60)/24)+DATE(1970,1,1)</f>
        <v>41564.568113425928</v>
      </c>
      <c r="U451" t="str">
        <f t="shared" ref="U451:U514" si="60">TEXT(S451,"mmm")</f>
        <v>Sep</v>
      </c>
      <c r="V451">
        <f t="shared" ref="V451:V514" si="61">YEAR(S451)</f>
        <v>2013</v>
      </c>
      <c r="W451" t="str">
        <f t="shared" ref="W451:W514" si="62">TEXT(T451,"mmm")</f>
        <v>Oct</v>
      </c>
      <c r="X451">
        <f t="shared" ref="X451:X514" si="63">YEAR(T451)</f>
        <v>2013</v>
      </c>
    </row>
    <row r="452" spans="1:24" ht="43.2" x14ac:dyDescent="0.55000000000000004">
      <c r="A452">
        <v>450</v>
      </c>
      <c r="B452" s="3" t="s">
        <v>451</v>
      </c>
      <c r="C452" s="3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s="7" t="s">
        <v>8367</v>
      </c>
      <c r="R452" t="s">
        <v>8334</v>
      </c>
      <c r="S452" s="11">
        <f t="shared" si="58"/>
        <v>41654.946759259255</v>
      </c>
      <c r="T452" s="11">
        <f t="shared" si="59"/>
        <v>41684.946759259255</v>
      </c>
      <c r="U452" t="str">
        <f t="shared" si="60"/>
        <v>Jan</v>
      </c>
      <c r="V452">
        <f t="shared" si="61"/>
        <v>2014</v>
      </c>
      <c r="W452" t="str">
        <f t="shared" si="62"/>
        <v>Feb</v>
      </c>
      <c r="X452">
        <f t="shared" si="63"/>
        <v>2014</v>
      </c>
    </row>
    <row r="453" spans="1:24" ht="43.2" x14ac:dyDescent="0.55000000000000004">
      <c r="A453">
        <v>451</v>
      </c>
      <c r="B453" s="3" t="s">
        <v>452</v>
      </c>
      <c r="C453" s="3" t="s">
        <v>4561</v>
      </c>
      <c r="D453" s="12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s="7" t="s">
        <v>8367</v>
      </c>
      <c r="R453" t="s">
        <v>8334</v>
      </c>
      <c r="S453" s="11">
        <f t="shared" si="58"/>
        <v>41634.715173611112</v>
      </c>
      <c r="T453" s="11">
        <f t="shared" si="59"/>
        <v>41664.715173611112</v>
      </c>
      <c r="U453" t="str">
        <f t="shared" si="60"/>
        <v>Dec</v>
      </c>
      <c r="V453">
        <f t="shared" si="61"/>
        <v>2013</v>
      </c>
      <c r="W453" t="str">
        <f t="shared" si="62"/>
        <v>Jan</v>
      </c>
      <c r="X453">
        <f t="shared" si="63"/>
        <v>2014</v>
      </c>
    </row>
    <row r="454" spans="1:24" ht="28.8" x14ac:dyDescent="0.55000000000000004">
      <c r="A454">
        <v>452</v>
      </c>
      <c r="B454" s="3" t="s">
        <v>453</v>
      </c>
      <c r="C454" s="3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s="7" t="s">
        <v>8367</v>
      </c>
      <c r="R454" t="s">
        <v>8334</v>
      </c>
      <c r="S454" s="11">
        <f t="shared" si="58"/>
        <v>42107.703877314809</v>
      </c>
      <c r="T454" s="11">
        <f t="shared" si="59"/>
        <v>42137.703877314809</v>
      </c>
      <c r="U454" t="str">
        <f t="shared" si="60"/>
        <v>Apr</v>
      </c>
      <c r="V454">
        <f t="shared" si="61"/>
        <v>2015</v>
      </c>
      <c r="W454" t="str">
        <f t="shared" si="62"/>
        <v>May</v>
      </c>
      <c r="X454">
        <f t="shared" si="63"/>
        <v>2015</v>
      </c>
    </row>
    <row r="455" spans="1:24" ht="43.2" x14ac:dyDescent="0.55000000000000004">
      <c r="A455">
        <v>453</v>
      </c>
      <c r="B455" s="3" t="s">
        <v>454</v>
      </c>
      <c r="C455" s="3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s="7" t="s">
        <v>8367</v>
      </c>
      <c r="R455" t="s">
        <v>8334</v>
      </c>
      <c r="S455" s="11">
        <f t="shared" si="58"/>
        <v>42038.824988425928</v>
      </c>
      <c r="T455" s="11">
        <f t="shared" si="59"/>
        <v>42054.824988425928</v>
      </c>
      <c r="U455" t="str">
        <f t="shared" si="60"/>
        <v>Feb</v>
      </c>
      <c r="V455">
        <f t="shared" si="61"/>
        <v>2015</v>
      </c>
      <c r="W455" t="str">
        <f t="shared" si="62"/>
        <v>Feb</v>
      </c>
      <c r="X455">
        <f t="shared" si="63"/>
        <v>2015</v>
      </c>
    </row>
    <row r="456" spans="1:24" ht="43.2" x14ac:dyDescent="0.55000000000000004">
      <c r="A456">
        <v>454</v>
      </c>
      <c r="B456" s="3" t="s">
        <v>455</v>
      </c>
      <c r="C456" s="3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s="7" t="s">
        <v>8367</v>
      </c>
      <c r="R456" t="s">
        <v>8334</v>
      </c>
      <c r="S456" s="11">
        <f t="shared" si="58"/>
        <v>41938.717256944445</v>
      </c>
      <c r="T456" s="11">
        <f t="shared" si="59"/>
        <v>41969.551388888889</v>
      </c>
      <c r="U456" t="str">
        <f t="shared" si="60"/>
        <v>Oct</v>
      </c>
      <c r="V456">
        <f t="shared" si="61"/>
        <v>2014</v>
      </c>
      <c r="W456" t="str">
        <f t="shared" si="62"/>
        <v>Nov</v>
      </c>
      <c r="X456">
        <f t="shared" si="63"/>
        <v>2014</v>
      </c>
    </row>
    <row r="457" spans="1:24" ht="43.2" x14ac:dyDescent="0.55000000000000004">
      <c r="A457">
        <v>455</v>
      </c>
      <c r="B457" s="3" t="s">
        <v>456</v>
      </c>
      <c r="C457" s="3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s="7" t="s">
        <v>8367</v>
      </c>
      <c r="R457" t="s">
        <v>8334</v>
      </c>
      <c r="S457" s="11">
        <f t="shared" si="58"/>
        <v>40971.002569444441</v>
      </c>
      <c r="T457" s="11">
        <f t="shared" si="59"/>
        <v>41016.021527777775</v>
      </c>
      <c r="U457" t="str">
        <f t="shared" si="60"/>
        <v>Mar</v>
      </c>
      <c r="V457">
        <f t="shared" si="61"/>
        <v>2012</v>
      </c>
      <c r="W457" t="str">
        <f t="shared" si="62"/>
        <v>Apr</v>
      </c>
      <c r="X457">
        <f t="shared" si="63"/>
        <v>2012</v>
      </c>
    </row>
    <row r="458" spans="1:24" ht="43.2" x14ac:dyDescent="0.55000000000000004">
      <c r="A458">
        <v>456</v>
      </c>
      <c r="B458" s="3" t="s">
        <v>457</v>
      </c>
      <c r="C458" s="3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s="7" t="s">
        <v>8367</v>
      </c>
      <c r="R458" t="s">
        <v>8334</v>
      </c>
      <c r="S458" s="11">
        <f t="shared" si="58"/>
        <v>41547.694456018515</v>
      </c>
      <c r="T458" s="11">
        <f t="shared" si="59"/>
        <v>41569.165972222225</v>
      </c>
      <c r="U458" t="str">
        <f t="shared" si="60"/>
        <v>Sep</v>
      </c>
      <c r="V458">
        <f t="shared" si="61"/>
        <v>2013</v>
      </c>
      <c r="W458" t="str">
        <f t="shared" si="62"/>
        <v>Oct</v>
      </c>
      <c r="X458">
        <f t="shared" si="63"/>
        <v>2013</v>
      </c>
    </row>
    <row r="459" spans="1:24" ht="43.2" x14ac:dyDescent="0.55000000000000004">
      <c r="A459">
        <v>457</v>
      </c>
      <c r="B459" s="3" t="s">
        <v>458</v>
      </c>
      <c r="C459" s="3" t="s">
        <v>4567</v>
      </c>
      <c r="D459" s="12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s="7" t="s">
        <v>8367</v>
      </c>
      <c r="R459" t="s">
        <v>8334</v>
      </c>
      <c r="S459" s="11">
        <f t="shared" si="58"/>
        <v>41837.767500000002</v>
      </c>
      <c r="T459" s="11">
        <f t="shared" si="59"/>
        <v>41867.767500000002</v>
      </c>
      <c r="U459" t="str">
        <f t="shared" si="60"/>
        <v>Jul</v>
      </c>
      <c r="V459">
        <f t="shared" si="61"/>
        <v>2014</v>
      </c>
      <c r="W459" t="str">
        <f t="shared" si="62"/>
        <v>Aug</v>
      </c>
      <c r="X459">
        <f t="shared" si="63"/>
        <v>2014</v>
      </c>
    </row>
    <row r="460" spans="1:24" ht="43.2" x14ac:dyDescent="0.55000000000000004">
      <c r="A460">
        <v>458</v>
      </c>
      <c r="B460" s="3" t="s">
        <v>459</v>
      </c>
      <c r="C460" s="3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s="7" t="s">
        <v>8367</v>
      </c>
      <c r="R460" t="s">
        <v>8334</v>
      </c>
      <c r="S460" s="11">
        <f t="shared" si="58"/>
        <v>41378.69976851852</v>
      </c>
      <c r="T460" s="11">
        <f t="shared" si="59"/>
        <v>41408.69976851852</v>
      </c>
      <c r="U460" t="str">
        <f t="shared" si="60"/>
        <v>Apr</v>
      </c>
      <c r="V460">
        <f t="shared" si="61"/>
        <v>2013</v>
      </c>
      <c r="W460" t="str">
        <f t="shared" si="62"/>
        <v>May</v>
      </c>
      <c r="X460">
        <f t="shared" si="63"/>
        <v>2013</v>
      </c>
    </row>
    <row r="461" spans="1:24" ht="43.2" x14ac:dyDescent="0.55000000000000004">
      <c r="A461">
        <v>459</v>
      </c>
      <c r="B461" s="3" t="s">
        <v>460</v>
      </c>
      <c r="C461" s="3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s="7" t="s">
        <v>8367</v>
      </c>
      <c r="R461" t="s">
        <v>8334</v>
      </c>
      <c r="S461" s="11">
        <f t="shared" si="58"/>
        <v>40800.6403587963</v>
      </c>
      <c r="T461" s="11">
        <f t="shared" si="59"/>
        <v>40860.682025462964</v>
      </c>
      <c r="U461" t="str">
        <f t="shared" si="60"/>
        <v>Sep</v>
      </c>
      <c r="V461">
        <f t="shared" si="61"/>
        <v>2011</v>
      </c>
      <c r="W461" t="str">
        <f t="shared" si="62"/>
        <v>Nov</v>
      </c>
      <c r="X461">
        <f t="shared" si="63"/>
        <v>2011</v>
      </c>
    </row>
    <row r="462" spans="1:24" ht="28.8" x14ac:dyDescent="0.55000000000000004">
      <c r="A462">
        <v>460</v>
      </c>
      <c r="B462" s="3" t="s">
        <v>461</v>
      </c>
      <c r="C462" s="3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s="7" t="s">
        <v>8367</v>
      </c>
      <c r="R462" t="s">
        <v>8334</v>
      </c>
      <c r="S462" s="11">
        <f t="shared" si="58"/>
        <v>41759.542534722219</v>
      </c>
      <c r="T462" s="11">
        <f t="shared" si="59"/>
        <v>41791.166666666664</v>
      </c>
      <c r="U462" t="str">
        <f t="shared" si="60"/>
        <v>Apr</v>
      </c>
      <c r="V462">
        <f t="shared" si="61"/>
        <v>2014</v>
      </c>
      <c r="W462" t="str">
        <f t="shared" si="62"/>
        <v>Jun</v>
      </c>
      <c r="X462">
        <f t="shared" si="63"/>
        <v>2014</v>
      </c>
    </row>
    <row r="463" spans="1:24" ht="43.2" x14ac:dyDescent="0.55000000000000004">
      <c r="A463">
        <v>461</v>
      </c>
      <c r="B463" s="3" t="s">
        <v>462</v>
      </c>
      <c r="C463" s="3" t="s">
        <v>4571</v>
      </c>
      <c r="D463" s="12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s="7" t="s">
        <v>8367</v>
      </c>
      <c r="R463" t="s">
        <v>8334</v>
      </c>
      <c r="S463" s="11">
        <f t="shared" si="58"/>
        <v>41407.84684027778</v>
      </c>
      <c r="T463" s="11">
        <f t="shared" si="59"/>
        <v>41427.84684027778</v>
      </c>
      <c r="U463" t="str">
        <f t="shared" si="60"/>
        <v>May</v>
      </c>
      <c r="V463">
        <f t="shared" si="61"/>
        <v>2013</v>
      </c>
      <c r="W463" t="str">
        <f t="shared" si="62"/>
        <v>Jun</v>
      </c>
      <c r="X463">
        <f t="shared" si="63"/>
        <v>2013</v>
      </c>
    </row>
    <row r="464" spans="1:24" ht="43.2" x14ac:dyDescent="0.55000000000000004">
      <c r="A464">
        <v>462</v>
      </c>
      <c r="B464" s="3" t="s">
        <v>463</v>
      </c>
      <c r="C464" s="3" t="s">
        <v>4572</v>
      </c>
      <c r="D464" s="12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s="7" t="s">
        <v>8367</v>
      </c>
      <c r="R464" t="s">
        <v>8334</v>
      </c>
      <c r="S464" s="11">
        <f t="shared" si="58"/>
        <v>40705.126631944448</v>
      </c>
      <c r="T464" s="11">
        <f t="shared" si="59"/>
        <v>40765.126631944448</v>
      </c>
      <c r="U464" t="str">
        <f t="shared" si="60"/>
        <v>Jun</v>
      </c>
      <c r="V464">
        <f t="shared" si="61"/>
        <v>2011</v>
      </c>
      <c r="W464" t="str">
        <f t="shared" si="62"/>
        <v>Aug</v>
      </c>
      <c r="X464">
        <f t="shared" si="63"/>
        <v>2011</v>
      </c>
    </row>
    <row r="465" spans="1:24" ht="43.2" x14ac:dyDescent="0.55000000000000004">
      <c r="A465">
        <v>463</v>
      </c>
      <c r="B465" s="3" t="s">
        <v>464</v>
      </c>
      <c r="C465" s="3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s="7" t="s">
        <v>8367</v>
      </c>
      <c r="R465" t="s">
        <v>8334</v>
      </c>
      <c r="S465" s="11">
        <f t="shared" si="58"/>
        <v>40750.710104166668</v>
      </c>
      <c r="T465" s="11">
        <f t="shared" si="59"/>
        <v>40810.710104166668</v>
      </c>
      <c r="U465" t="str">
        <f t="shared" si="60"/>
        <v>Jul</v>
      </c>
      <c r="V465">
        <f t="shared" si="61"/>
        <v>2011</v>
      </c>
      <c r="W465" t="str">
        <f t="shared" si="62"/>
        <v>Sep</v>
      </c>
      <c r="X465">
        <f t="shared" si="63"/>
        <v>2011</v>
      </c>
    </row>
    <row r="466" spans="1:24" ht="28.8" x14ac:dyDescent="0.55000000000000004">
      <c r="A466">
        <v>464</v>
      </c>
      <c r="B466" s="3" t="s">
        <v>465</v>
      </c>
      <c r="C466" s="3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s="7" t="s">
        <v>8367</v>
      </c>
      <c r="R466" t="s">
        <v>8334</v>
      </c>
      <c r="S466" s="11">
        <f t="shared" si="58"/>
        <v>42488.848784722228</v>
      </c>
      <c r="T466" s="11">
        <f t="shared" si="59"/>
        <v>42508.848784722228</v>
      </c>
      <c r="U466" t="str">
        <f t="shared" si="60"/>
        <v>Apr</v>
      </c>
      <c r="V466">
        <f t="shared" si="61"/>
        <v>2016</v>
      </c>
      <c r="W466" t="str">
        <f t="shared" si="62"/>
        <v>May</v>
      </c>
      <c r="X466">
        <f t="shared" si="63"/>
        <v>2016</v>
      </c>
    </row>
    <row r="467" spans="1:24" x14ac:dyDescent="0.55000000000000004">
      <c r="A467">
        <v>465</v>
      </c>
      <c r="B467" s="3" t="s">
        <v>466</v>
      </c>
      <c r="C467" s="3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s="7" t="s">
        <v>8367</v>
      </c>
      <c r="R467" t="s">
        <v>8334</v>
      </c>
      <c r="S467" s="11">
        <f t="shared" si="58"/>
        <v>41801.120069444441</v>
      </c>
      <c r="T467" s="11">
        <f t="shared" si="59"/>
        <v>41817.120069444441</v>
      </c>
      <c r="U467" t="str">
        <f t="shared" si="60"/>
        <v>Jun</v>
      </c>
      <c r="V467">
        <f t="shared" si="61"/>
        <v>2014</v>
      </c>
      <c r="W467" t="str">
        <f t="shared" si="62"/>
        <v>Jun</v>
      </c>
      <c r="X467">
        <f t="shared" si="63"/>
        <v>2014</v>
      </c>
    </row>
    <row r="468" spans="1:24" ht="43.2" x14ac:dyDescent="0.55000000000000004">
      <c r="A468">
        <v>466</v>
      </c>
      <c r="B468" s="3" t="s">
        <v>467</v>
      </c>
      <c r="C468" s="3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s="7" t="s">
        <v>8367</v>
      </c>
      <c r="R468" t="s">
        <v>8334</v>
      </c>
      <c r="S468" s="11">
        <f t="shared" si="58"/>
        <v>41129.942870370374</v>
      </c>
      <c r="T468" s="11">
        <f t="shared" si="59"/>
        <v>41159.942870370374</v>
      </c>
      <c r="U468" t="str">
        <f t="shared" si="60"/>
        <v>Aug</v>
      </c>
      <c r="V468">
        <f t="shared" si="61"/>
        <v>2012</v>
      </c>
      <c r="W468" t="str">
        <f t="shared" si="62"/>
        <v>Sep</v>
      </c>
      <c r="X468">
        <f t="shared" si="63"/>
        <v>2012</v>
      </c>
    </row>
    <row r="469" spans="1:24" ht="43.2" x14ac:dyDescent="0.55000000000000004">
      <c r="A469">
        <v>467</v>
      </c>
      <c r="B469" s="3" t="s">
        <v>468</v>
      </c>
      <c r="C469" s="3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s="7" t="s">
        <v>8367</v>
      </c>
      <c r="R469" t="s">
        <v>8334</v>
      </c>
      <c r="S469" s="11">
        <f t="shared" si="58"/>
        <v>41135.679791666669</v>
      </c>
      <c r="T469" s="11">
        <f t="shared" si="59"/>
        <v>41180.679791666669</v>
      </c>
      <c r="U469" t="str">
        <f t="shared" si="60"/>
        <v>Aug</v>
      </c>
      <c r="V469">
        <f t="shared" si="61"/>
        <v>2012</v>
      </c>
      <c r="W469" t="str">
        <f t="shared" si="62"/>
        <v>Sep</v>
      </c>
      <c r="X469">
        <f t="shared" si="63"/>
        <v>2012</v>
      </c>
    </row>
    <row r="470" spans="1:24" ht="43.2" x14ac:dyDescent="0.55000000000000004">
      <c r="A470">
        <v>468</v>
      </c>
      <c r="B470" s="3" t="s">
        <v>469</v>
      </c>
      <c r="C470" s="3" t="s">
        <v>4578</v>
      </c>
      <c r="D470" s="12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s="7" t="s">
        <v>8367</v>
      </c>
      <c r="R470" t="s">
        <v>8334</v>
      </c>
      <c r="S470" s="11">
        <f t="shared" si="58"/>
        <v>41041.167627314811</v>
      </c>
      <c r="T470" s="11">
        <f t="shared" si="59"/>
        <v>41101.160474537035</v>
      </c>
      <c r="U470" t="str">
        <f t="shared" si="60"/>
        <v>May</v>
      </c>
      <c r="V470">
        <f t="shared" si="61"/>
        <v>2012</v>
      </c>
      <c r="W470" t="str">
        <f t="shared" si="62"/>
        <v>Jul</v>
      </c>
      <c r="X470">
        <f t="shared" si="63"/>
        <v>2012</v>
      </c>
    </row>
    <row r="471" spans="1:24" ht="28.8" x14ac:dyDescent="0.55000000000000004">
      <c r="A471">
        <v>469</v>
      </c>
      <c r="B471" s="3" t="s">
        <v>470</v>
      </c>
      <c r="C471" s="3" t="s">
        <v>4579</v>
      </c>
      <c r="D471" s="12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s="7" t="s">
        <v>8367</v>
      </c>
      <c r="R471" t="s">
        <v>8334</v>
      </c>
      <c r="S471" s="11">
        <f t="shared" si="58"/>
        <v>41827.989861111113</v>
      </c>
      <c r="T471" s="11">
        <f t="shared" si="59"/>
        <v>41887.989861111113</v>
      </c>
      <c r="U471" t="str">
        <f t="shared" si="60"/>
        <v>Jul</v>
      </c>
      <c r="V471">
        <f t="shared" si="61"/>
        <v>2014</v>
      </c>
      <c r="W471" t="str">
        <f t="shared" si="62"/>
        <v>Sep</v>
      </c>
      <c r="X471">
        <f t="shared" si="63"/>
        <v>2014</v>
      </c>
    </row>
    <row r="472" spans="1:24" ht="43.2" x14ac:dyDescent="0.55000000000000004">
      <c r="A472">
        <v>470</v>
      </c>
      <c r="B472" s="3" t="s">
        <v>471</v>
      </c>
      <c r="C472" s="3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s="7" t="s">
        <v>8367</v>
      </c>
      <c r="R472" t="s">
        <v>8334</v>
      </c>
      <c r="S472" s="11">
        <f t="shared" si="58"/>
        <v>41605.167696759258</v>
      </c>
      <c r="T472" s="11">
        <f t="shared" si="59"/>
        <v>41655.166666666664</v>
      </c>
      <c r="U472" t="str">
        <f t="shared" si="60"/>
        <v>Nov</v>
      </c>
      <c r="V472">
        <f t="shared" si="61"/>
        <v>2013</v>
      </c>
      <c r="W472" t="str">
        <f t="shared" si="62"/>
        <v>Jan</v>
      </c>
      <c r="X472">
        <f t="shared" si="63"/>
        <v>2014</v>
      </c>
    </row>
    <row r="473" spans="1:24" ht="57.6" x14ac:dyDescent="0.55000000000000004">
      <c r="A473">
        <v>471</v>
      </c>
      <c r="B473" s="3" t="s">
        <v>472</v>
      </c>
      <c r="C473" s="3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s="7" t="s">
        <v>8367</v>
      </c>
      <c r="R473" t="s">
        <v>8334</v>
      </c>
      <c r="S473" s="11">
        <f t="shared" si="58"/>
        <v>41703.721979166665</v>
      </c>
      <c r="T473" s="11">
        <f t="shared" si="59"/>
        <v>41748.680312500001</v>
      </c>
      <c r="U473" t="str">
        <f t="shared" si="60"/>
        <v>Mar</v>
      </c>
      <c r="V473">
        <f t="shared" si="61"/>
        <v>2014</v>
      </c>
      <c r="W473" t="str">
        <f t="shared" si="62"/>
        <v>Apr</v>
      </c>
      <c r="X473">
        <f t="shared" si="63"/>
        <v>2014</v>
      </c>
    </row>
    <row r="474" spans="1:24" ht="43.2" x14ac:dyDescent="0.55000000000000004">
      <c r="A474">
        <v>472</v>
      </c>
      <c r="B474" s="3" t="s">
        <v>473</v>
      </c>
      <c r="C474" s="3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s="7" t="s">
        <v>8367</v>
      </c>
      <c r="R474" t="s">
        <v>8334</v>
      </c>
      <c r="S474" s="11">
        <f t="shared" si="58"/>
        <v>41844.922662037039</v>
      </c>
      <c r="T474" s="11">
        <f t="shared" si="59"/>
        <v>41874.922662037039</v>
      </c>
      <c r="U474" t="str">
        <f t="shared" si="60"/>
        <v>Jul</v>
      </c>
      <c r="V474">
        <f t="shared" si="61"/>
        <v>2014</v>
      </c>
      <c r="W474" t="str">
        <f t="shared" si="62"/>
        <v>Aug</v>
      </c>
      <c r="X474">
        <f t="shared" si="63"/>
        <v>2014</v>
      </c>
    </row>
    <row r="475" spans="1:24" ht="43.2" x14ac:dyDescent="0.55000000000000004">
      <c r="A475">
        <v>473</v>
      </c>
      <c r="B475" s="3" t="s">
        <v>474</v>
      </c>
      <c r="C475" s="3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s="7" t="s">
        <v>8367</v>
      </c>
      <c r="R475" t="s">
        <v>8334</v>
      </c>
      <c r="S475" s="11">
        <f t="shared" si="58"/>
        <v>41869.698136574072</v>
      </c>
      <c r="T475" s="11">
        <f t="shared" si="59"/>
        <v>41899.698136574072</v>
      </c>
      <c r="U475" t="str">
        <f t="shared" si="60"/>
        <v>Aug</v>
      </c>
      <c r="V475">
        <f t="shared" si="61"/>
        <v>2014</v>
      </c>
      <c r="W475" t="str">
        <f t="shared" si="62"/>
        <v>Sep</v>
      </c>
      <c r="X475">
        <f t="shared" si="63"/>
        <v>2014</v>
      </c>
    </row>
    <row r="476" spans="1:24" ht="43.2" x14ac:dyDescent="0.55000000000000004">
      <c r="A476">
        <v>474</v>
      </c>
      <c r="B476" s="3" t="s">
        <v>475</v>
      </c>
      <c r="C476" s="3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s="7" t="s">
        <v>8367</v>
      </c>
      <c r="R476" t="s">
        <v>8334</v>
      </c>
      <c r="S476" s="11">
        <f t="shared" si="58"/>
        <v>42753.329039351855</v>
      </c>
      <c r="T476" s="11">
        <f t="shared" si="59"/>
        <v>42783.329039351855</v>
      </c>
      <c r="U476" t="str">
        <f t="shared" si="60"/>
        <v>Jan</v>
      </c>
      <c r="V476">
        <f t="shared" si="61"/>
        <v>2017</v>
      </c>
      <c r="W476" t="str">
        <f t="shared" si="62"/>
        <v>Feb</v>
      </c>
      <c r="X476">
        <f t="shared" si="63"/>
        <v>2017</v>
      </c>
    </row>
    <row r="477" spans="1:24" ht="43.2" x14ac:dyDescent="0.55000000000000004">
      <c r="A477">
        <v>475</v>
      </c>
      <c r="B477" s="3" t="s">
        <v>476</v>
      </c>
      <c r="C477" s="3" t="s">
        <v>4585</v>
      </c>
      <c r="D477" s="12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s="7" t="s">
        <v>8367</v>
      </c>
      <c r="R477" t="s">
        <v>8334</v>
      </c>
      <c r="S477" s="11">
        <f t="shared" si="58"/>
        <v>42100.086145833338</v>
      </c>
      <c r="T477" s="11">
        <f t="shared" si="59"/>
        <v>42130.086145833338</v>
      </c>
      <c r="U477" t="str">
        <f t="shared" si="60"/>
        <v>Apr</v>
      </c>
      <c r="V477">
        <f t="shared" si="61"/>
        <v>2015</v>
      </c>
      <c r="W477" t="str">
        <f t="shared" si="62"/>
        <v>May</v>
      </c>
      <c r="X477">
        <f t="shared" si="63"/>
        <v>2015</v>
      </c>
    </row>
    <row r="478" spans="1:24" ht="28.8" x14ac:dyDescent="0.55000000000000004">
      <c r="A478">
        <v>476</v>
      </c>
      <c r="B478" s="3" t="s">
        <v>477</v>
      </c>
      <c r="C478" s="3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s="7" t="s">
        <v>8367</v>
      </c>
      <c r="R478" t="s">
        <v>8334</v>
      </c>
      <c r="S478" s="11">
        <f t="shared" si="58"/>
        <v>41757.975011574075</v>
      </c>
      <c r="T478" s="11">
        <f t="shared" si="59"/>
        <v>41793.165972222225</v>
      </c>
      <c r="U478" t="str">
        <f t="shared" si="60"/>
        <v>Apr</v>
      </c>
      <c r="V478">
        <f t="shared" si="61"/>
        <v>2014</v>
      </c>
      <c r="W478" t="str">
        <f t="shared" si="62"/>
        <v>Jun</v>
      </c>
      <c r="X478">
        <f t="shared" si="63"/>
        <v>2014</v>
      </c>
    </row>
    <row r="479" spans="1:24" ht="43.2" x14ac:dyDescent="0.55000000000000004">
      <c r="A479">
        <v>477</v>
      </c>
      <c r="B479" s="3" t="s">
        <v>478</v>
      </c>
      <c r="C479" s="3" t="s">
        <v>4587</v>
      </c>
      <c r="D479" s="12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s="7" t="s">
        <v>8367</v>
      </c>
      <c r="R479" t="s">
        <v>8334</v>
      </c>
      <c r="S479" s="11">
        <f t="shared" si="58"/>
        <v>40987.83488425926</v>
      </c>
      <c r="T479" s="11">
        <f t="shared" si="59"/>
        <v>41047.83488425926</v>
      </c>
      <c r="U479" t="str">
        <f t="shared" si="60"/>
        <v>Mar</v>
      </c>
      <c r="V479">
        <f t="shared" si="61"/>
        <v>2012</v>
      </c>
      <c r="W479" t="str">
        <f t="shared" si="62"/>
        <v>May</v>
      </c>
      <c r="X479">
        <f t="shared" si="63"/>
        <v>2012</v>
      </c>
    </row>
    <row r="480" spans="1:24" ht="43.2" x14ac:dyDescent="0.55000000000000004">
      <c r="A480">
        <v>478</v>
      </c>
      <c r="B480" s="3" t="s">
        <v>479</v>
      </c>
      <c r="C480" s="3" t="s">
        <v>4588</v>
      </c>
      <c r="D480" s="12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s="7" t="s">
        <v>8367</v>
      </c>
      <c r="R480" t="s">
        <v>8334</v>
      </c>
      <c r="S480" s="11">
        <f t="shared" si="58"/>
        <v>42065.910983796297</v>
      </c>
      <c r="T480" s="11">
        <f t="shared" si="59"/>
        <v>42095.869317129633</v>
      </c>
      <c r="U480" t="str">
        <f t="shared" si="60"/>
        <v>Mar</v>
      </c>
      <c r="V480">
        <f t="shared" si="61"/>
        <v>2015</v>
      </c>
      <c r="W480" t="str">
        <f t="shared" si="62"/>
        <v>Apr</v>
      </c>
      <c r="X480">
        <f t="shared" si="63"/>
        <v>2015</v>
      </c>
    </row>
    <row r="481" spans="1:24" ht="43.2" x14ac:dyDescent="0.55000000000000004">
      <c r="A481">
        <v>479</v>
      </c>
      <c r="B481" s="3" t="s">
        <v>480</v>
      </c>
      <c r="C481" s="3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s="7" t="s">
        <v>8367</v>
      </c>
      <c r="R481" t="s">
        <v>8334</v>
      </c>
      <c r="S481" s="11">
        <f t="shared" si="58"/>
        <v>41904.407812500001</v>
      </c>
      <c r="T481" s="11">
        <f t="shared" si="59"/>
        <v>41964.449479166666</v>
      </c>
      <c r="U481" t="str">
        <f t="shared" si="60"/>
        <v>Sep</v>
      </c>
      <c r="V481">
        <f t="shared" si="61"/>
        <v>2014</v>
      </c>
      <c r="W481" t="str">
        <f t="shared" si="62"/>
        <v>Nov</v>
      </c>
      <c r="X481">
        <f t="shared" si="63"/>
        <v>2014</v>
      </c>
    </row>
    <row r="482" spans="1:24" ht="43.2" x14ac:dyDescent="0.55000000000000004">
      <c r="A482">
        <v>480</v>
      </c>
      <c r="B482" s="3" t="s">
        <v>481</v>
      </c>
      <c r="C482" s="3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s="7" t="s">
        <v>8367</v>
      </c>
      <c r="R482" t="s">
        <v>8334</v>
      </c>
      <c r="S482" s="11">
        <f t="shared" si="58"/>
        <v>41465.500173611108</v>
      </c>
      <c r="T482" s="11">
        <f t="shared" si="59"/>
        <v>41495.500173611108</v>
      </c>
      <c r="U482" t="str">
        <f t="shared" si="60"/>
        <v>Jul</v>
      </c>
      <c r="V482">
        <f t="shared" si="61"/>
        <v>2013</v>
      </c>
      <c r="W482" t="str">
        <f t="shared" si="62"/>
        <v>Aug</v>
      </c>
      <c r="X482">
        <f t="shared" si="63"/>
        <v>2013</v>
      </c>
    </row>
    <row r="483" spans="1:24" ht="43.2" x14ac:dyDescent="0.55000000000000004">
      <c r="A483">
        <v>481</v>
      </c>
      <c r="B483" s="3" t="s">
        <v>482</v>
      </c>
      <c r="C483" s="3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s="7" t="s">
        <v>8367</v>
      </c>
      <c r="R483" t="s">
        <v>8334</v>
      </c>
      <c r="S483" s="11">
        <f t="shared" si="58"/>
        <v>41162.672326388885</v>
      </c>
      <c r="T483" s="11">
        <f t="shared" si="59"/>
        <v>41192.672326388885</v>
      </c>
      <c r="U483" t="str">
        <f t="shared" si="60"/>
        <v>Sep</v>
      </c>
      <c r="V483">
        <f t="shared" si="61"/>
        <v>2012</v>
      </c>
      <c r="W483" t="str">
        <f t="shared" si="62"/>
        <v>Oct</v>
      </c>
      <c r="X483">
        <f t="shared" si="63"/>
        <v>2012</v>
      </c>
    </row>
    <row r="484" spans="1:24" ht="43.2" x14ac:dyDescent="0.55000000000000004">
      <c r="A484">
        <v>482</v>
      </c>
      <c r="B484" s="3" t="s">
        <v>483</v>
      </c>
      <c r="C484" s="3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s="7" t="s">
        <v>8367</v>
      </c>
      <c r="R484" t="s">
        <v>8334</v>
      </c>
      <c r="S484" s="11">
        <f t="shared" si="58"/>
        <v>42447.896875000006</v>
      </c>
      <c r="T484" s="11">
        <f t="shared" si="59"/>
        <v>42474.606944444444</v>
      </c>
      <c r="U484" t="str">
        <f t="shared" si="60"/>
        <v>Mar</v>
      </c>
      <c r="V484">
        <f t="shared" si="61"/>
        <v>2016</v>
      </c>
      <c r="W484" t="str">
        <f t="shared" si="62"/>
        <v>Apr</v>
      </c>
      <c r="X484">
        <f t="shared" si="63"/>
        <v>2016</v>
      </c>
    </row>
    <row r="485" spans="1:24" ht="43.2" x14ac:dyDescent="0.55000000000000004">
      <c r="A485">
        <v>483</v>
      </c>
      <c r="B485" s="3" t="s">
        <v>484</v>
      </c>
      <c r="C485" s="3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s="7" t="s">
        <v>8367</v>
      </c>
      <c r="R485" t="s">
        <v>8334</v>
      </c>
      <c r="S485" s="11">
        <f t="shared" si="58"/>
        <v>41243.197592592594</v>
      </c>
      <c r="T485" s="11">
        <f t="shared" si="59"/>
        <v>41303.197592592594</v>
      </c>
      <c r="U485" t="str">
        <f t="shared" si="60"/>
        <v>Nov</v>
      </c>
      <c r="V485">
        <f t="shared" si="61"/>
        <v>2012</v>
      </c>
      <c r="W485" t="str">
        <f t="shared" si="62"/>
        <v>Jan</v>
      </c>
      <c r="X485">
        <f t="shared" si="63"/>
        <v>2013</v>
      </c>
    </row>
    <row r="486" spans="1:24" ht="57.6" x14ac:dyDescent="0.55000000000000004">
      <c r="A486">
        <v>484</v>
      </c>
      <c r="B486" s="3" t="s">
        <v>485</v>
      </c>
      <c r="C486" s="3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s="7" t="s">
        <v>8367</v>
      </c>
      <c r="R486" t="s">
        <v>8334</v>
      </c>
      <c r="S486" s="11">
        <f t="shared" si="58"/>
        <v>42272.93949074074</v>
      </c>
      <c r="T486" s="11">
        <f t="shared" si="59"/>
        <v>42313.981157407412</v>
      </c>
      <c r="U486" t="str">
        <f t="shared" si="60"/>
        <v>Sep</v>
      </c>
      <c r="V486">
        <f t="shared" si="61"/>
        <v>2015</v>
      </c>
      <c r="W486" t="str">
        <f t="shared" si="62"/>
        <v>Nov</v>
      </c>
      <c r="X486">
        <f t="shared" si="63"/>
        <v>2015</v>
      </c>
    </row>
    <row r="487" spans="1:24" ht="28.8" x14ac:dyDescent="0.55000000000000004">
      <c r="A487">
        <v>485</v>
      </c>
      <c r="B487" s="3" t="s">
        <v>486</v>
      </c>
      <c r="C487" s="3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s="7" t="s">
        <v>8367</v>
      </c>
      <c r="R487" t="s">
        <v>8334</v>
      </c>
      <c r="S487" s="11">
        <f t="shared" si="58"/>
        <v>41381.50577546296</v>
      </c>
      <c r="T487" s="11">
        <f t="shared" si="59"/>
        <v>41411.50577546296</v>
      </c>
      <c r="U487" t="str">
        <f t="shared" si="60"/>
        <v>Apr</v>
      </c>
      <c r="V487">
        <f t="shared" si="61"/>
        <v>2013</v>
      </c>
      <c r="W487" t="str">
        <f t="shared" si="62"/>
        <v>May</v>
      </c>
      <c r="X487">
        <f t="shared" si="63"/>
        <v>2013</v>
      </c>
    </row>
    <row r="488" spans="1:24" ht="43.2" x14ac:dyDescent="0.55000000000000004">
      <c r="A488">
        <v>486</v>
      </c>
      <c r="B488" s="3" t="s">
        <v>487</v>
      </c>
      <c r="C488" s="3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s="7" t="s">
        <v>8367</v>
      </c>
      <c r="R488" t="s">
        <v>8334</v>
      </c>
      <c r="S488" s="11">
        <f t="shared" si="58"/>
        <v>41761.94258101852</v>
      </c>
      <c r="T488" s="11">
        <f t="shared" si="59"/>
        <v>41791.94258101852</v>
      </c>
      <c r="U488" t="str">
        <f t="shared" si="60"/>
        <v>May</v>
      </c>
      <c r="V488">
        <f t="shared" si="61"/>
        <v>2014</v>
      </c>
      <c r="W488" t="str">
        <f t="shared" si="62"/>
        <v>Jun</v>
      </c>
      <c r="X488">
        <f t="shared" si="63"/>
        <v>2014</v>
      </c>
    </row>
    <row r="489" spans="1:24" ht="43.2" x14ac:dyDescent="0.55000000000000004">
      <c r="A489">
        <v>487</v>
      </c>
      <c r="B489" s="3" t="s">
        <v>488</v>
      </c>
      <c r="C489" s="3" t="s">
        <v>4597</v>
      </c>
      <c r="D489" s="12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s="7" t="s">
        <v>8367</v>
      </c>
      <c r="R489" t="s">
        <v>8334</v>
      </c>
      <c r="S489" s="11">
        <f t="shared" si="58"/>
        <v>42669.594837962963</v>
      </c>
      <c r="T489" s="11">
        <f t="shared" si="59"/>
        <v>42729.636504629627</v>
      </c>
      <c r="U489" t="str">
        <f t="shared" si="60"/>
        <v>Oct</v>
      </c>
      <c r="V489">
        <f t="shared" si="61"/>
        <v>2016</v>
      </c>
      <c r="W489" t="str">
        <f t="shared" si="62"/>
        <v>Dec</v>
      </c>
      <c r="X489">
        <f t="shared" si="63"/>
        <v>2016</v>
      </c>
    </row>
    <row r="490" spans="1:24" ht="43.2" x14ac:dyDescent="0.55000000000000004">
      <c r="A490">
        <v>488</v>
      </c>
      <c r="B490" s="3" t="s">
        <v>489</v>
      </c>
      <c r="C490" s="3" t="s">
        <v>4598</v>
      </c>
      <c r="D490" s="12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s="7" t="s">
        <v>8367</v>
      </c>
      <c r="R490" t="s">
        <v>8334</v>
      </c>
      <c r="S490" s="11">
        <f t="shared" si="58"/>
        <v>42714.054398148146</v>
      </c>
      <c r="T490" s="11">
        <f t="shared" si="59"/>
        <v>42744.054398148146</v>
      </c>
      <c r="U490" t="str">
        <f t="shared" si="60"/>
        <v>Dec</v>
      </c>
      <c r="V490">
        <f t="shared" si="61"/>
        <v>2016</v>
      </c>
      <c r="W490" t="str">
        <f t="shared" si="62"/>
        <v>Jan</v>
      </c>
      <c r="X490">
        <f t="shared" si="63"/>
        <v>2017</v>
      </c>
    </row>
    <row r="491" spans="1:24" ht="43.2" x14ac:dyDescent="0.55000000000000004">
      <c r="A491">
        <v>489</v>
      </c>
      <c r="B491" s="3" t="s">
        <v>490</v>
      </c>
      <c r="C491" s="3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s="7" t="s">
        <v>8367</v>
      </c>
      <c r="R491" t="s">
        <v>8334</v>
      </c>
      <c r="S491" s="11">
        <f t="shared" si="58"/>
        <v>40882.481666666667</v>
      </c>
      <c r="T491" s="11">
        <f t="shared" si="59"/>
        <v>40913.481249999997</v>
      </c>
      <c r="U491" t="str">
        <f t="shared" si="60"/>
        <v>Dec</v>
      </c>
      <c r="V491">
        <f t="shared" si="61"/>
        <v>2011</v>
      </c>
      <c r="W491" t="str">
        <f t="shared" si="62"/>
        <v>Jan</v>
      </c>
      <c r="X491">
        <f t="shared" si="63"/>
        <v>2012</v>
      </c>
    </row>
    <row r="492" spans="1:24" x14ac:dyDescent="0.55000000000000004">
      <c r="A492">
        <v>490</v>
      </c>
      <c r="B492" s="3" t="s">
        <v>491</v>
      </c>
      <c r="C492" s="3" t="s">
        <v>4600</v>
      </c>
      <c r="D492" s="1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s="7" t="s">
        <v>8367</v>
      </c>
      <c r="R492" t="s">
        <v>8334</v>
      </c>
      <c r="S492" s="11">
        <f t="shared" si="58"/>
        <v>41113.968576388892</v>
      </c>
      <c r="T492" s="11">
        <f t="shared" si="59"/>
        <v>41143.968576388892</v>
      </c>
      <c r="U492" t="str">
        <f t="shared" si="60"/>
        <v>Jul</v>
      </c>
      <c r="V492">
        <f t="shared" si="61"/>
        <v>2012</v>
      </c>
      <c r="W492" t="str">
        <f t="shared" si="62"/>
        <v>Aug</v>
      </c>
      <c r="X492">
        <f t="shared" si="63"/>
        <v>2012</v>
      </c>
    </row>
    <row r="493" spans="1:24" ht="43.2" x14ac:dyDescent="0.55000000000000004">
      <c r="A493">
        <v>491</v>
      </c>
      <c r="B493" s="3" t="s">
        <v>492</v>
      </c>
      <c r="C493" s="3" t="s">
        <v>4601</v>
      </c>
      <c r="D493" s="12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s="7" t="s">
        <v>8367</v>
      </c>
      <c r="R493" t="s">
        <v>8334</v>
      </c>
      <c r="S493" s="11">
        <f t="shared" si="58"/>
        <v>42366.982627314821</v>
      </c>
      <c r="T493" s="11">
        <f t="shared" si="59"/>
        <v>42396.982627314821</v>
      </c>
      <c r="U493" t="str">
        <f t="shared" si="60"/>
        <v>Dec</v>
      </c>
      <c r="V493">
        <f t="shared" si="61"/>
        <v>2015</v>
      </c>
      <c r="W493" t="str">
        <f t="shared" si="62"/>
        <v>Jan</v>
      </c>
      <c r="X493">
        <f t="shared" si="63"/>
        <v>2016</v>
      </c>
    </row>
    <row r="494" spans="1:24" ht="43.2" x14ac:dyDescent="0.55000000000000004">
      <c r="A494">
        <v>492</v>
      </c>
      <c r="B494" s="3" t="s">
        <v>493</v>
      </c>
      <c r="C494" s="3" t="s">
        <v>4602</v>
      </c>
      <c r="D494" s="12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s="7" t="s">
        <v>8367</v>
      </c>
      <c r="R494" t="s">
        <v>8334</v>
      </c>
      <c r="S494" s="11">
        <f t="shared" si="58"/>
        <v>42596.03506944445</v>
      </c>
      <c r="T494" s="11">
        <f t="shared" si="59"/>
        <v>42656.03506944445</v>
      </c>
      <c r="U494" t="str">
        <f t="shared" si="60"/>
        <v>Aug</v>
      </c>
      <c r="V494">
        <f t="shared" si="61"/>
        <v>2016</v>
      </c>
      <c r="W494" t="str">
        <f t="shared" si="62"/>
        <v>Oct</v>
      </c>
      <c r="X494">
        <f t="shared" si="63"/>
        <v>2016</v>
      </c>
    </row>
    <row r="495" spans="1:24" ht="43.2" x14ac:dyDescent="0.55000000000000004">
      <c r="A495">
        <v>493</v>
      </c>
      <c r="B495" s="3" t="s">
        <v>494</v>
      </c>
      <c r="C495" s="3" t="s">
        <v>4603</v>
      </c>
      <c r="D495" s="12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s="7" t="s">
        <v>8367</v>
      </c>
      <c r="R495" t="s">
        <v>8334</v>
      </c>
      <c r="S495" s="11">
        <f t="shared" si="58"/>
        <v>42114.726134259254</v>
      </c>
      <c r="T495" s="11">
        <f t="shared" si="59"/>
        <v>42144.726134259254</v>
      </c>
      <c r="U495" t="str">
        <f t="shared" si="60"/>
        <v>Apr</v>
      </c>
      <c r="V495">
        <f t="shared" si="61"/>
        <v>2015</v>
      </c>
      <c r="W495" t="str">
        <f t="shared" si="62"/>
        <v>May</v>
      </c>
      <c r="X495">
        <f t="shared" si="63"/>
        <v>2015</v>
      </c>
    </row>
    <row r="496" spans="1:24" ht="43.2" x14ac:dyDescent="0.55000000000000004">
      <c r="A496">
        <v>494</v>
      </c>
      <c r="B496" s="3" t="s">
        <v>495</v>
      </c>
      <c r="C496" s="3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s="7" t="s">
        <v>8367</v>
      </c>
      <c r="R496" t="s">
        <v>8334</v>
      </c>
      <c r="S496" s="11">
        <f t="shared" si="58"/>
        <v>41799.830613425926</v>
      </c>
      <c r="T496" s="11">
        <f t="shared" si="59"/>
        <v>41823.125</v>
      </c>
      <c r="U496" t="str">
        <f t="shared" si="60"/>
        <v>Jun</v>
      </c>
      <c r="V496">
        <f t="shared" si="61"/>
        <v>2014</v>
      </c>
      <c r="W496" t="str">
        <f t="shared" si="62"/>
        <v>Jul</v>
      </c>
      <c r="X496">
        <f t="shared" si="63"/>
        <v>2014</v>
      </c>
    </row>
    <row r="497" spans="1:24" ht="43.2" x14ac:dyDescent="0.55000000000000004">
      <c r="A497">
        <v>495</v>
      </c>
      <c r="B497" s="3" t="s">
        <v>496</v>
      </c>
      <c r="C497" s="3" t="s">
        <v>4605</v>
      </c>
      <c r="D497" s="12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s="7" t="s">
        <v>8367</v>
      </c>
      <c r="R497" t="s">
        <v>8334</v>
      </c>
      <c r="S497" s="11">
        <f t="shared" si="58"/>
        <v>42171.827604166669</v>
      </c>
      <c r="T497" s="11">
        <f t="shared" si="59"/>
        <v>42201.827604166669</v>
      </c>
      <c r="U497" t="str">
        <f t="shared" si="60"/>
        <v>Jun</v>
      </c>
      <c r="V497">
        <f t="shared" si="61"/>
        <v>2015</v>
      </c>
      <c r="W497" t="str">
        <f t="shared" si="62"/>
        <v>Jul</v>
      </c>
      <c r="X497">
        <f t="shared" si="63"/>
        <v>2015</v>
      </c>
    </row>
    <row r="498" spans="1:24" ht="28.8" x14ac:dyDescent="0.55000000000000004">
      <c r="A498">
        <v>496</v>
      </c>
      <c r="B498" s="3" t="s">
        <v>497</v>
      </c>
      <c r="C498" s="3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s="7" t="s">
        <v>8367</v>
      </c>
      <c r="R498" t="s">
        <v>8334</v>
      </c>
      <c r="S498" s="11">
        <f t="shared" si="58"/>
        <v>41620.93141203704</v>
      </c>
      <c r="T498" s="11">
        <f t="shared" si="59"/>
        <v>41680.93141203704</v>
      </c>
      <c r="U498" t="str">
        <f t="shared" si="60"/>
        <v>Dec</v>
      </c>
      <c r="V498">
        <f t="shared" si="61"/>
        <v>2013</v>
      </c>
      <c r="W498" t="str">
        <f t="shared" si="62"/>
        <v>Feb</v>
      </c>
      <c r="X498">
        <f t="shared" si="63"/>
        <v>2014</v>
      </c>
    </row>
    <row r="499" spans="1:24" x14ac:dyDescent="0.55000000000000004">
      <c r="A499">
        <v>497</v>
      </c>
      <c r="B499" s="3" t="s">
        <v>498</v>
      </c>
      <c r="C499" s="3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s="7" t="s">
        <v>8367</v>
      </c>
      <c r="R499" t="s">
        <v>8334</v>
      </c>
      <c r="S499" s="11">
        <f t="shared" si="58"/>
        <v>41945.037789351853</v>
      </c>
      <c r="T499" s="11">
        <f t="shared" si="59"/>
        <v>41998.208333333328</v>
      </c>
      <c r="U499" t="str">
        <f t="shared" si="60"/>
        <v>Nov</v>
      </c>
      <c r="V499">
        <f t="shared" si="61"/>
        <v>2014</v>
      </c>
      <c r="W499" t="str">
        <f t="shared" si="62"/>
        <v>Dec</v>
      </c>
      <c r="X499">
        <f t="shared" si="63"/>
        <v>2014</v>
      </c>
    </row>
    <row r="500" spans="1:24" ht="43.2" x14ac:dyDescent="0.55000000000000004">
      <c r="A500">
        <v>498</v>
      </c>
      <c r="B500" s="3" t="s">
        <v>499</v>
      </c>
      <c r="C500" s="3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s="7" t="s">
        <v>8367</v>
      </c>
      <c r="R500" t="s">
        <v>8334</v>
      </c>
      <c r="S500" s="11">
        <f t="shared" si="58"/>
        <v>40858.762141203704</v>
      </c>
      <c r="T500" s="11">
        <f t="shared" si="59"/>
        <v>40900.762141203704</v>
      </c>
      <c r="U500" t="str">
        <f t="shared" si="60"/>
        <v>Nov</v>
      </c>
      <c r="V500">
        <f t="shared" si="61"/>
        <v>2011</v>
      </c>
      <c r="W500" t="str">
        <f t="shared" si="62"/>
        <v>Dec</v>
      </c>
      <c r="X500">
        <f t="shared" si="63"/>
        <v>2011</v>
      </c>
    </row>
    <row r="501" spans="1:24" ht="57.6" x14ac:dyDescent="0.55000000000000004">
      <c r="A501">
        <v>499</v>
      </c>
      <c r="B501" s="3" t="s">
        <v>500</v>
      </c>
      <c r="C501" s="3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s="7" t="s">
        <v>8367</v>
      </c>
      <c r="R501" t="s">
        <v>8334</v>
      </c>
      <c r="S501" s="11">
        <f t="shared" si="58"/>
        <v>40043.895462962959</v>
      </c>
      <c r="T501" s="11">
        <f t="shared" si="59"/>
        <v>40098.874305555553</v>
      </c>
      <c r="U501" t="str">
        <f t="shared" si="60"/>
        <v>Aug</v>
      </c>
      <c r="V501">
        <f t="shared" si="61"/>
        <v>2009</v>
      </c>
      <c r="W501" t="str">
        <f t="shared" si="62"/>
        <v>Oct</v>
      </c>
      <c r="X501">
        <f t="shared" si="63"/>
        <v>2009</v>
      </c>
    </row>
    <row r="502" spans="1:24" ht="57.6" x14ac:dyDescent="0.55000000000000004">
      <c r="A502">
        <v>500</v>
      </c>
      <c r="B502" s="3" t="s">
        <v>501</v>
      </c>
      <c r="C502" s="3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s="7" t="s">
        <v>8367</v>
      </c>
      <c r="R502" t="s">
        <v>8334</v>
      </c>
      <c r="S502" s="11">
        <f t="shared" si="58"/>
        <v>40247.886006944449</v>
      </c>
      <c r="T502" s="11">
        <f t="shared" si="59"/>
        <v>40306.927777777775</v>
      </c>
      <c r="U502" t="str">
        <f t="shared" si="60"/>
        <v>Mar</v>
      </c>
      <c r="V502">
        <f t="shared" si="61"/>
        <v>2010</v>
      </c>
      <c r="W502" t="str">
        <f t="shared" si="62"/>
        <v>May</v>
      </c>
      <c r="X502">
        <f t="shared" si="63"/>
        <v>2010</v>
      </c>
    </row>
    <row r="503" spans="1:24" ht="43.2" x14ac:dyDescent="0.55000000000000004">
      <c r="A503">
        <v>501</v>
      </c>
      <c r="B503" s="3" t="s">
        <v>502</v>
      </c>
      <c r="C503" s="3" t="s">
        <v>4611</v>
      </c>
      <c r="D503" s="12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s="7" t="s">
        <v>8367</v>
      </c>
      <c r="R503" t="s">
        <v>8334</v>
      </c>
      <c r="S503" s="11">
        <f t="shared" si="58"/>
        <v>40703.234386574077</v>
      </c>
      <c r="T503" s="11">
        <f t="shared" si="59"/>
        <v>40733.234386574077</v>
      </c>
      <c r="U503" t="str">
        <f t="shared" si="60"/>
        <v>Jun</v>
      </c>
      <c r="V503">
        <f t="shared" si="61"/>
        <v>2011</v>
      </c>
      <c r="W503" t="str">
        <f t="shared" si="62"/>
        <v>Jul</v>
      </c>
      <c r="X503">
        <f t="shared" si="63"/>
        <v>2011</v>
      </c>
    </row>
    <row r="504" spans="1:24" ht="43.2" x14ac:dyDescent="0.55000000000000004">
      <c r="A504">
        <v>502</v>
      </c>
      <c r="B504" s="3" t="s">
        <v>503</v>
      </c>
      <c r="C504" s="3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s="7" t="s">
        <v>8367</v>
      </c>
      <c r="R504" t="s">
        <v>8334</v>
      </c>
      <c r="S504" s="11">
        <f t="shared" si="58"/>
        <v>40956.553530092591</v>
      </c>
      <c r="T504" s="11">
        <f t="shared" si="59"/>
        <v>40986.511863425927</v>
      </c>
      <c r="U504" t="str">
        <f t="shared" si="60"/>
        <v>Feb</v>
      </c>
      <c r="V504">
        <f t="shared" si="61"/>
        <v>2012</v>
      </c>
      <c r="W504" t="str">
        <f t="shared" si="62"/>
        <v>Mar</v>
      </c>
      <c r="X504">
        <f t="shared" si="63"/>
        <v>2012</v>
      </c>
    </row>
    <row r="505" spans="1:24" ht="43.2" x14ac:dyDescent="0.55000000000000004">
      <c r="A505">
        <v>503</v>
      </c>
      <c r="B505" s="3" t="s">
        <v>504</v>
      </c>
      <c r="C505" s="3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s="7" t="s">
        <v>8367</v>
      </c>
      <c r="R505" t="s">
        <v>8334</v>
      </c>
      <c r="S505" s="11">
        <f t="shared" si="58"/>
        <v>41991.526655092588</v>
      </c>
      <c r="T505" s="11">
        <f t="shared" si="59"/>
        <v>42021.526655092588</v>
      </c>
      <c r="U505" t="str">
        <f t="shared" si="60"/>
        <v>Dec</v>
      </c>
      <c r="V505">
        <f t="shared" si="61"/>
        <v>2014</v>
      </c>
      <c r="W505" t="str">
        <f t="shared" si="62"/>
        <v>Jan</v>
      </c>
      <c r="X505">
        <f t="shared" si="63"/>
        <v>2015</v>
      </c>
    </row>
    <row r="506" spans="1:24" ht="43.2" x14ac:dyDescent="0.55000000000000004">
      <c r="A506">
        <v>504</v>
      </c>
      <c r="B506" s="3" t="s">
        <v>505</v>
      </c>
      <c r="C506" s="3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s="7" t="s">
        <v>8367</v>
      </c>
      <c r="R506" t="s">
        <v>8334</v>
      </c>
      <c r="S506" s="11">
        <f t="shared" si="58"/>
        <v>40949.98364583333</v>
      </c>
      <c r="T506" s="11">
        <f t="shared" si="59"/>
        <v>41009.941979166666</v>
      </c>
      <c r="U506" t="str">
        <f t="shared" si="60"/>
        <v>Feb</v>
      </c>
      <c r="V506">
        <f t="shared" si="61"/>
        <v>2012</v>
      </c>
      <c r="W506" t="str">
        <f t="shared" si="62"/>
        <v>Apr</v>
      </c>
      <c r="X506">
        <f t="shared" si="63"/>
        <v>2012</v>
      </c>
    </row>
    <row r="507" spans="1:24" ht="43.2" x14ac:dyDescent="0.55000000000000004">
      <c r="A507">
        <v>505</v>
      </c>
      <c r="B507" s="3" t="s">
        <v>506</v>
      </c>
      <c r="C507" s="3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s="7" t="s">
        <v>8367</v>
      </c>
      <c r="R507" t="s">
        <v>8334</v>
      </c>
      <c r="S507" s="11">
        <f t="shared" si="58"/>
        <v>42318.098217592589</v>
      </c>
      <c r="T507" s="11">
        <f t="shared" si="59"/>
        <v>42363.098217592589</v>
      </c>
      <c r="U507" t="str">
        <f t="shared" si="60"/>
        <v>Nov</v>
      </c>
      <c r="V507">
        <f t="shared" si="61"/>
        <v>2015</v>
      </c>
      <c r="W507" t="str">
        <f t="shared" si="62"/>
        <v>Dec</v>
      </c>
      <c r="X507">
        <f t="shared" si="63"/>
        <v>2015</v>
      </c>
    </row>
    <row r="508" spans="1:24" ht="43.2" x14ac:dyDescent="0.55000000000000004">
      <c r="A508">
        <v>506</v>
      </c>
      <c r="B508" s="3" t="s">
        <v>507</v>
      </c>
      <c r="C508" s="3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s="7" t="s">
        <v>8367</v>
      </c>
      <c r="R508" t="s">
        <v>8334</v>
      </c>
      <c r="S508" s="11">
        <f t="shared" si="58"/>
        <v>41466.552314814813</v>
      </c>
      <c r="T508" s="11">
        <f t="shared" si="59"/>
        <v>41496.552314814813</v>
      </c>
      <c r="U508" t="str">
        <f t="shared" si="60"/>
        <v>Jul</v>
      </c>
      <c r="V508">
        <f t="shared" si="61"/>
        <v>2013</v>
      </c>
      <c r="W508" t="str">
        <f t="shared" si="62"/>
        <v>Aug</v>
      </c>
      <c r="X508">
        <f t="shared" si="63"/>
        <v>2013</v>
      </c>
    </row>
    <row r="509" spans="1:24" ht="43.2" x14ac:dyDescent="0.55000000000000004">
      <c r="A509">
        <v>507</v>
      </c>
      <c r="B509" s="3" t="s">
        <v>508</v>
      </c>
      <c r="C509" s="3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s="7" t="s">
        <v>8367</v>
      </c>
      <c r="R509" t="s">
        <v>8334</v>
      </c>
      <c r="S509" s="11">
        <f t="shared" si="58"/>
        <v>41156.958993055552</v>
      </c>
      <c r="T509" s="11">
        <f t="shared" si="59"/>
        <v>41201.958993055552</v>
      </c>
      <c r="U509" t="str">
        <f t="shared" si="60"/>
        <v>Sep</v>
      </c>
      <c r="V509">
        <f t="shared" si="61"/>
        <v>2012</v>
      </c>
      <c r="W509" t="str">
        <f t="shared" si="62"/>
        <v>Oct</v>
      </c>
      <c r="X509">
        <f t="shared" si="63"/>
        <v>2012</v>
      </c>
    </row>
    <row r="510" spans="1:24" ht="57.6" x14ac:dyDescent="0.55000000000000004">
      <c r="A510">
        <v>508</v>
      </c>
      <c r="B510" s="3" t="s">
        <v>509</v>
      </c>
      <c r="C510" s="3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s="7" t="s">
        <v>8367</v>
      </c>
      <c r="R510" t="s">
        <v>8334</v>
      </c>
      <c r="S510" s="11">
        <f t="shared" si="58"/>
        <v>40995.024317129632</v>
      </c>
      <c r="T510" s="11">
        <f t="shared" si="59"/>
        <v>41054.593055555553</v>
      </c>
      <c r="U510" t="str">
        <f t="shared" si="60"/>
        <v>Mar</v>
      </c>
      <c r="V510">
        <f t="shared" si="61"/>
        <v>2012</v>
      </c>
      <c r="W510" t="str">
        <f t="shared" si="62"/>
        <v>May</v>
      </c>
      <c r="X510">
        <f t="shared" si="63"/>
        <v>2012</v>
      </c>
    </row>
    <row r="511" spans="1:24" ht="43.2" x14ac:dyDescent="0.55000000000000004">
      <c r="A511">
        <v>509</v>
      </c>
      <c r="B511" s="3" t="s">
        <v>510</v>
      </c>
      <c r="C511" s="3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s="7" t="s">
        <v>8367</v>
      </c>
      <c r="R511" t="s">
        <v>8334</v>
      </c>
      <c r="S511" s="11">
        <f t="shared" si="58"/>
        <v>42153.631597222222</v>
      </c>
      <c r="T511" s="11">
        <f t="shared" si="59"/>
        <v>42183.631597222222</v>
      </c>
      <c r="U511" t="str">
        <f t="shared" si="60"/>
        <v>May</v>
      </c>
      <c r="V511">
        <f t="shared" si="61"/>
        <v>2015</v>
      </c>
      <c r="W511" t="str">
        <f t="shared" si="62"/>
        <v>Jun</v>
      </c>
      <c r="X511">
        <f t="shared" si="63"/>
        <v>2015</v>
      </c>
    </row>
    <row r="512" spans="1:24" ht="43.2" x14ac:dyDescent="0.55000000000000004">
      <c r="A512">
        <v>510</v>
      </c>
      <c r="B512" s="3" t="s">
        <v>511</v>
      </c>
      <c r="C512" s="3" t="s">
        <v>4620</v>
      </c>
      <c r="D512" s="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s="7" t="s">
        <v>8367</v>
      </c>
      <c r="R512" t="s">
        <v>8334</v>
      </c>
      <c r="S512" s="11">
        <f t="shared" si="58"/>
        <v>42400.176377314812</v>
      </c>
      <c r="T512" s="11">
        <f t="shared" si="59"/>
        <v>42430.176377314812</v>
      </c>
      <c r="U512" t="str">
        <f t="shared" si="60"/>
        <v>Jan</v>
      </c>
      <c r="V512">
        <f t="shared" si="61"/>
        <v>2016</v>
      </c>
      <c r="W512" t="str">
        <f t="shared" si="62"/>
        <v>Mar</v>
      </c>
      <c r="X512">
        <f t="shared" si="63"/>
        <v>2016</v>
      </c>
    </row>
    <row r="513" spans="1:24" ht="43.2" x14ac:dyDescent="0.55000000000000004">
      <c r="A513">
        <v>511</v>
      </c>
      <c r="B513" s="3" t="s">
        <v>512</v>
      </c>
      <c r="C513" s="3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s="7" t="s">
        <v>8367</v>
      </c>
      <c r="R513" t="s">
        <v>8334</v>
      </c>
      <c r="S513" s="11">
        <f t="shared" si="58"/>
        <v>41340.303032407406</v>
      </c>
      <c r="T513" s="11">
        <f t="shared" si="59"/>
        <v>41370.261365740742</v>
      </c>
      <c r="U513" t="str">
        <f t="shared" si="60"/>
        <v>Mar</v>
      </c>
      <c r="V513">
        <f t="shared" si="61"/>
        <v>2013</v>
      </c>
      <c r="W513" t="str">
        <f t="shared" si="62"/>
        <v>Apr</v>
      </c>
      <c r="X513">
        <f t="shared" si="63"/>
        <v>2013</v>
      </c>
    </row>
    <row r="514" spans="1:24" ht="43.2" x14ac:dyDescent="0.55000000000000004">
      <c r="A514">
        <v>512</v>
      </c>
      <c r="B514" s="3" t="s">
        <v>513</v>
      </c>
      <c r="C514" s="3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s="7" t="s">
        <v>8367</v>
      </c>
      <c r="R514" t="s">
        <v>8334</v>
      </c>
      <c r="S514" s="11">
        <f t="shared" si="58"/>
        <v>42649.742210648154</v>
      </c>
      <c r="T514" s="11">
        <f t="shared" si="59"/>
        <v>42694.783877314811</v>
      </c>
      <c r="U514" t="str">
        <f t="shared" si="60"/>
        <v>Oct</v>
      </c>
      <c r="V514">
        <f t="shared" si="61"/>
        <v>2016</v>
      </c>
      <c r="W514" t="str">
        <f t="shared" si="62"/>
        <v>Nov</v>
      </c>
      <c r="X514">
        <f t="shared" si="63"/>
        <v>2016</v>
      </c>
    </row>
    <row r="515" spans="1:24" ht="28.8" x14ac:dyDescent="0.55000000000000004">
      <c r="A515">
        <v>513</v>
      </c>
      <c r="B515" s="3" t="s">
        <v>514</v>
      </c>
      <c r="C515" s="3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IFERROR(E515/L515,0)</f>
        <v>102.38235294117646</v>
      </c>
      <c r="Q515" s="7" t="s">
        <v>8367</v>
      </c>
      <c r="R515" t="s">
        <v>8334</v>
      </c>
      <c r="S515" s="11">
        <f t="shared" ref="S515:S578" si="66">(((J515/60)/60)/24)+DATE(1970,1,1)</f>
        <v>42552.653993055559</v>
      </c>
      <c r="T515" s="11">
        <f t="shared" ref="T515:T578" si="67">(((I515/60)/60)/24)+DATE(1970,1,1)</f>
        <v>42597.291666666672</v>
      </c>
      <c r="U515" t="str">
        <f t="shared" ref="U515:U578" si="68">TEXT(S515,"mmm")</f>
        <v>Jul</v>
      </c>
      <c r="V515">
        <f t="shared" ref="V515:V578" si="69">YEAR(S515)</f>
        <v>2016</v>
      </c>
      <c r="W515" t="str">
        <f t="shared" ref="W515:W578" si="70">TEXT(T515,"mmm")</f>
        <v>Aug</v>
      </c>
      <c r="X515">
        <f t="shared" ref="X515:X578" si="71">YEAR(T515)</f>
        <v>2016</v>
      </c>
    </row>
    <row r="516" spans="1:24" ht="43.2" x14ac:dyDescent="0.55000000000000004">
      <c r="A516">
        <v>514</v>
      </c>
      <c r="B516" s="3" t="s">
        <v>515</v>
      </c>
      <c r="C516" s="3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s="7" t="s">
        <v>8367</v>
      </c>
      <c r="R516" t="s">
        <v>8334</v>
      </c>
      <c r="S516" s="11">
        <f t="shared" si="66"/>
        <v>41830.613969907405</v>
      </c>
      <c r="T516" s="11">
        <f t="shared" si="67"/>
        <v>41860.613969907405</v>
      </c>
      <c r="U516" t="str">
        <f t="shared" si="68"/>
        <v>Jul</v>
      </c>
      <c r="V516">
        <f t="shared" si="69"/>
        <v>2014</v>
      </c>
      <c r="W516" t="str">
        <f t="shared" si="70"/>
        <v>Aug</v>
      </c>
      <c r="X516">
        <f t="shared" si="71"/>
        <v>2014</v>
      </c>
    </row>
    <row r="517" spans="1:24" ht="43.2" x14ac:dyDescent="0.55000000000000004">
      <c r="A517">
        <v>515</v>
      </c>
      <c r="B517" s="3" t="s">
        <v>516</v>
      </c>
      <c r="C517" s="3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s="7" t="s">
        <v>8367</v>
      </c>
      <c r="R517" t="s">
        <v>8334</v>
      </c>
      <c r="S517" s="11">
        <f t="shared" si="66"/>
        <v>42327.490752314814</v>
      </c>
      <c r="T517" s="11">
        <f t="shared" si="67"/>
        <v>42367.490752314814</v>
      </c>
      <c r="U517" t="str">
        <f t="shared" si="68"/>
        <v>Nov</v>
      </c>
      <c r="V517">
        <f t="shared" si="69"/>
        <v>2015</v>
      </c>
      <c r="W517" t="str">
        <f t="shared" si="70"/>
        <v>Dec</v>
      </c>
      <c r="X517">
        <f t="shared" si="71"/>
        <v>2015</v>
      </c>
    </row>
    <row r="518" spans="1:24" ht="28.8" x14ac:dyDescent="0.55000000000000004">
      <c r="A518">
        <v>516</v>
      </c>
      <c r="B518" s="3" t="s">
        <v>517</v>
      </c>
      <c r="C518" s="3" t="s">
        <v>4626</v>
      </c>
      <c r="D518" s="12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s="7" t="s">
        <v>8367</v>
      </c>
      <c r="R518" t="s">
        <v>8334</v>
      </c>
      <c r="S518" s="11">
        <f t="shared" si="66"/>
        <v>42091.778703703705</v>
      </c>
      <c r="T518" s="11">
        <f t="shared" si="67"/>
        <v>42151.778703703705</v>
      </c>
      <c r="U518" t="str">
        <f t="shared" si="68"/>
        <v>Mar</v>
      </c>
      <c r="V518">
        <f t="shared" si="69"/>
        <v>2015</v>
      </c>
      <c r="W518" t="str">
        <f t="shared" si="70"/>
        <v>May</v>
      </c>
      <c r="X518">
        <f t="shared" si="71"/>
        <v>2015</v>
      </c>
    </row>
    <row r="519" spans="1:24" ht="43.2" x14ac:dyDescent="0.55000000000000004">
      <c r="A519">
        <v>517</v>
      </c>
      <c r="B519" s="3" t="s">
        <v>518</v>
      </c>
      <c r="C519" s="3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s="7" t="s">
        <v>8367</v>
      </c>
      <c r="R519" t="s">
        <v>8334</v>
      </c>
      <c r="S519" s="11">
        <f t="shared" si="66"/>
        <v>42738.615289351852</v>
      </c>
      <c r="T519" s="11">
        <f t="shared" si="67"/>
        <v>42768.615289351852</v>
      </c>
      <c r="U519" t="str">
        <f t="shared" si="68"/>
        <v>Jan</v>
      </c>
      <c r="V519">
        <f t="shared" si="69"/>
        <v>2017</v>
      </c>
      <c r="W519" t="str">
        <f t="shared" si="70"/>
        <v>Feb</v>
      </c>
      <c r="X519">
        <f t="shared" si="71"/>
        <v>2017</v>
      </c>
    </row>
    <row r="520" spans="1:24" ht="43.2" x14ac:dyDescent="0.55000000000000004">
      <c r="A520">
        <v>518</v>
      </c>
      <c r="B520" s="3" t="s">
        <v>519</v>
      </c>
      <c r="C520" s="3" t="s">
        <v>4628</v>
      </c>
      <c r="D520" s="12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s="7" t="s">
        <v>8367</v>
      </c>
      <c r="R520" t="s">
        <v>8334</v>
      </c>
      <c r="S520" s="11">
        <f t="shared" si="66"/>
        <v>42223.616018518514</v>
      </c>
      <c r="T520" s="11">
        <f t="shared" si="67"/>
        <v>42253.615277777775</v>
      </c>
      <c r="U520" t="str">
        <f t="shared" si="68"/>
        <v>Aug</v>
      </c>
      <c r="V520">
        <f t="shared" si="69"/>
        <v>2015</v>
      </c>
      <c r="W520" t="str">
        <f t="shared" si="70"/>
        <v>Sep</v>
      </c>
      <c r="X520">
        <f t="shared" si="71"/>
        <v>2015</v>
      </c>
    </row>
    <row r="521" spans="1:24" ht="43.2" x14ac:dyDescent="0.55000000000000004">
      <c r="A521">
        <v>519</v>
      </c>
      <c r="B521" s="3" t="s">
        <v>520</v>
      </c>
      <c r="C521" s="3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s="7" t="s">
        <v>8367</v>
      </c>
      <c r="R521" t="s">
        <v>8334</v>
      </c>
      <c r="S521" s="11">
        <f t="shared" si="66"/>
        <v>41218.391446759262</v>
      </c>
      <c r="T521" s="11">
        <f t="shared" si="67"/>
        <v>41248.391446759262</v>
      </c>
      <c r="U521" t="str">
        <f t="shared" si="68"/>
        <v>Nov</v>
      </c>
      <c r="V521">
        <f t="shared" si="69"/>
        <v>2012</v>
      </c>
      <c r="W521" t="str">
        <f t="shared" si="70"/>
        <v>Dec</v>
      </c>
      <c r="X521">
        <f t="shared" si="71"/>
        <v>2012</v>
      </c>
    </row>
    <row r="522" spans="1:24" ht="43.2" hidden="1" x14ac:dyDescent="0.55000000000000004">
      <c r="A522">
        <v>520</v>
      </c>
      <c r="B522" s="3" t="s">
        <v>521</v>
      </c>
      <c r="C522" s="3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s="7" t="s">
        <v>8335</v>
      </c>
      <c r="R522" t="s">
        <v>8336</v>
      </c>
      <c r="S522" s="11">
        <f t="shared" si="66"/>
        <v>42318.702094907407</v>
      </c>
      <c r="T522" s="11">
        <f t="shared" si="67"/>
        <v>42348.702094907407</v>
      </c>
      <c r="U522" t="str">
        <f t="shared" si="68"/>
        <v>Nov</v>
      </c>
      <c r="V522">
        <f t="shared" si="69"/>
        <v>2015</v>
      </c>
      <c r="W522" t="str">
        <f t="shared" si="70"/>
        <v>Dec</v>
      </c>
      <c r="X522">
        <f t="shared" si="71"/>
        <v>2015</v>
      </c>
    </row>
    <row r="523" spans="1:24" ht="43.2" hidden="1" x14ac:dyDescent="0.55000000000000004">
      <c r="A523">
        <v>521</v>
      </c>
      <c r="B523" s="3" t="s">
        <v>522</v>
      </c>
      <c r="C523" s="3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s="7" t="s">
        <v>8335</v>
      </c>
      <c r="R523" t="s">
        <v>8336</v>
      </c>
      <c r="S523" s="11">
        <f t="shared" si="66"/>
        <v>42646.092812499999</v>
      </c>
      <c r="T523" s="11">
        <f t="shared" si="67"/>
        <v>42675.207638888889</v>
      </c>
      <c r="U523" t="str">
        <f t="shared" si="68"/>
        <v>Oct</v>
      </c>
      <c r="V523">
        <f t="shared" si="69"/>
        <v>2016</v>
      </c>
      <c r="W523" t="str">
        <f t="shared" si="70"/>
        <v>Nov</v>
      </c>
      <c r="X523">
        <f t="shared" si="71"/>
        <v>2016</v>
      </c>
    </row>
    <row r="524" spans="1:24" ht="43.2" hidden="1" x14ac:dyDescent="0.55000000000000004">
      <c r="A524">
        <v>522</v>
      </c>
      <c r="B524" s="3" t="s">
        <v>523</v>
      </c>
      <c r="C524" s="3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s="7" t="s">
        <v>8335</v>
      </c>
      <c r="R524" t="s">
        <v>8336</v>
      </c>
      <c r="S524" s="11">
        <f t="shared" si="66"/>
        <v>42430.040798611109</v>
      </c>
      <c r="T524" s="11">
        <f t="shared" si="67"/>
        <v>42449.999131944445</v>
      </c>
      <c r="U524" t="str">
        <f t="shared" si="68"/>
        <v>Mar</v>
      </c>
      <c r="V524">
        <f t="shared" si="69"/>
        <v>2016</v>
      </c>
      <c r="W524" t="str">
        <f t="shared" si="70"/>
        <v>Mar</v>
      </c>
      <c r="X524">
        <f t="shared" si="71"/>
        <v>2016</v>
      </c>
    </row>
    <row r="525" spans="1:24" ht="43.2" hidden="1" x14ac:dyDescent="0.55000000000000004">
      <c r="A525">
        <v>523</v>
      </c>
      <c r="B525" s="3" t="s">
        <v>524</v>
      </c>
      <c r="C525" s="3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s="7" t="s">
        <v>8335</v>
      </c>
      <c r="R525" t="s">
        <v>8336</v>
      </c>
      <c r="S525" s="11">
        <f t="shared" si="66"/>
        <v>42238.13282407407</v>
      </c>
      <c r="T525" s="11">
        <f t="shared" si="67"/>
        <v>42268.13282407407</v>
      </c>
      <c r="U525" t="str">
        <f t="shared" si="68"/>
        <v>Aug</v>
      </c>
      <c r="V525">
        <f t="shared" si="69"/>
        <v>2015</v>
      </c>
      <c r="W525" t="str">
        <f t="shared" si="70"/>
        <v>Sep</v>
      </c>
      <c r="X525">
        <f t="shared" si="71"/>
        <v>2015</v>
      </c>
    </row>
    <row r="526" spans="1:24" ht="43.2" hidden="1" x14ac:dyDescent="0.55000000000000004">
      <c r="A526">
        <v>524</v>
      </c>
      <c r="B526" s="3" t="s">
        <v>525</v>
      </c>
      <c r="C526" s="3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s="7" t="s">
        <v>8335</v>
      </c>
      <c r="R526" t="s">
        <v>8336</v>
      </c>
      <c r="S526" s="11">
        <f t="shared" si="66"/>
        <v>42492.717233796298</v>
      </c>
      <c r="T526" s="11">
        <f t="shared" si="67"/>
        <v>42522.717233796298</v>
      </c>
      <c r="U526" t="str">
        <f t="shared" si="68"/>
        <v>May</v>
      </c>
      <c r="V526">
        <f t="shared" si="69"/>
        <v>2016</v>
      </c>
      <c r="W526" t="str">
        <f t="shared" si="70"/>
        <v>Jun</v>
      </c>
      <c r="X526">
        <f t="shared" si="71"/>
        <v>2016</v>
      </c>
    </row>
    <row r="527" spans="1:24" ht="43.2" hidden="1" x14ac:dyDescent="0.55000000000000004">
      <c r="A527">
        <v>525</v>
      </c>
      <c r="B527" s="3" t="s">
        <v>526</v>
      </c>
      <c r="C527" s="3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s="7" t="s">
        <v>8335</v>
      </c>
      <c r="R527" t="s">
        <v>8336</v>
      </c>
      <c r="S527" s="11">
        <f t="shared" si="66"/>
        <v>41850.400937500002</v>
      </c>
      <c r="T527" s="11">
        <f t="shared" si="67"/>
        <v>41895.400937500002</v>
      </c>
      <c r="U527" t="str">
        <f t="shared" si="68"/>
        <v>Jul</v>
      </c>
      <c r="V527">
        <f t="shared" si="69"/>
        <v>2014</v>
      </c>
      <c r="W527" t="str">
        <f t="shared" si="70"/>
        <v>Sep</v>
      </c>
      <c r="X527">
        <f t="shared" si="71"/>
        <v>2014</v>
      </c>
    </row>
    <row r="528" spans="1:24" ht="43.2" hidden="1" x14ac:dyDescent="0.55000000000000004">
      <c r="A528">
        <v>526</v>
      </c>
      <c r="B528" s="3" t="s">
        <v>527</v>
      </c>
      <c r="C528" s="3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s="7" t="s">
        <v>8335</v>
      </c>
      <c r="R528" t="s">
        <v>8336</v>
      </c>
      <c r="S528" s="11">
        <f t="shared" si="66"/>
        <v>42192.591944444444</v>
      </c>
      <c r="T528" s="11">
        <f t="shared" si="67"/>
        <v>42223.708333333328</v>
      </c>
      <c r="U528" t="str">
        <f t="shared" si="68"/>
        <v>Jul</v>
      </c>
      <c r="V528">
        <f t="shared" si="69"/>
        <v>2015</v>
      </c>
      <c r="W528" t="str">
        <f t="shared" si="70"/>
        <v>Aug</v>
      </c>
      <c r="X528">
        <f t="shared" si="71"/>
        <v>2015</v>
      </c>
    </row>
    <row r="529" spans="1:24" ht="57.6" hidden="1" x14ac:dyDescent="0.55000000000000004">
      <c r="A529">
        <v>527</v>
      </c>
      <c r="B529" s="3" t="s">
        <v>528</v>
      </c>
      <c r="C529" s="3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s="7" t="s">
        <v>8335</v>
      </c>
      <c r="R529" t="s">
        <v>8336</v>
      </c>
      <c r="S529" s="11">
        <f t="shared" si="66"/>
        <v>42753.205625000002</v>
      </c>
      <c r="T529" s="11">
        <f t="shared" si="67"/>
        <v>42783.670138888891</v>
      </c>
      <c r="U529" t="str">
        <f t="shared" si="68"/>
        <v>Jan</v>
      </c>
      <c r="V529">
        <f t="shared" si="69"/>
        <v>2017</v>
      </c>
      <c r="W529" t="str">
        <f t="shared" si="70"/>
        <v>Feb</v>
      </c>
      <c r="X529">
        <f t="shared" si="71"/>
        <v>2017</v>
      </c>
    </row>
    <row r="530" spans="1:24" ht="28.8" hidden="1" x14ac:dyDescent="0.55000000000000004">
      <c r="A530">
        <v>528</v>
      </c>
      <c r="B530" s="3" t="s">
        <v>529</v>
      </c>
      <c r="C530" s="3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s="7" t="s">
        <v>8335</v>
      </c>
      <c r="R530" t="s">
        <v>8336</v>
      </c>
      <c r="S530" s="11">
        <f t="shared" si="66"/>
        <v>42155.920219907406</v>
      </c>
      <c r="T530" s="11">
        <f t="shared" si="67"/>
        <v>42176.888888888891</v>
      </c>
      <c r="U530" t="str">
        <f t="shared" si="68"/>
        <v>May</v>
      </c>
      <c r="V530">
        <f t="shared" si="69"/>
        <v>2015</v>
      </c>
      <c r="W530" t="str">
        <f t="shared" si="70"/>
        <v>Jun</v>
      </c>
      <c r="X530">
        <f t="shared" si="71"/>
        <v>2015</v>
      </c>
    </row>
    <row r="531" spans="1:24" ht="43.2" hidden="1" x14ac:dyDescent="0.55000000000000004">
      <c r="A531">
        <v>529</v>
      </c>
      <c r="B531" s="3" t="s">
        <v>530</v>
      </c>
      <c r="C531" s="3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s="7" t="s">
        <v>8335</v>
      </c>
      <c r="R531" t="s">
        <v>8336</v>
      </c>
      <c r="S531" s="11">
        <f t="shared" si="66"/>
        <v>42725.031180555554</v>
      </c>
      <c r="T531" s="11">
        <f t="shared" si="67"/>
        <v>42746.208333333328</v>
      </c>
      <c r="U531" t="str">
        <f t="shared" si="68"/>
        <v>Dec</v>
      </c>
      <c r="V531">
        <f t="shared" si="69"/>
        <v>2016</v>
      </c>
      <c r="W531" t="str">
        <f t="shared" si="70"/>
        <v>Jan</v>
      </c>
      <c r="X531">
        <f t="shared" si="71"/>
        <v>2017</v>
      </c>
    </row>
    <row r="532" spans="1:24" ht="43.2" hidden="1" x14ac:dyDescent="0.55000000000000004">
      <c r="A532">
        <v>530</v>
      </c>
      <c r="B532" s="3" t="s">
        <v>531</v>
      </c>
      <c r="C532" s="3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s="7" t="s">
        <v>8335</v>
      </c>
      <c r="R532" t="s">
        <v>8336</v>
      </c>
      <c r="S532" s="11">
        <f t="shared" si="66"/>
        <v>42157.591064814813</v>
      </c>
      <c r="T532" s="11">
        <f t="shared" si="67"/>
        <v>42179.083333333328</v>
      </c>
      <c r="U532" t="str">
        <f t="shared" si="68"/>
        <v>Jun</v>
      </c>
      <c r="V532">
        <f t="shared" si="69"/>
        <v>2015</v>
      </c>
      <c r="W532" t="str">
        <f t="shared" si="70"/>
        <v>Jun</v>
      </c>
      <c r="X532">
        <f t="shared" si="71"/>
        <v>2015</v>
      </c>
    </row>
    <row r="533" spans="1:24" ht="43.2" hidden="1" x14ac:dyDescent="0.55000000000000004">
      <c r="A533">
        <v>531</v>
      </c>
      <c r="B533" s="3" t="s">
        <v>532</v>
      </c>
      <c r="C533" s="3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s="7" t="s">
        <v>8335</v>
      </c>
      <c r="R533" t="s">
        <v>8336</v>
      </c>
      <c r="S533" s="11">
        <f t="shared" si="66"/>
        <v>42676.065150462964</v>
      </c>
      <c r="T533" s="11">
        <f t="shared" si="67"/>
        <v>42721.290972222225</v>
      </c>
      <c r="U533" t="str">
        <f t="shared" si="68"/>
        <v>Nov</v>
      </c>
      <c r="V533">
        <f t="shared" si="69"/>
        <v>2016</v>
      </c>
      <c r="W533" t="str">
        <f t="shared" si="70"/>
        <v>Dec</v>
      </c>
      <c r="X533">
        <f t="shared" si="71"/>
        <v>2016</v>
      </c>
    </row>
    <row r="534" spans="1:24" ht="43.2" hidden="1" x14ac:dyDescent="0.55000000000000004">
      <c r="A534">
        <v>532</v>
      </c>
      <c r="B534" s="3" t="s">
        <v>533</v>
      </c>
      <c r="C534" s="3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s="7" t="s">
        <v>8335</v>
      </c>
      <c r="R534" t="s">
        <v>8336</v>
      </c>
      <c r="S534" s="11">
        <f t="shared" si="66"/>
        <v>42473.007037037038</v>
      </c>
      <c r="T534" s="11">
        <f t="shared" si="67"/>
        <v>42503.007037037038</v>
      </c>
      <c r="U534" t="str">
        <f t="shared" si="68"/>
        <v>Apr</v>
      </c>
      <c r="V534">
        <f t="shared" si="69"/>
        <v>2016</v>
      </c>
      <c r="W534" t="str">
        <f t="shared" si="70"/>
        <v>May</v>
      </c>
      <c r="X534">
        <f t="shared" si="71"/>
        <v>2016</v>
      </c>
    </row>
    <row r="535" spans="1:24" ht="43.2" hidden="1" x14ac:dyDescent="0.55000000000000004">
      <c r="A535">
        <v>533</v>
      </c>
      <c r="B535" s="3" t="s">
        <v>534</v>
      </c>
      <c r="C535" s="3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s="7" t="s">
        <v>8335</v>
      </c>
      <c r="R535" t="s">
        <v>8336</v>
      </c>
      <c r="S535" s="11">
        <f t="shared" si="66"/>
        <v>42482.43478009259</v>
      </c>
      <c r="T535" s="11">
        <f t="shared" si="67"/>
        <v>42506.43478009259</v>
      </c>
      <c r="U535" t="str">
        <f t="shared" si="68"/>
        <v>Apr</v>
      </c>
      <c r="V535">
        <f t="shared" si="69"/>
        <v>2016</v>
      </c>
      <c r="W535" t="str">
        <f t="shared" si="70"/>
        <v>May</v>
      </c>
      <c r="X535">
        <f t="shared" si="71"/>
        <v>2016</v>
      </c>
    </row>
    <row r="536" spans="1:24" ht="43.2" hidden="1" x14ac:dyDescent="0.55000000000000004">
      <c r="A536">
        <v>534</v>
      </c>
      <c r="B536" s="3" t="s">
        <v>535</v>
      </c>
      <c r="C536" s="3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s="7" t="s">
        <v>8335</v>
      </c>
      <c r="R536" t="s">
        <v>8336</v>
      </c>
      <c r="S536" s="11">
        <f t="shared" si="66"/>
        <v>42270.810995370368</v>
      </c>
      <c r="T536" s="11">
        <f t="shared" si="67"/>
        <v>42309.958333333328</v>
      </c>
      <c r="U536" t="str">
        <f t="shared" si="68"/>
        <v>Sep</v>
      </c>
      <c r="V536">
        <f t="shared" si="69"/>
        <v>2015</v>
      </c>
      <c r="W536" t="str">
        <f t="shared" si="70"/>
        <v>Nov</v>
      </c>
      <c r="X536">
        <f t="shared" si="71"/>
        <v>2015</v>
      </c>
    </row>
    <row r="537" spans="1:24" ht="28.8" hidden="1" x14ac:dyDescent="0.55000000000000004">
      <c r="A537">
        <v>535</v>
      </c>
      <c r="B537" s="3" t="s">
        <v>536</v>
      </c>
      <c r="C537" s="3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s="7" t="s">
        <v>8335</v>
      </c>
      <c r="R537" t="s">
        <v>8336</v>
      </c>
      <c r="S537" s="11">
        <f t="shared" si="66"/>
        <v>42711.545196759253</v>
      </c>
      <c r="T537" s="11">
        <f t="shared" si="67"/>
        <v>42741.545196759253</v>
      </c>
      <c r="U537" t="str">
        <f t="shared" si="68"/>
        <v>Dec</v>
      </c>
      <c r="V537">
        <f t="shared" si="69"/>
        <v>2016</v>
      </c>
      <c r="W537" t="str">
        <f t="shared" si="70"/>
        <v>Jan</v>
      </c>
      <c r="X537">
        <f t="shared" si="71"/>
        <v>2017</v>
      </c>
    </row>
    <row r="538" spans="1:24" ht="43.2" hidden="1" x14ac:dyDescent="0.55000000000000004">
      <c r="A538">
        <v>536</v>
      </c>
      <c r="B538" s="3" t="s">
        <v>537</v>
      </c>
      <c r="C538" s="3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s="7" t="s">
        <v>8335</v>
      </c>
      <c r="R538" t="s">
        <v>8336</v>
      </c>
      <c r="S538" s="11">
        <f t="shared" si="66"/>
        <v>42179.344988425932</v>
      </c>
      <c r="T538" s="11">
        <f t="shared" si="67"/>
        <v>42219.75</v>
      </c>
      <c r="U538" t="str">
        <f t="shared" si="68"/>
        <v>Jun</v>
      </c>
      <c r="V538">
        <f t="shared" si="69"/>
        <v>2015</v>
      </c>
      <c r="W538" t="str">
        <f t="shared" si="70"/>
        <v>Aug</v>
      </c>
      <c r="X538">
        <f t="shared" si="71"/>
        <v>2015</v>
      </c>
    </row>
    <row r="539" spans="1:24" ht="43.2" hidden="1" x14ac:dyDescent="0.55000000000000004">
      <c r="A539">
        <v>537</v>
      </c>
      <c r="B539" s="3" t="s">
        <v>538</v>
      </c>
      <c r="C539" s="3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s="7" t="s">
        <v>8335</v>
      </c>
      <c r="R539" t="s">
        <v>8336</v>
      </c>
      <c r="S539" s="11">
        <f t="shared" si="66"/>
        <v>42282.768414351856</v>
      </c>
      <c r="T539" s="11">
        <f t="shared" si="67"/>
        <v>42312.810081018513</v>
      </c>
      <c r="U539" t="str">
        <f t="shared" si="68"/>
        <v>Oct</v>
      </c>
      <c r="V539">
        <f t="shared" si="69"/>
        <v>2015</v>
      </c>
      <c r="W539" t="str">
        <f t="shared" si="70"/>
        <v>Nov</v>
      </c>
      <c r="X539">
        <f t="shared" si="71"/>
        <v>2015</v>
      </c>
    </row>
    <row r="540" spans="1:24" ht="43.2" hidden="1" x14ac:dyDescent="0.55000000000000004">
      <c r="A540">
        <v>538</v>
      </c>
      <c r="B540" s="3" t="s">
        <v>539</v>
      </c>
      <c r="C540" s="3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s="7" t="s">
        <v>8335</v>
      </c>
      <c r="R540" t="s">
        <v>8336</v>
      </c>
      <c r="S540" s="11">
        <f t="shared" si="66"/>
        <v>42473.794710648144</v>
      </c>
      <c r="T540" s="11">
        <f t="shared" si="67"/>
        <v>42503.794710648144</v>
      </c>
      <c r="U540" t="str">
        <f t="shared" si="68"/>
        <v>Apr</v>
      </c>
      <c r="V540">
        <f t="shared" si="69"/>
        <v>2016</v>
      </c>
      <c r="W540" t="str">
        <f t="shared" si="70"/>
        <v>May</v>
      </c>
      <c r="X540">
        <f t="shared" si="71"/>
        <v>2016</v>
      </c>
    </row>
    <row r="541" spans="1:24" ht="43.2" hidden="1" x14ac:dyDescent="0.55000000000000004">
      <c r="A541">
        <v>539</v>
      </c>
      <c r="B541" s="3" t="s">
        <v>540</v>
      </c>
      <c r="C541" s="3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s="7" t="s">
        <v>8335</v>
      </c>
      <c r="R541" t="s">
        <v>8336</v>
      </c>
      <c r="S541" s="11">
        <f t="shared" si="66"/>
        <v>42535.049849537041</v>
      </c>
      <c r="T541" s="11">
        <f t="shared" si="67"/>
        <v>42556.049849537041</v>
      </c>
      <c r="U541" t="str">
        <f t="shared" si="68"/>
        <v>Jun</v>
      </c>
      <c r="V541">
        <f t="shared" si="69"/>
        <v>2016</v>
      </c>
      <c r="W541" t="str">
        <f t="shared" si="70"/>
        <v>Jul</v>
      </c>
      <c r="X541">
        <f t="shared" si="71"/>
        <v>2016</v>
      </c>
    </row>
    <row r="542" spans="1:24" ht="57.6" x14ac:dyDescent="0.55000000000000004">
      <c r="A542">
        <v>540</v>
      </c>
      <c r="B542" s="3" t="s">
        <v>541</v>
      </c>
      <c r="C542" s="3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s="7" t="s">
        <v>8337</v>
      </c>
      <c r="R542" t="s">
        <v>8338</v>
      </c>
      <c r="S542" s="11">
        <f t="shared" si="66"/>
        <v>42009.817199074074</v>
      </c>
      <c r="T542" s="11">
        <f t="shared" si="67"/>
        <v>42039.817199074074</v>
      </c>
      <c r="U542" t="str">
        <f t="shared" si="68"/>
        <v>Jan</v>
      </c>
      <c r="V542">
        <f t="shared" si="69"/>
        <v>2015</v>
      </c>
      <c r="W542" t="str">
        <f t="shared" si="70"/>
        <v>Feb</v>
      </c>
      <c r="X542">
        <f t="shared" si="71"/>
        <v>2015</v>
      </c>
    </row>
    <row r="543" spans="1:24" ht="43.2" x14ac:dyDescent="0.55000000000000004">
      <c r="A543">
        <v>541</v>
      </c>
      <c r="B543" s="3" t="s">
        <v>542</v>
      </c>
      <c r="C543" s="3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s="7" t="s">
        <v>8337</v>
      </c>
      <c r="R543" t="s">
        <v>8338</v>
      </c>
      <c r="S543" s="11">
        <f t="shared" si="66"/>
        <v>42276.046689814815</v>
      </c>
      <c r="T543" s="11">
        <f t="shared" si="67"/>
        <v>42306.046689814815</v>
      </c>
      <c r="U543" t="str">
        <f t="shared" si="68"/>
        <v>Sep</v>
      </c>
      <c r="V543">
        <f t="shared" si="69"/>
        <v>2015</v>
      </c>
      <c r="W543" t="str">
        <f t="shared" si="70"/>
        <v>Oct</v>
      </c>
      <c r="X543">
        <f t="shared" si="71"/>
        <v>2015</v>
      </c>
    </row>
    <row r="544" spans="1:24" ht="43.2" x14ac:dyDescent="0.55000000000000004">
      <c r="A544">
        <v>542</v>
      </c>
      <c r="B544" s="3" t="s">
        <v>543</v>
      </c>
      <c r="C544" s="3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s="7" t="s">
        <v>8337</v>
      </c>
      <c r="R544" t="s">
        <v>8338</v>
      </c>
      <c r="S544" s="11">
        <f t="shared" si="66"/>
        <v>42433.737453703703</v>
      </c>
      <c r="T544" s="11">
        <f t="shared" si="67"/>
        <v>42493.695787037039</v>
      </c>
      <c r="U544" t="str">
        <f t="shared" si="68"/>
        <v>Mar</v>
      </c>
      <c r="V544">
        <f t="shared" si="69"/>
        <v>2016</v>
      </c>
      <c r="W544" t="str">
        <f t="shared" si="70"/>
        <v>May</v>
      </c>
      <c r="X544">
        <f t="shared" si="71"/>
        <v>2016</v>
      </c>
    </row>
    <row r="545" spans="1:24" ht="43.2" x14ac:dyDescent="0.55000000000000004">
      <c r="A545">
        <v>543</v>
      </c>
      <c r="B545" s="3" t="s">
        <v>544</v>
      </c>
      <c r="C545" s="3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s="7" t="s">
        <v>8337</v>
      </c>
      <c r="R545" t="s">
        <v>8338</v>
      </c>
      <c r="S545" s="11">
        <f t="shared" si="66"/>
        <v>41914.092152777775</v>
      </c>
      <c r="T545" s="11">
        <f t="shared" si="67"/>
        <v>41944.092152777775</v>
      </c>
      <c r="U545" t="str">
        <f t="shared" si="68"/>
        <v>Oct</v>
      </c>
      <c r="V545">
        <f t="shared" si="69"/>
        <v>2014</v>
      </c>
      <c r="W545" t="str">
        <f t="shared" si="70"/>
        <v>Nov</v>
      </c>
      <c r="X545">
        <f t="shared" si="71"/>
        <v>2014</v>
      </c>
    </row>
    <row r="546" spans="1:24" ht="43.2" x14ac:dyDescent="0.55000000000000004">
      <c r="A546">
        <v>544</v>
      </c>
      <c r="B546" s="3" t="s">
        <v>545</v>
      </c>
      <c r="C546" s="3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s="7" t="s">
        <v>8337</v>
      </c>
      <c r="R546" t="s">
        <v>8338</v>
      </c>
      <c r="S546" s="11">
        <f t="shared" si="66"/>
        <v>42525.656944444447</v>
      </c>
      <c r="T546" s="11">
        <f t="shared" si="67"/>
        <v>42555.656944444447</v>
      </c>
      <c r="U546" t="str">
        <f t="shared" si="68"/>
        <v>Jun</v>
      </c>
      <c r="V546">
        <f t="shared" si="69"/>
        <v>2016</v>
      </c>
      <c r="W546" t="str">
        <f t="shared" si="70"/>
        <v>Jul</v>
      </c>
      <c r="X546">
        <f t="shared" si="71"/>
        <v>2016</v>
      </c>
    </row>
    <row r="547" spans="1:24" ht="43.2" x14ac:dyDescent="0.55000000000000004">
      <c r="A547">
        <v>545</v>
      </c>
      <c r="B547" s="3" t="s">
        <v>546</v>
      </c>
      <c r="C547" s="3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s="7" t="s">
        <v>8337</v>
      </c>
      <c r="R547" t="s">
        <v>8338</v>
      </c>
      <c r="S547" s="11">
        <f t="shared" si="66"/>
        <v>42283.592465277776</v>
      </c>
      <c r="T547" s="11">
        <f t="shared" si="67"/>
        <v>42323.634131944447</v>
      </c>
      <c r="U547" t="str">
        <f t="shared" si="68"/>
        <v>Oct</v>
      </c>
      <c r="V547">
        <f t="shared" si="69"/>
        <v>2015</v>
      </c>
      <c r="W547" t="str">
        <f t="shared" si="70"/>
        <v>Nov</v>
      </c>
      <c r="X547">
        <f t="shared" si="71"/>
        <v>2015</v>
      </c>
    </row>
    <row r="548" spans="1:24" ht="43.2" x14ac:dyDescent="0.55000000000000004">
      <c r="A548">
        <v>546</v>
      </c>
      <c r="B548" s="3" t="s">
        <v>547</v>
      </c>
      <c r="C548" s="3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s="7" t="s">
        <v>8337</v>
      </c>
      <c r="R548" t="s">
        <v>8338</v>
      </c>
      <c r="S548" s="11">
        <f t="shared" si="66"/>
        <v>42249.667997685188</v>
      </c>
      <c r="T548" s="11">
        <f t="shared" si="67"/>
        <v>42294.667997685188</v>
      </c>
      <c r="U548" t="str">
        <f t="shared" si="68"/>
        <v>Sep</v>
      </c>
      <c r="V548">
        <f t="shared" si="69"/>
        <v>2015</v>
      </c>
      <c r="W548" t="str">
        <f t="shared" si="70"/>
        <v>Oct</v>
      </c>
      <c r="X548">
        <f t="shared" si="71"/>
        <v>2015</v>
      </c>
    </row>
    <row r="549" spans="1:24" ht="43.2" x14ac:dyDescent="0.55000000000000004">
      <c r="A549">
        <v>547</v>
      </c>
      <c r="B549" s="3" t="s">
        <v>548</v>
      </c>
      <c r="C549" s="3" t="s">
        <v>4657</v>
      </c>
      <c r="D549" s="12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s="7" t="s">
        <v>8337</v>
      </c>
      <c r="R549" t="s">
        <v>8338</v>
      </c>
      <c r="S549" s="11">
        <f t="shared" si="66"/>
        <v>42380.696342592593</v>
      </c>
      <c r="T549" s="11">
        <f t="shared" si="67"/>
        <v>42410.696342592593</v>
      </c>
      <c r="U549" t="str">
        <f t="shared" si="68"/>
        <v>Jan</v>
      </c>
      <c r="V549">
        <f t="shared" si="69"/>
        <v>2016</v>
      </c>
      <c r="W549" t="str">
        <f t="shared" si="70"/>
        <v>Feb</v>
      </c>
      <c r="X549">
        <f t="shared" si="71"/>
        <v>2016</v>
      </c>
    </row>
    <row r="550" spans="1:24" ht="43.2" x14ac:dyDescent="0.55000000000000004">
      <c r="A550">
        <v>548</v>
      </c>
      <c r="B550" s="3" t="s">
        <v>549</v>
      </c>
      <c r="C550" s="3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s="7" t="s">
        <v>8337</v>
      </c>
      <c r="R550" t="s">
        <v>8338</v>
      </c>
      <c r="S550" s="11">
        <f t="shared" si="66"/>
        <v>42276.903333333335</v>
      </c>
      <c r="T550" s="11">
        <f t="shared" si="67"/>
        <v>42306.903333333335</v>
      </c>
      <c r="U550" t="str">
        <f t="shared" si="68"/>
        <v>Sep</v>
      </c>
      <c r="V550">
        <f t="shared" si="69"/>
        <v>2015</v>
      </c>
      <c r="W550" t="str">
        <f t="shared" si="70"/>
        <v>Oct</v>
      </c>
      <c r="X550">
        <f t="shared" si="71"/>
        <v>2015</v>
      </c>
    </row>
    <row r="551" spans="1:24" ht="43.2" x14ac:dyDescent="0.55000000000000004">
      <c r="A551">
        <v>549</v>
      </c>
      <c r="B551" s="3" t="s">
        <v>550</v>
      </c>
      <c r="C551" s="3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s="7" t="s">
        <v>8337</v>
      </c>
      <c r="R551" t="s">
        <v>8338</v>
      </c>
      <c r="S551" s="11">
        <f t="shared" si="66"/>
        <v>42163.636828703704</v>
      </c>
      <c r="T551" s="11">
        <f t="shared" si="67"/>
        <v>42193.636828703704</v>
      </c>
      <c r="U551" t="str">
        <f t="shared" si="68"/>
        <v>Jun</v>
      </c>
      <c r="V551">
        <f t="shared" si="69"/>
        <v>2015</v>
      </c>
      <c r="W551" t="str">
        <f t="shared" si="70"/>
        <v>Jul</v>
      </c>
      <c r="X551">
        <f t="shared" si="71"/>
        <v>2015</v>
      </c>
    </row>
    <row r="552" spans="1:24" ht="43.2" x14ac:dyDescent="0.55000000000000004">
      <c r="A552">
        <v>550</v>
      </c>
      <c r="B552" s="3" t="s">
        <v>551</v>
      </c>
      <c r="C552" s="3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s="7" t="s">
        <v>8337</v>
      </c>
      <c r="R552" t="s">
        <v>8338</v>
      </c>
      <c r="S552" s="11">
        <f t="shared" si="66"/>
        <v>42753.678761574076</v>
      </c>
      <c r="T552" s="11">
        <f t="shared" si="67"/>
        <v>42766.208333333328</v>
      </c>
      <c r="U552" t="str">
        <f t="shared" si="68"/>
        <v>Jan</v>
      </c>
      <c r="V552">
        <f t="shared" si="69"/>
        <v>2017</v>
      </c>
      <c r="W552" t="str">
        <f t="shared" si="70"/>
        <v>Jan</v>
      </c>
      <c r="X552">
        <f t="shared" si="71"/>
        <v>2017</v>
      </c>
    </row>
    <row r="553" spans="1:24" ht="43.2" x14ac:dyDescent="0.55000000000000004">
      <c r="A553">
        <v>551</v>
      </c>
      <c r="B553" s="3" t="s">
        <v>552</v>
      </c>
      <c r="C553" s="3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s="7" t="s">
        <v>8337</v>
      </c>
      <c r="R553" t="s">
        <v>8338</v>
      </c>
      <c r="S553" s="11">
        <f t="shared" si="66"/>
        <v>42173.275740740741</v>
      </c>
      <c r="T553" s="11">
        <f t="shared" si="67"/>
        <v>42217.745138888888</v>
      </c>
      <c r="U553" t="str">
        <f t="shared" si="68"/>
        <v>Jun</v>
      </c>
      <c r="V553">
        <f t="shared" si="69"/>
        <v>2015</v>
      </c>
      <c r="W553" t="str">
        <f t="shared" si="70"/>
        <v>Aug</v>
      </c>
      <c r="X553">
        <f t="shared" si="71"/>
        <v>2015</v>
      </c>
    </row>
    <row r="554" spans="1:24" ht="43.2" x14ac:dyDescent="0.55000000000000004">
      <c r="A554">
        <v>552</v>
      </c>
      <c r="B554" s="3" t="s">
        <v>553</v>
      </c>
      <c r="C554" s="3" t="s">
        <v>4662</v>
      </c>
      <c r="D554" s="12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s="7" t="s">
        <v>8337</v>
      </c>
      <c r="R554" t="s">
        <v>8338</v>
      </c>
      <c r="S554" s="11">
        <f t="shared" si="66"/>
        <v>42318.616851851853</v>
      </c>
      <c r="T554" s="11">
        <f t="shared" si="67"/>
        <v>42378.616851851853</v>
      </c>
      <c r="U554" t="str">
        <f t="shared" si="68"/>
        <v>Nov</v>
      </c>
      <c r="V554">
        <f t="shared" si="69"/>
        <v>2015</v>
      </c>
      <c r="W554" t="str">
        <f t="shared" si="70"/>
        <v>Jan</v>
      </c>
      <c r="X554">
        <f t="shared" si="71"/>
        <v>2016</v>
      </c>
    </row>
    <row r="555" spans="1:24" ht="43.2" x14ac:dyDescent="0.55000000000000004">
      <c r="A555">
        <v>553</v>
      </c>
      <c r="B555" s="3" t="s">
        <v>554</v>
      </c>
      <c r="C555" s="3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s="7" t="s">
        <v>8337</v>
      </c>
      <c r="R555" t="s">
        <v>8338</v>
      </c>
      <c r="S555" s="11">
        <f t="shared" si="66"/>
        <v>41927.71980324074</v>
      </c>
      <c r="T555" s="11">
        <f t="shared" si="67"/>
        <v>41957.761469907404</v>
      </c>
      <c r="U555" t="str">
        <f t="shared" si="68"/>
        <v>Oct</v>
      </c>
      <c r="V555">
        <f t="shared" si="69"/>
        <v>2014</v>
      </c>
      <c r="W555" t="str">
        <f t="shared" si="70"/>
        <v>Nov</v>
      </c>
      <c r="X555">
        <f t="shared" si="71"/>
        <v>2014</v>
      </c>
    </row>
    <row r="556" spans="1:24" ht="43.2" x14ac:dyDescent="0.55000000000000004">
      <c r="A556">
        <v>554</v>
      </c>
      <c r="B556" s="3" t="s">
        <v>555</v>
      </c>
      <c r="C556" s="3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s="7" t="s">
        <v>8337</v>
      </c>
      <c r="R556" t="s">
        <v>8338</v>
      </c>
      <c r="S556" s="11">
        <f t="shared" si="66"/>
        <v>41901.684861111113</v>
      </c>
      <c r="T556" s="11">
        <f t="shared" si="67"/>
        <v>41931.684861111113</v>
      </c>
      <c r="U556" t="str">
        <f t="shared" si="68"/>
        <v>Sep</v>
      </c>
      <c r="V556">
        <f t="shared" si="69"/>
        <v>2014</v>
      </c>
      <c r="W556" t="str">
        <f t="shared" si="70"/>
        <v>Oct</v>
      </c>
      <c r="X556">
        <f t="shared" si="71"/>
        <v>2014</v>
      </c>
    </row>
    <row r="557" spans="1:24" ht="43.2" x14ac:dyDescent="0.55000000000000004">
      <c r="A557">
        <v>555</v>
      </c>
      <c r="B557" s="3" t="s">
        <v>556</v>
      </c>
      <c r="C557" s="3" t="s">
        <v>4665</v>
      </c>
      <c r="D557" s="12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s="7" t="s">
        <v>8337</v>
      </c>
      <c r="R557" t="s">
        <v>8338</v>
      </c>
      <c r="S557" s="11">
        <f t="shared" si="66"/>
        <v>42503.353506944448</v>
      </c>
      <c r="T557" s="11">
        <f t="shared" si="67"/>
        <v>42533.353506944448</v>
      </c>
      <c r="U557" t="str">
        <f t="shared" si="68"/>
        <v>May</v>
      </c>
      <c r="V557">
        <f t="shared" si="69"/>
        <v>2016</v>
      </c>
      <c r="W557" t="str">
        <f t="shared" si="70"/>
        <v>Jun</v>
      </c>
      <c r="X557">
        <f t="shared" si="71"/>
        <v>2016</v>
      </c>
    </row>
    <row r="558" spans="1:24" ht="28.8" x14ac:dyDescent="0.55000000000000004">
      <c r="A558">
        <v>556</v>
      </c>
      <c r="B558" s="3" t="s">
        <v>557</v>
      </c>
      <c r="C558" s="3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s="7" t="s">
        <v>8337</v>
      </c>
      <c r="R558" t="s">
        <v>8338</v>
      </c>
      <c r="S558" s="11">
        <f t="shared" si="66"/>
        <v>42345.860150462962</v>
      </c>
      <c r="T558" s="11">
        <f t="shared" si="67"/>
        <v>42375.860150462962</v>
      </c>
      <c r="U558" t="str">
        <f t="shared" si="68"/>
        <v>Dec</v>
      </c>
      <c r="V558">
        <f t="shared" si="69"/>
        <v>2015</v>
      </c>
      <c r="W558" t="str">
        <f t="shared" si="70"/>
        <v>Jan</v>
      </c>
      <c r="X558">
        <f t="shared" si="71"/>
        <v>2016</v>
      </c>
    </row>
    <row r="559" spans="1:24" ht="43.2" x14ac:dyDescent="0.55000000000000004">
      <c r="A559">
        <v>557</v>
      </c>
      <c r="B559" s="3" t="s">
        <v>558</v>
      </c>
      <c r="C559" s="3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s="7" t="s">
        <v>8337</v>
      </c>
      <c r="R559" t="s">
        <v>8338</v>
      </c>
      <c r="S559" s="11">
        <f t="shared" si="66"/>
        <v>42676.942164351851</v>
      </c>
      <c r="T559" s="11">
        <f t="shared" si="67"/>
        <v>42706.983831018515</v>
      </c>
      <c r="U559" t="str">
        <f t="shared" si="68"/>
        <v>Nov</v>
      </c>
      <c r="V559">
        <f t="shared" si="69"/>
        <v>2016</v>
      </c>
      <c r="W559" t="str">
        <f t="shared" si="70"/>
        <v>Dec</v>
      </c>
      <c r="X559">
        <f t="shared" si="71"/>
        <v>2016</v>
      </c>
    </row>
    <row r="560" spans="1:24" ht="43.2" x14ac:dyDescent="0.55000000000000004">
      <c r="A560">
        <v>558</v>
      </c>
      <c r="B560" s="3" t="s">
        <v>559</v>
      </c>
      <c r="C560" s="3" t="s">
        <v>4668</v>
      </c>
      <c r="D560" s="12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s="7" t="s">
        <v>8337</v>
      </c>
      <c r="R560" t="s">
        <v>8338</v>
      </c>
      <c r="S560" s="11">
        <f t="shared" si="66"/>
        <v>42057.883159722223</v>
      </c>
      <c r="T560" s="11">
        <f t="shared" si="67"/>
        <v>42087.841493055559</v>
      </c>
      <c r="U560" t="str">
        <f t="shared" si="68"/>
        <v>Feb</v>
      </c>
      <c r="V560">
        <f t="shared" si="69"/>
        <v>2015</v>
      </c>
      <c r="W560" t="str">
        <f t="shared" si="70"/>
        <v>Mar</v>
      </c>
      <c r="X560">
        <f t="shared" si="71"/>
        <v>2015</v>
      </c>
    </row>
    <row r="561" spans="1:24" ht="43.2" x14ac:dyDescent="0.55000000000000004">
      <c r="A561">
        <v>559</v>
      </c>
      <c r="B561" s="3" t="s">
        <v>560</v>
      </c>
      <c r="C561" s="3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s="7" t="s">
        <v>8337</v>
      </c>
      <c r="R561" t="s">
        <v>8338</v>
      </c>
      <c r="S561" s="11">
        <f t="shared" si="66"/>
        <v>42321.283101851848</v>
      </c>
      <c r="T561" s="11">
        <f t="shared" si="67"/>
        <v>42351.283101851848</v>
      </c>
      <c r="U561" t="str">
        <f t="shared" si="68"/>
        <v>Nov</v>
      </c>
      <c r="V561">
        <f t="shared" si="69"/>
        <v>2015</v>
      </c>
      <c r="W561" t="str">
        <f t="shared" si="70"/>
        <v>Dec</v>
      </c>
      <c r="X561">
        <f t="shared" si="71"/>
        <v>2015</v>
      </c>
    </row>
    <row r="562" spans="1:24" ht="43.2" x14ac:dyDescent="0.55000000000000004">
      <c r="A562">
        <v>560</v>
      </c>
      <c r="B562" s="3" t="s">
        <v>561</v>
      </c>
      <c r="C562" s="3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s="7" t="s">
        <v>8337</v>
      </c>
      <c r="R562" t="s">
        <v>8338</v>
      </c>
      <c r="S562" s="11">
        <f t="shared" si="66"/>
        <v>41960.771354166667</v>
      </c>
      <c r="T562" s="11">
        <f t="shared" si="67"/>
        <v>41990.771354166667</v>
      </c>
      <c r="U562" t="str">
        <f t="shared" si="68"/>
        <v>Nov</v>
      </c>
      <c r="V562">
        <f t="shared" si="69"/>
        <v>2014</v>
      </c>
      <c r="W562" t="str">
        <f t="shared" si="70"/>
        <v>Dec</v>
      </c>
      <c r="X562">
        <f t="shared" si="71"/>
        <v>2014</v>
      </c>
    </row>
    <row r="563" spans="1:24" ht="43.2" x14ac:dyDescent="0.55000000000000004">
      <c r="A563">
        <v>561</v>
      </c>
      <c r="B563" s="3" t="s">
        <v>562</v>
      </c>
      <c r="C563" s="3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s="7" t="s">
        <v>8337</v>
      </c>
      <c r="R563" t="s">
        <v>8338</v>
      </c>
      <c r="S563" s="11">
        <f t="shared" si="66"/>
        <v>42268.658715277779</v>
      </c>
      <c r="T563" s="11">
        <f t="shared" si="67"/>
        <v>42303.658715277779</v>
      </c>
      <c r="U563" t="str">
        <f t="shared" si="68"/>
        <v>Sep</v>
      </c>
      <c r="V563">
        <f t="shared" si="69"/>
        <v>2015</v>
      </c>
      <c r="W563" t="str">
        <f t="shared" si="70"/>
        <v>Oct</v>
      </c>
      <c r="X563">
        <f t="shared" si="71"/>
        <v>2015</v>
      </c>
    </row>
    <row r="564" spans="1:24" ht="43.2" x14ac:dyDescent="0.55000000000000004">
      <c r="A564">
        <v>562</v>
      </c>
      <c r="B564" s="3" t="s">
        <v>563</v>
      </c>
      <c r="C564" s="3" t="s">
        <v>4672</v>
      </c>
      <c r="D564" s="12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s="7" t="s">
        <v>8337</v>
      </c>
      <c r="R564" t="s">
        <v>8338</v>
      </c>
      <c r="S564" s="11">
        <f t="shared" si="66"/>
        <v>42692.389062500006</v>
      </c>
      <c r="T564" s="11">
        <f t="shared" si="67"/>
        <v>42722.389062500006</v>
      </c>
      <c r="U564" t="str">
        <f t="shared" si="68"/>
        <v>Nov</v>
      </c>
      <c r="V564">
        <f t="shared" si="69"/>
        <v>2016</v>
      </c>
      <c r="W564" t="str">
        <f t="shared" si="70"/>
        <v>Dec</v>
      </c>
      <c r="X564">
        <f t="shared" si="71"/>
        <v>2016</v>
      </c>
    </row>
    <row r="565" spans="1:24" ht="43.2" x14ac:dyDescent="0.55000000000000004">
      <c r="A565">
        <v>563</v>
      </c>
      <c r="B565" s="3" t="s">
        <v>564</v>
      </c>
      <c r="C565" s="3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s="7" t="s">
        <v>8337</v>
      </c>
      <c r="R565" t="s">
        <v>8338</v>
      </c>
      <c r="S565" s="11">
        <f t="shared" si="66"/>
        <v>42022.069988425923</v>
      </c>
      <c r="T565" s="11">
        <f t="shared" si="67"/>
        <v>42052.069988425923</v>
      </c>
      <c r="U565" t="str">
        <f t="shared" si="68"/>
        <v>Jan</v>
      </c>
      <c r="V565">
        <f t="shared" si="69"/>
        <v>2015</v>
      </c>
      <c r="W565" t="str">
        <f t="shared" si="70"/>
        <v>Feb</v>
      </c>
      <c r="X565">
        <f t="shared" si="71"/>
        <v>2015</v>
      </c>
    </row>
    <row r="566" spans="1:24" ht="57.6" x14ac:dyDescent="0.55000000000000004">
      <c r="A566">
        <v>564</v>
      </c>
      <c r="B566" s="3" t="s">
        <v>565</v>
      </c>
      <c r="C566" s="3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s="7" t="s">
        <v>8337</v>
      </c>
      <c r="R566" t="s">
        <v>8338</v>
      </c>
      <c r="S566" s="11">
        <f t="shared" si="66"/>
        <v>42411.942997685182</v>
      </c>
      <c r="T566" s="11">
        <f t="shared" si="67"/>
        <v>42441.942997685182</v>
      </c>
      <c r="U566" t="str">
        <f t="shared" si="68"/>
        <v>Feb</v>
      </c>
      <c r="V566">
        <f t="shared" si="69"/>
        <v>2016</v>
      </c>
      <c r="W566" t="str">
        <f t="shared" si="70"/>
        <v>Mar</v>
      </c>
      <c r="X566">
        <f t="shared" si="71"/>
        <v>2016</v>
      </c>
    </row>
    <row r="567" spans="1:24" ht="43.2" x14ac:dyDescent="0.55000000000000004">
      <c r="A567">
        <v>565</v>
      </c>
      <c r="B567" s="3" t="s">
        <v>566</v>
      </c>
      <c r="C567" s="3" t="s">
        <v>4675</v>
      </c>
      <c r="D567" s="12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s="7" t="s">
        <v>8337</v>
      </c>
      <c r="R567" t="s">
        <v>8338</v>
      </c>
      <c r="S567" s="11">
        <f t="shared" si="66"/>
        <v>42165.785289351858</v>
      </c>
      <c r="T567" s="11">
        <f t="shared" si="67"/>
        <v>42195.785289351858</v>
      </c>
      <c r="U567" t="str">
        <f t="shared" si="68"/>
        <v>Jun</v>
      </c>
      <c r="V567">
        <f t="shared" si="69"/>
        <v>2015</v>
      </c>
      <c r="W567" t="str">
        <f t="shared" si="70"/>
        <v>Jul</v>
      </c>
      <c r="X567">
        <f t="shared" si="71"/>
        <v>2015</v>
      </c>
    </row>
    <row r="568" spans="1:24" ht="43.2" x14ac:dyDescent="0.55000000000000004">
      <c r="A568">
        <v>566</v>
      </c>
      <c r="B568" s="3" t="s">
        <v>567</v>
      </c>
      <c r="C568" s="3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s="7" t="s">
        <v>8337</v>
      </c>
      <c r="R568" t="s">
        <v>8338</v>
      </c>
      <c r="S568" s="11">
        <f t="shared" si="66"/>
        <v>42535.68440972222</v>
      </c>
      <c r="T568" s="11">
        <f t="shared" si="67"/>
        <v>42565.68440972222</v>
      </c>
      <c r="U568" t="str">
        <f t="shared" si="68"/>
        <v>Jun</v>
      </c>
      <c r="V568">
        <f t="shared" si="69"/>
        <v>2016</v>
      </c>
      <c r="W568" t="str">
        <f t="shared" si="70"/>
        <v>Jul</v>
      </c>
      <c r="X568">
        <f t="shared" si="71"/>
        <v>2016</v>
      </c>
    </row>
    <row r="569" spans="1:24" ht="43.2" x14ac:dyDescent="0.55000000000000004">
      <c r="A569">
        <v>567</v>
      </c>
      <c r="B569" s="3" t="s">
        <v>568</v>
      </c>
      <c r="C569" s="3" t="s">
        <v>4677</v>
      </c>
      <c r="D569" s="12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s="7" t="s">
        <v>8337</v>
      </c>
      <c r="R569" t="s">
        <v>8338</v>
      </c>
      <c r="S569" s="11">
        <f t="shared" si="66"/>
        <v>41975.842523148152</v>
      </c>
      <c r="T569" s="11">
        <f t="shared" si="67"/>
        <v>42005.842523148152</v>
      </c>
      <c r="U569" t="str">
        <f t="shared" si="68"/>
        <v>Dec</v>
      </c>
      <c r="V569">
        <f t="shared" si="69"/>
        <v>2014</v>
      </c>
      <c r="W569" t="str">
        <f t="shared" si="70"/>
        <v>Jan</v>
      </c>
      <c r="X569">
        <f t="shared" si="71"/>
        <v>2015</v>
      </c>
    </row>
    <row r="570" spans="1:24" ht="57.6" x14ac:dyDescent="0.55000000000000004">
      <c r="A570">
        <v>568</v>
      </c>
      <c r="B570" s="3" t="s">
        <v>569</v>
      </c>
      <c r="C570" s="3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s="7" t="s">
        <v>8337</v>
      </c>
      <c r="R570" t="s">
        <v>8338</v>
      </c>
      <c r="S570" s="11">
        <f t="shared" si="66"/>
        <v>42348.9215625</v>
      </c>
      <c r="T570" s="11">
        <f t="shared" si="67"/>
        <v>42385.458333333328</v>
      </c>
      <c r="U570" t="str">
        <f t="shared" si="68"/>
        <v>Dec</v>
      </c>
      <c r="V570">
        <f t="shared" si="69"/>
        <v>2015</v>
      </c>
      <c r="W570" t="str">
        <f t="shared" si="70"/>
        <v>Jan</v>
      </c>
      <c r="X570">
        <f t="shared" si="71"/>
        <v>2016</v>
      </c>
    </row>
    <row r="571" spans="1:24" ht="43.2" x14ac:dyDescent="0.55000000000000004">
      <c r="A571">
        <v>569</v>
      </c>
      <c r="B571" s="3" t="s">
        <v>570</v>
      </c>
      <c r="C571" s="3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s="7" t="s">
        <v>8337</v>
      </c>
      <c r="R571" t="s">
        <v>8338</v>
      </c>
      <c r="S571" s="11">
        <f t="shared" si="66"/>
        <v>42340.847361111111</v>
      </c>
      <c r="T571" s="11">
        <f t="shared" si="67"/>
        <v>42370.847361111111</v>
      </c>
      <c r="U571" t="str">
        <f t="shared" si="68"/>
        <v>Dec</v>
      </c>
      <c r="V571">
        <f t="shared" si="69"/>
        <v>2015</v>
      </c>
      <c r="W571" t="str">
        <f t="shared" si="70"/>
        <v>Jan</v>
      </c>
      <c r="X571">
        <f t="shared" si="71"/>
        <v>2016</v>
      </c>
    </row>
    <row r="572" spans="1:24" ht="28.8" x14ac:dyDescent="0.55000000000000004">
      <c r="A572">
        <v>570</v>
      </c>
      <c r="B572" s="3" t="s">
        <v>571</v>
      </c>
      <c r="C572" s="3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s="7" t="s">
        <v>8337</v>
      </c>
      <c r="R572" t="s">
        <v>8338</v>
      </c>
      <c r="S572" s="11">
        <f t="shared" si="66"/>
        <v>42388.798252314817</v>
      </c>
      <c r="T572" s="11">
        <f t="shared" si="67"/>
        <v>42418.798252314817</v>
      </c>
      <c r="U572" t="str">
        <f t="shared" si="68"/>
        <v>Jan</v>
      </c>
      <c r="V572">
        <f t="shared" si="69"/>
        <v>2016</v>
      </c>
      <c r="W572" t="str">
        <f t="shared" si="70"/>
        <v>Feb</v>
      </c>
      <c r="X572">
        <f t="shared" si="71"/>
        <v>2016</v>
      </c>
    </row>
    <row r="573" spans="1:24" ht="43.2" x14ac:dyDescent="0.55000000000000004">
      <c r="A573">
        <v>571</v>
      </c>
      <c r="B573" s="3" t="s">
        <v>572</v>
      </c>
      <c r="C573" s="3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s="7" t="s">
        <v>8337</v>
      </c>
      <c r="R573" t="s">
        <v>8338</v>
      </c>
      <c r="S573" s="11">
        <f t="shared" si="66"/>
        <v>42192.816238425927</v>
      </c>
      <c r="T573" s="11">
        <f t="shared" si="67"/>
        <v>42212.165972222225</v>
      </c>
      <c r="U573" t="str">
        <f t="shared" si="68"/>
        <v>Jul</v>
      </c>
      <c r="V573">
        <f t="shared" si="69"/>
        <v>2015</v>
      </c>
      <c r="W573" t="str">
        <f t="shared" si="70"/>
        <v>Jul</v>
      </c>
      <c r="X573">
        <f t="shared" si="71"/>
        <v>2015</v>
      </c>
    </row>
    <row r="574" spans="1:24" ht="43.2" x14ac:dyDescent="0.55000000000000004">
      <c r="A574">
        <v>572</v>
      </c>
      <c r="B574" s="3" t="s">
        <v>573</v>
      </c>
      <c r="C574" s="3" t="s">
        <v>4682</v>
      </c>
      <c r="D574" s="12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s="7" t="s">
        <v>8337</v>
      </c>
      <c r="R574" t="s">
        <v>8338</v>
      </c>
      <c r="S574" s="11">
        <f t="shared" si="66"/>
        <v>42282.71629629629</v>
      </c>
      <c r="T574" s="11">
        <f t="shared" si="67"/>
        <v>42312.757962962962</v>
      </c>
      <c r="U574" t="str">
        <f t="shared" si="68"/>
        <v>Oct</v>
      </c>
      <c r="V574">
        <f t="shared" si="69"/>
        <v>2015</v>
      </c>
      <c r="W574" t="str">
        <f t="shared" si="70"/>
        <v>Nov</v>
      </c>
      <c r="X574">
        <f t="shared" si="71"/>
        <v>2015</v>
      </c>
    </row>
    <row r="575" spans="1:24" ht="43.2" x14ac:dyDescent="0.55000000000000004">
      <c r="A575">
        <v>573</v>
      </c>
      <c r="B575" s="3" t="s">
        <v>574</v>
      </c>
      <c r="C575" s="3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s="7" t="s">
        <v>8337</v>
      </c>
      <c r="R575" t="s">
        <v>8338</v>
      </c>
      <c r="S575" s="11">
        <f t="shared" si="66"/>
        <v>41963.050127314811</v>
      </c>
      <c r="T575" s="11">
        <f t="shared" si="67"/>
        <v>42022.05</v>
      </c>
      <c r="U575" t="str">
        <f t="shared" si="68"/>
        <v>Nov</v>
      </c>
      <c r="V575">
        <f t="shared" si="69"/>
        <v>2014</v>
      </c>
      <c r="W575" t="str">
        <f t="shared" si="70"/>
        <v>Jan</v>
      </c>
      <c r="X575">
        <f t="shared" si="71"/>
        <v>2015</v>
      </c>
    </row>
    <row r="576" spans="1:24" ht="43.2" x14ac:dyDescent="0.55000000000000004">
      <c r="A576">
        <v>574</v>
      </c>
      <c r="B576" s="3" t="s">
        <v>575</v>
      </c>
      <c r="C576" s="3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s="7" t="s">
        <v>8337</v>
      </c>
      <c r="R576" t="s">
        <v>8338</v>
      </c>
      <c r="S576" s="11">
        <f t="shared" si="66"/>
        <v>42632.443368055552</v>
      </c>
      <c r="T576" s="11">
        <f t="shared" si="67"/>
        <v>42662.443368055552</v>
      </c>
      <c r="U576" t="str">
        <f t="shared" si="68"/>
        <v>Sep</v>
      </c>
      <c r="V576">
        <f t="shared" si="69"/>
        <v>2016</v>
      </c>
      <c r="W576" t="str">
        <f t="shared" si="70"/>
        <v>Oct</v>
      </c>
      <c r="X576">
        <f t="shared" si="71"/>
        <v>2016</v>
      </c>
    </row>
    <row r="577" spans="1:24" ht="57.6" x14ac:dyDescent="0.55000000000000004">
      <c r="A577">
        <v>575</v>
      </c>
      <c r="B577" s="3" t="s">
        <v>576</v>
      </c>
      <c r="C577" s="3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s="7" t="s">
        <v>8337</v>
      </c>
      <c r="R577" t="s">
        <v>8338</v>
      </c>
      <c r="S577" s="11">
        <f t="shared" si="66"/>
        <v>42138.692627314813</v>
      </c>
      <c r="T577" s="11">
        <f t="shared" si="67"/>
        <v>42168.692627314813</v>
      </c>
      <c r="U577" t="str">
        <f t="shared" si="68"/>
        <v>May</v>
      </c>
      <c r="V577">
        <f t="shared" si="69"/>
        <v>2015</v>
      </c>
      <c r="W577" t="str">
        <f t="shared" si="70"/>
        <v>Jun</v>
      </c>
      <c r="X577">
        <f t="shared" si="71"/>
        <v>2015</v>
      </c>
    </row>
    <row r="578" spans="1:24" ht="43.2" x14ac:dyDescent="0.55000000000000004">
      <c r="A578">
        <v>576</v>
      </c>
      <c r="B578" s="3" t="s">
        <v>577</v>
      </c>
      <c r="C578" s="3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s="7" t="s">
        <v>8337</v>
      </c>
      <c r="R578" t="s">
        <v>8338</v>
      </c>
      <c r="S578" s="11">
        <f t="shared" si="66"/>
        <v>42031.471666666665</v>
      </c>
      <c r="T578" s="11">
        <f t="shared" si="67"/>
        <v>42091.43</v>
      </c>
      <c r="U578" t="str">
        <f t="shared" si="68"/>
        <v>Jan</v>
      </c>
      <c r="V578">
        <f t="shared" si="69"/>
        <v>2015</v>
      </c>
      <c r="W578" t="str">
        <f t="shared" si="70"/>
        <v>Mar</v>
      </c>
      <c r="X578">
        <f t="shared" si="71"/>
        <v>2015</v>
      </c>
    </row>
    <row r="579" spans="1:24" ht="43.2" x14ac:dyDescent="0.55000000000000004">
      <c r="A579">
        <v>577</v>
      </c>
      <c r="B579" s="3" t="s">
        <v>578</v>
      </c>
      <c r="C579" s="3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IFERROR(E579/L579,0)</f>
        <v>10</v>
      </c>
      <c r="Q579" s="7" t="s">
        <v>8337</v>
      </c>
      <c r="R579" t="s">
        <v>8338</v>
      </c>
      <c r="S579" s="11">
        <f t="shared" ref="S579:S642" si="74">(((J579/60)/60)/24)+DATE(1970,1,1)</f>
        <v>42450.589143518519</v>
      </c>
      <c r="T579" s="11">
        <f t="shared" ref="T579:T642" si="75">(((I579/60)/60)/24)+DATE(1970,1,1)</f>
        <v>42510.589143518519</v>
      </c>
      <c r="U579" t="str">
        <f t="shared" ref="U579:U642" si="76">TEXT(S579,"mmm")</f>
        <v>Mar</v>
      </c>
      <c r="V579">
        <f t="shared" ref="V579:V642" si="77">YEAR(S579)</f>
        <v>2016</v>
      </c>
      <c r="W579" t="str">
        <f t="shared" ref="W579:W642" si="78">TEXT(T579,"mmm")</f>
        <v>May</v>
      </c>
      <c r="X579">
        <f t="shared" ref="X579:X642" si="79">YEAR(T579)</f>
        <v>2016</v>
      </c>
    </row>
    <row r="580" spans="1:24" ht="28.8" x14ac:dyDescent="0.55000000000000004">
      <c r="A580">
        <v>578</v>
      </c>
      <c r="B580" s="3" t="s">
        <v>579</v>
      </c>
      <c r="C580" s="3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s="7" t="s">
        <v>8337</v>
      </c>
      <c r="R580" t="s">
        <v>8338</v>
      </c>
      <c r="S580" s="11">
        <f t="shared" si="74"/>
        <v>42230.578622685185</v>
      </c>
      <c r="T580" s="11">
        <f t="shared" si="75"/>
        <v>42254.578622685185</v>
      </c>
      <c r="U580" t="str">
        <f t="shared" si="76"/>
        <v>Aug</v>
      </c>
      <c r="V580">
        <f t="shared" si="77"/>
        <v>2015</v>
      </c>
      <c r="W580" t="str">
        <f t="shared" si="78"/>
        <v>Sep</v>
      </c>
      <c r="X580">
        <f t="shared" si="79"/>
        <v>2015</v>
      </c>
    </row>
    <row r="581" spans="1:24" ht="28.8" x14ac:dyDescent="0.55000000000000004">
      <c r="A581">
        <v>579</v>
      </c>
      <c r="B581" s="3" t="s">
        <v>580</v>
      </c>
      <c r="C581" s="3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s="7" t="s">
        <v>8337</v>
      </c>
      <c r="R581" t="s">
        <v>8338</v>
      </c>
      <c r="S581" s="11">
        <f t="shared" si="74"/>
        <v>41968.852118055554</v>
      </c>
      <c r="T581" s="11">
        <f t="shared" si="75"/>
        <v>41998.852118055554</v>
      </c>
      <c r="U581" t="str">
        <f t="shared" si="76"/>
        <v>Nov</v>
      </c>
      <c r="V581">
        <f t="shared" si="77"/>
        <v>2014</v>
      </c>
      <c r="W581" t="str">
        <f t="shared" si="78"/>
        <v>Dec</v>
      </c>
      <c r="X581">
        <f t="shared" si="79"/>
        <v>2014</v>
      </c>
    </row>
    <row r="582" spans="1:24" ht="43.2" x14ac:dyDescent="0.55000000000000004">
      <c r="A582">
        <v>580</v>
      </c>
      <c r="B582" s="3" t="s">
        <v>581</v>
      </c>
      <c r="C582" s="3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s="7" t="s">
        <v>8337</v>
      </c>
      <c r="R582" t="s">
        <v>8338</v>
      </c>
      <c r="S582" s="11">
        <f t="shared" si="74"/>
        <v>42605.908182870371</v>
      </c>
      <c r="T582" s="11">
        <f t="shared" si="75"/>
        <v>42635.908182870371</v>
      </c>
      <c r="U582" t="str">
        <f t="shared" si="76"/>
        <v>Aug</v>
      </c>
      <c r="V582">
        <f t="shared" si="77"/>
        <v>2016</v>
      </c>
      <c r="W582" t="str">
        <f t="shared" si="78"/>
        <v>Sep</v>
      </c>
      <c r="X582">
        <f t="shared" si="79"/>
        <v>2016</v>
      </c>
    </row>
    <row r="583" spans="1:24" ht="43.2" x14ac:dyDescent="0.55000000000000004">
      <c r="A583">
        <v>581</v>
      </c>
      <c r="B583" s="3" t="s">
        <v>582</v>
      </c>
      <c r="C583" s="3" t="s">
        <v>4691</v>
      </c>
      <c r="D583" s="12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s="7" t="s">
        <v>8337</v>
      </c>
      <c r="R583" t="s">
        <v>8338</v>
      </c>
      <c r="S583" s="11">
        <f t="shared" si="74"/>
        <v>42188.012777777782</v>
      </c>
      <c r="T583" s="11">
        <f t="shared" si="75"/>
        <v>42218.012777777782</v>
      </c>
      <c r="U583" t="str">
        <f t="shared" si="76"/>
        <v>Jul</v>
      </c>
      <c r="V583">
        <f t="shared" si="77"/>
        <v>2015</v>
      </c>
      <c r="W583" t="str">
        <f t="shared" si="78"/>
        <v>Aug</v>
      </c>
      <c r="X583">
        <f t="shared" si="79"/>
        <v>2015</v>
      </c>
    </row>
    <row r="584" spans="1:24" ht="43.2" x14ac:dyDescent="0.55000000000000004">
      <c r="A584">
        <v>582</v>
      </c>
      <c r="B584" s="3" t="s">
        <v>583</v>
      </c>
      <c r="C584" s="3" t="s">
        <v>4692</v>
      </c>
      <c r="D584" s="12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s="7" t="s">
        <v>8337</v>
      </c>
      <c r="R584" t="s">
        <v>8338</v>
      </c>
      <c r="S584" s="11">
        <f t="shared" si="74"/>
        <v>42055.739803240736</v>
      </c>
      <c r="T584" s="11">
        <f t="shared" si="75"/>
        <v>42078.75</v>
      </c>
      <c r="U584" t="str">
        <f t="shared" si="76"/>
        <v>Feb</v>
      </c>
      <c r="V584">
        <f t="shared" si="77"/>
        <v>2015</v>
      </c>
      <c r="W584" t="str">
        <f t="shared" si="78"/>
        <v>Mar</v>
      </c>
      <c r="X584">
        <f t="shared" si="79"/>
        <v>2015</v>
      </c>
    </row>
    <row r="585" spans="1:24" ht="43.2" x14ac:dyDescent="0.55000000000000004">
      <c r="A585">
        <v>583</v>
      </c>
      <c r="B585" s="3" t="s">
        <v>584</v>
      </c>
      <c r="C585" s="3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s="7" t="s">
        <v>8337</v>
      </c>
      <c r="R585" t="s">
        <v>8338</v>
      </c>
      <c r="S585" s="11">
        <f t="shared" si="74"/>
        <v>42052.93850694444</v>
      </c>
      <c r="T585" s="11">
        <f t="shared" si="75"/>
        <v>42082.896840277783</v>
      </c>
      <c r="U585" t="str">
        <f t="shared" si="76"/>
        <v>Feb</v>
      </c>
      <c r="V585">
        <f t="shared" si="77"/>
        <v>2015</v>
      </c>
      <c r="W585" t="str">
        <f t="shared" si="78"/>
        <v>Mar</v>
      </c>
      <c r="X585">
        <f t="shared" si="79"/>
        <v>2015</v>
      </c>
    </row>
    <row r="586" spans="1:24" ht="28.8" x14ac:dyDescent="0.55000000000000004">
      <c r="A586">
        <v>584</v>
      </c>
      <c r="B586" s="3" t="s">
        <v>585</v>
      </c>
      <c r="C586" s="3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s="7" t="s">
        <v>8337</v>
      </c>
      <c r="R586" t="s">
        <v>8338</v>
      </c>
      <c r="S586" s="11">
        <f t="shared" si="74"/>
        <v>42049.716620370367</v>
      </c>
      <c r="T586" s="11">
        <f t="shared" si="75"/>
        <v>42079.674953703703</v>
      </c>
      <c r="U586" t="str">
        <f t="shared" si="76"/>
        <v>Feb</v>
      </c>
      <c r="V586">
        <f t="shared" si="77"/>
        <v>2015</v>
      </c>
      <c r="W586" t="str">
        <f t="shared" si="78"/>
        <v>Mar</v>
      </c>
      <c r="X586">
        <f t="shared" si="79"/>
        <v>2015</v>
      </c>
    </row>
    <row r="587" spans="1:24" ht="43.2" x14ac:dyDescent="0.55000000000000004">
      <c r="A587">
        <v>585</v>
      </c>
      <c r="B587" s="3" t="s">
        <v>586</v>
      </c>
      <c r="C587" s="3" t="s">
        <v>4695</v>
      </c>
      <c r="D587" s="12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s="7" t="s">
        <v>8337</v>
      </c>
      <c r="R587" t="s">
        <v>8338</v>
      </c>
      <c r="S587" s="11">
        <f t="shared" si="74"/>
        <v>42283.3909375</v>
      </c>
      <c r="T587" s="11">
        <f t="shared" si="75"/>
        <v>42339</v>
      </c>
      <c r="U587" t="str">
        <f t="shared" si="76"/>
        <v>Oct</v>
      </c>
      <c r="V587">
        <f t="shared" si="77"/>
        <v>2015</v>
      </c>
      <c r="W587" t="str">
        <f t="shared" si="78"/>
        <v>Dec</v>
      </c>
      <c r="X587">
        <f t="shared" si="79"/>
        <v>2015</v>
      </c>
    </row>
    <row r="588" spans="1:24" ht="43.2" x14ac:dyDescent="0.55000000000000004">
      <c r="A588">
        <v>586</v>
      </c>
      <c r="B588" s="3" t="s">
        <v>587</v>
      </c>
      <c r="C588" s="3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s="7" t="s">
        <v>8337</v>
      </c>
      <c r="R588" t="s">
        <v>8338</v>
      </c>
      <c r="S588" s="11">
        <f t="shared" si="74"/>
        <v>42020.854247685187</v>
      </c>
      <c r="T588" s="11">
        <f t="shared" si="75"/>
        <v>42050.854247685187</v>
      </c>
      <c r="U588" t="str">
        <f t="shared" si="76"/>
        <v>Jan</v>
      </c>
      <c r="V588">
        <f t="shared" si="77"/>
        <v>2015</v>
      </c>
      <c r="W588" t="str">
        <f t="shared" si="78"/>
        <v>Feb</v>
      </c>
      <c r="X588">
        <f t="shared" si="79"/>
        <v>2015</v>
      </c>
    </row>
    <row r="589" spans="1:24" ht="72" x14ac:dyDescent="0.55000000000000004">
      <c r="A589">
        <v>587</v>
      </c>
      <c r="B589" s="3" t="s">
        <v>588</v>
      </c>
      <c r="C589" s="3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s="7" t="s">
        <v>8337</v>
      </c>
      <c r="R589" t="s">
        <v>8338</v>
      </c>
      <c r="S589" s="11">
        <f t="shared" si="74"/>
        <v>42080.757326388892</v>
      </c>
      <c r="T589" s="11">
        <f t="shared" si="75"/>
        <v>42110.757326388892</v>
      </c>
      <c r="U589" t="str">
        <f t="shared" si="76"/>
        <v>Mar</v>
      </c>
      <c r="V589">
        <f t="shared" si="77"/>
        <v>2015</v>
      </c>
      <c r="W589" t="str">
        <f t="shared" si="78"/>
        <v>Apr</v>
      </c>
      <c r="X589">
        <f t="shared" si="79"/>
        <v>2015</v>
      </c>
    </row>
    <row r="590" spans="1:24" ht="43.2" x14ac:dyDescent="0.55000000000000004">
      <c r="A590">
        <v>588</v>
      </c>
      <c r="B590" s="3" t="s">
        <v>589</v>
      </c>
      <c r="C590" s="3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s="7" t="s">
        <v>8337</v>
      </c>
      <c r="R590" t="s">
        <v>8338</v>
      </c>
      <c r="S590" s="11">
        <f t="shared" si="74"/>
        <v>42631.769513888896</v>
      </c>
      <c r="T590" s="11">
        <f t="shared" si="75"/>
        <v>42691.811180555553</v>
      </c>
      <c r="U590" t="str">
        <f t="shared" si="76"/>
        <v>Sep</v>
      </c>
      <c r="V590">
        <f t="shared" si="77"/>
        <v>2016</v>
      </c>
      <c r="W590" t="str">
        <f t="shared" si="78"/>
        <v>Nov</v>
      </c>
      <c r="X590">
        <f t="shared" si="79"/>
        <v>2016</v>
      </c>
    </row>
    <row r="591" spans="1:24" x14ac:dyDescent="0.55000000000000004">
      <c r="A591">
        <v>589</v>
      </c>
      <c r="B591" s="3" t="s">
        <v>590</v>
      </c>
      <c r="C591" s="3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s="7" t="s">
        <v>8337</v>
      </c>
      <c r="R591" t="s">
        <v>8338</v>
      </c>
      <c r="S591" s="11">
        <f t="shared" si="74"/>
        <v>42178.614571759259</v>
      </c>
      <c r="T591" s="11">
        <f t="shared" si="75"/>
        <v>42193.614571759259</v>
      </c>
      <c r="U591" t="str">
        <f t="shared" si="76"/>
        <v>Jun</v>
      </c>
      <c r="V591">
        <f t="shared" si="77"/>
        <v>2015</v>
      </c>
      <c r="W591" t="str">
        <f t="shared" si="78"/>
        <v>Jul</v>
      </c>
      <c r="X591">
        <f t="shared" si="79"/>
        <v>2015</v>
      </c>
    </row>
    <row r="592" spans="1:24" ht="43.2" x14ac:dyDescent="0.55000000000000004">
      <c r="A592">
        <v>590</v>
      </c>
      <c r="B592" s="3" t="s">
        <v>591</v>
      </c>
      <c r="C592" s="3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s="7" t="s">
        <v>8337</v>
      </c>
      <c r="R592" t="s">
        <v>8338</v>
      </c>
      <c r="S592" s="11">
        <f t="shared" si="74"/>
        <v>42377.554756944446</v>
      </c>
      <c r="T592" s="11">
        <f t="shared" si="75"/>
        <v>42408.542361111111</v>
      </c>
      <c r="U592" t="str">
        <f t="shared" si="76"/>
        <v>Jan</v>
      </c>
      <c r="V592">
        <f t="shared" si="77"/>
        <v>2016</v>
      </c>
      <c r="W592" t="str">
        <f t="shared" si="78"/>
        <v>Feb</v>
      </c>
      <c r="X592">
        <f t="shared" si="79"/>
        <v>2016</v>
      </c>
    </row>
    <row r="593" spans="1:24" ht="43.2" x14ac:dyDescent="0.55000000000000004">
      <c r="A593">
        <v>591</v>
      </c>
      <c r="B593" s="3" t="s">
        <v>592</v>
      </c>
      <c r="C593" s="3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s="7" t="s">
        <v>8337</v>
      </c>
      <c r="R593" t="s">
        <v>8338</v>
      </c>
      <c r="S593" s="11">
        <f t="shared" si="74"/>
        <v>42177.543171296296</v>
      </c>
      <c r="T593" s="11">
        <f t="shared" si="75"/>
        <v>42207.543171296296</v>
      </c>
      <c r="U593" t="str">
        <f t="shared" si="76"/>
        <v>Jun</v>
      </c>
      <c r="V593">
        <f t="shared" si="77"/>
        <v>2015</v>
      </c>
      <c r="W593" t="str">
        <f t="shared" si="78"/>
        <v>Jul</v>
      </c>
      <c r="X593">
        <f t="shared" si="79"/>
        <v>2015</v>
      </c>
    </row>
    <row r="594" spans="1:24" ht="43.2" x14ac:dyDescent="0.55000000000000004">
      <c r="A594">
        <v>592</v>
      </c>
      <c r="B594" s="3" t="s">
        <v>593</v>
      </c>
      <c r="C594" s="3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s="7" t="s">
        <v>8337</v>
      </c>
      <c r="R594" t="s">
        <v>8338</v>
      </c>
      <c r="S594" s="11">
        <f t="shared" si="74"/>
        <v>41946.232175925928</v>
      </c>
      <c r="T594" s="11">
        <f t="shared" si="75"/>
        <v>41976.232175925921</v>
      </c>
      <c r="U594" t="str">
        <f t="shared" si="76"/>
        <v>Nov</v>
      </c>
      <c r="V594">
        <f t="shared" si="77"/>
        <v>2014</v>
      </c>
      <c r="W594" t="str">
        <f t="shared" si="78"/>
        <v>Dec</v>
      </c>
      <c r="X594">
        <f t="shared" si="79"/>
        <v>2014</v>
      </c>
    </row>
    <row r="595" spans="1:24" ht="57.6" x14ac:dyDescent="0.55000000000000004">
      <c r="A595">
        <v>593</v>
      </c>
      <c r="B595" s="3" t="s">
        <v>594</v>
      </c>
      <c r="C595" s="3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s="7" t="s">
        <v>8337</v>
      </c>
      <c r="R595" t="s">
        <v>8338</v>
      </c>
      <c r="S595" s="11">
        <f t="shared" si="74"/>
        <v>42070.677604166667</v>
      </c>
      <c r="T595" s="11">
        <f t="shared" si="75"/>
        <v>42100.635937500003</v>
      </c>
      <c r="U595" t="str">
        <f t="shared" si="76"/>
        <v>Mar</v>
      </c>
      <c r="V595">
        <f t="shared" si="77"/>
        <v>2015</v>
      </c>
      <c r="W595" t="str">
        <f t="shared" si="78"/>
        <v>Apr</v>
      </c>
      <c r="X595">
        <f t="shared" si="79"/>
        <v>2015</v>
      </c>
    </row>
    <row r="596" spans="1:24" ht="28.8" x14ac:dyDescent="0.55000000000000004">
      <c r="A596">
        <v>594</v>
      </c>
      <c r="B596" s="3" t="s">
        <v>595</v>
      </c>
      <c r="C596" s="3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s="7" t="s">
        <v>8337</v>
      </c>
      <c r="R596" t="s">
        <v>8338</v>
      </c>
      <c r="S596" s="11">
        <f t="shared" si="74"/>
        <v>42446.780162037037</v>
      </c>
      <c r="T596" s="11">
        <f t="shared" si="75"/>
        <v>42476.780162037037</v>
      </c>
      <c r="U596" t="str">
        <f t="shared" si="76"/>
        <v>Mar</v>
      </c>
      <c r="V596">
        <f t="shared" si="77"/>
        <v>2016</v>
      </c>
      <c r="W596" t="str">
        <f t="shared" si="78"/>
        <v>Apr</v>
      </c>
      <c r="X596">
        <f t="shared" si="79"/>
        <v>2016</v>
      </c>
    </row>
    <row r="597" spans="1:24" ht="43.2" x14ac:dyDescent="0.55000000000000004">
      <c r="A597">
        <v>595</v>
      </c>
      <c r="B597" s="3" t="s">
        <v>596</v>
      </c>
      <c r="C597" s="3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s="7" t="s">
        <v>8337</v>
      </c>
      <c r="R597" t="s">
        <v>8338</v>
      </c>
      <c r="S597" s="11">
        <f t="shared" si="74"/>
        <v>42083.069884259254</v>
      </c>
      <c r="T597" s="11">
        <f t="shared" si="75"/>
        <v>42128.069884259254</v>
      </c>
      <c r="U597" t="str">
        <f t="shared" si="76"/>
        <v>Mar</v>
      </c>
      <c r="V597">
        <f t="shared" si="77"/>
        <v>2015</v>
      </c>
      <c r="W597" t="str">
        <f t="shared" si="78"/>
        <v>May</v>
      </c>
      <c r="X597">
        <f t="shared" si="79"/>
        <v>2015</v>
      </c>
    </row>
    <row r="598" spans="1:24" ht="28.8" x14ac:dyDescent="0.55000000000000004">
      <c r="A598">
        <v>596</v>
      </c>
      <c r="B598" s="3" t="s">
        <v>597</v>
      </c>
      <c r="C598" s="3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s="7" t="s">
        <v>8337</v>
      </c>
      <c r="R598" t="s">
        <v>8338</v>
      </c>
      <c r="S598" s="11">
        <f t="shared" si="74"/>
        <v>42646.896898148145</v>
      </c>
      <c r="T598" s="11">
        <f t="shared" si="75"/>
        <v>42676.896898148145</v>
      </c>
      <c r="U598" t="str">
        <f t="shared" si="76"/>
        <v>Oct</v>
      </c>
      <c r="V598">
        <f t="shared" si="77"/>
        <v>2016</v>
      </c>
      <c r="W598" t="str">
        <f t="shared" si="78"/>
        <v>Nov</v>
      </c>
      <c r="X598">
        <f t="shared" si="79"/>
        <v>2016</v>
      </c>
    </row>
    <row r="599" spans="1:24" ht="43.2" x14ac:dyDescent="0.55000000000000004">
      <c r="A599">
        <v>597</v>
      </c>
      <c r="B599" s="3" t="s">
        <v>598</v>
      </c>
      <c r="C599" s="3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s="7" t="s">
        <v>8337</v>
      </c>
      <c r="R599" t="s">
        <v>8338</v>
      </c>
      <c r="S599" s="11">
        <f t="shared" si="74"/>
        <v>42545.705266203702</v>
      </c>
      <c r="T599" s="11">
        <f t="shared" si="75"/>
        <v>42582.666666666672</v>
      </c>
      <c r="U599" t="str">
        <f t="shared" si="76"/>
        <v>Jun</v>
      </c>
      <c r="V599">
        <f t="shared" si="77"/>
        <v>2016</v>
      </c>
      <c r="W599" t="str">
        <f t="shared" si="78"/>
        <v>Jul</v>
      </c>
      <c r="X599">
        <f t="shared" si="79"/>
        <v>2016</v>
      </c>
    </row>
    <row r="600" spans="1:24" ht="28.8" x14ac:dyDescent="0.55000000000000004">
      <c r="A600">
        <v>598</v>
      </c>
      <c r="B600" s="3" t="s">
        <v>599</v>
      </c>
      <c r="C600" s="3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s="7" t="s">
        <v>8337</v>
      </c>
      <c r="R600" t="s">
        <v>8338</v>
      </c>
      <c r="S600" s="11">
        <f t="shared" si="74"/>
        <v>41948.00209490741</v>
      </c>
      <c r="T600" s="11">
        <f t="shared" si="75"/>
        <v>41978.00209490741</v>
      </c>
      <c r="U600" t="str">
        <f t="shared" si="76"/>
        <v>Nov</v>
      </c>
      <c r="V600">
        <f t="shared" si="77"/>
        <v>2014</v>
      </c>
      <c r="W600" t="str">
        <f t="shared" si="78"/>
        <v>Dec</v>
      </c>
      <c r="X600">
        <f t="shared" si="79"/>
        <v>2014</v>
      </c>
    </row>
    <row r="601" spans="1:24" ht="43.2" x14ac:dyDescent="0.55000000000000004">
      <c r="A601">
        <v>599</v>
      </c>
      <c r="B601" s="3" t="s">
        <v>600</v>
      </c>
      <c r="C601" s="3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s="7" t="s">
        <v>8337</v>
      </c>
      <c r="R601" t="s">
        <v>8338</v>
      </c>
      <c r="S601" s="11">
        <f t="shared" si="74"/>
        <v>42047.812523148154</v>
      </c>
      <c r="T601" s="11">
        <f t="shared" si="75"/>
        <v>42071.636111111111</v>
      </c>
      <c r="U601" t="str">
        <f t="shared" si="76"/>
        <v>Feb</v>
      </c>
      <c r="V601">
        <f t="shared" si="77"/>
        <v>2015</v>
      </c>
      <c r="W601" t="str">
        <f t="shared" si="78"/>
        <v>Mar</v>
      </c>
      <c r="X601">
        <f t="shared" si="79"/>
        <v>2015</v>
      </c>
    </row>
    <row r="602" spans="1:24" ht="28.8" x14ac:dyDescent="0.55000000000000004">
      <c r="A602">
        <v>600</v>
      </c>
      <c r="B602" s="3" t="s">
        <v>601</v>
      </c>
      <c r="C602" s="3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s="7" t="s">
        <v>8337</v>
      </c>
      <c r="R602" t="s">
        <v>8338</v>
      </c>
      <c r="S602" s="11">
        <f t="shared" si="74"/>
        <v>42073.798171296294</v>
      </c>
      <c r="T602" s="11">
        <f t="shared" si="75"/>
        <v>42133.798171296294</v>
      </c>
      <c r="U602" t="str">
        <f t="shared" si="76"/>
        <v>Mar</v>
      </c>
      <c r="V602">
        <f t="shared" si="77"/>
        <v>2015</v>
      </c>
      <c r="W602" t="str">
        <f t="shared" si="78"/>
        <v>May</v>
      </c>
      <c r="X602">
        <f t="shared" si="79"/>
        <v>2015</v>
      </c>
    </row>
    <row r="603" spans="1:24" ht="43.2" x14ac:dyDescent="0.55000000000000004">
      <c r="A603">
        <v>601</v>
      </c>
      <c r="B603" s="3" t="s">
        <v>602</v>
      </c>
      <c r="C603" s="3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s="7" t="s">
        <v>8337</v>
      </c>
      <c r="R603" t="s">
        <v>8338</v>
      </c>
      <c r="S603" s="11">
        <f t="shared" si="74"/>
        <v>41969.858090277776</v>
      </c>
      <c r="T603" s="11">
        <f t="shared" si="75"/>
        <v>41999.858090277776</v>
      </c>
      <c r="U603" t="str">
        <f t="shared" si="76"/>
        <v>Nov</v>
      </c>
      <c r="V603">
        <f t="shared" si="77"/>
        <v>2014</v>
      </c>
      <c r="W603" t="str">
        <f t="shared" si="78"/>
        <v>Dec</v>
      </c>
      <c r="X603">
        <f t="shared" si="79"/>
        <v>2014</v>
      </c>
    </row>
    <row r="604" spans="1:24" ht="43.2" x14ac:dyDescent="0.55000000000000004">
      <c r="A604">
        <v>602</v>
      </c>
      <c r="B604" s="3" t="s">
        <v>603</v>
      </c>
      <c r="C604" s="3" t="s">
        <v>4712</v>
      </c>
      <c r="D604" s="12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s="7" t="s">
        <v>8337</v>
      </c>
      <c r="R604" t="s">
        <v>8338</v>
      </c>
      <c r="S604" s="11">
        <f t="shared" si="74"/>
        <v>42143.79415509259</v>
      </c>
      <c r="T604" s="11">
        <f t="shared" si="75"/>
        <v>42173.79415509259</v>
      </c>
      <c r="U604" t="str">
        <f t="shared" si="76"/>
        <v>May</v>
      </c>
      <c r="V604">
        <f t="shared" si="77"/>
        <v>2015</v>
      </c>
      <c r="W604" t="str">
        <f t="shared" si="78"/>
        <v>Jun</v>
      </c>
      <c r="X604">
        <f t="shared" si="79"/>
        <v>2015</v>
      </c>
    </row>
    <row r="605" spans="1:24" ht="43.2" x14ac:dyDescent="0.55000000000000004">
      <c r="A605">
        <v>603</v>
      </c>
      <c r="B605" s="3" t="s">
        <v>604</v>
      </c>
      <c r="C605" s="3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s="7" t="s">
        <v>8337</v>
      </c>
      <c r="R605" t="s">
        <v>8338</v>
      </c>
      <c r="S605" s="11">
        <f t="shared" si="74"/>
        <v>41835.639155092591</v>
      </c>
      <c r="T605" s="11">
        <f t="shared" si="75"/>
        <v>41865.639155092591</v>
      </c>
      <c r="U605" t="str">
        <f t="shared" si="76"/>
        <v>Jul</v>
      </c>
      <c r="V605">
        <f t="shared" si="77"/>
        <v>2014</v>
      </c>
      <c r="W605" t="str">
        <f t="shared" si="78"/>
        <v>Aug</v>
      </c>
      <c r="X605">
        <f t="shared" si="79"/>
        <v>2014</v>
      </c>
    </row>
    <row r="606" spans="1:24" ht="43.2" x14ac:dyDescent="0.55000000000000004">
      <c r="A606">
        <v>604</v>
      </c>
      <c r="B606" s="3" t="s">
        <v>605</v>
      </c>
      <c r="C606" s="3" t="s">
        <v>4714</v>
      </c>
      <c r="D606" s="12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s="7" t="s">
        <v>8337</v>
      </c>
      <c r="R606" t="s">
        <v>8338</v>
      </c>
      <c r="S606" s="11">
        <f t="shared" si="74"/>
        <v>41849.035370370373</v>
      </c>
      <c r="T606" s="11">
        <f t="shared" si="75"/>
        <v>41879.035370370373</v>
      </c>
      <c r="U606" t="str">
        <f t="shared" si="76"/>
        <v>Jul</v>
      </c>
      <c r="V606">
        <f t="shared" si="77"/>
        <v>2014</v>
      </c>
      <c r="W606" t="str">
        <f t="shared" si="78"/>
        <v>Aug</v>
      </c>
      <c r="X606">
        <f t="shared" si="79"/>
        <v>2014</v>
      </c>
    </row>
    <row r="607" spans="1:24" ht="28.8" x14ac:dyDescent="0.55000000000000004">
      <c r="A607">
        <v>605</v>
      </c>
      <c r="B607" s="3" t="s">
        <v>606</v>
      </c>
      <c r="C607" s="3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s="7" t="s">
        <v>8337</v>
      </c>
      <c r="R607" t="s">
        <v>8338</v>
      </c>
      <c r="S607" s="11">
        <f t="shared" si="74"/>
        <v>42194.357731481476</v>
      </c>
      <c r="T607" s="11">
        <f t="shared" si="75"/>
        <v>42239.357731481476</v>
      </c>
      <c r="U607" t="str">
        <f t="shared" si="76"/>
        <v>Jul</v>
      </c>
      <c r="V607">
        <f t="shared" si="77"/>
        <v>2015</v>
      </c>
      <c r="W607" t="str">
        <f t="shared" si="78"/>
        <v>Aug</v>
      </c>
      <c r="X607">
        <f t="shared" si="79"/>
        <v>2015</v>
      </c>
    </row>
    <row r="608" spans="1:24" ht="43.2" x14ac:dyDescent="0.55000000000000004">
      <c r="A608">
        <v>606</v>
      </c>
      <c r="B608" s="3" t="s">
        <v>607</v>
      </c>
      <c r="C608" s="3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s="7" t="s">
        <v>8337</v>
      </c>
      <c r="R608" t="s">
        <v>8338</v>
      </c>
      <c r="S608" s="11">
        <f t="shared" si="74"/>
        <v>42102.650567129633</v>
      </c>
      <c r="T608" s="11">
        <f t="shared" si="75"/>
        <v>42148.625</v>
      </c>
      <c r="U608" t="str">
        <f t="shared" si="76"/>
        <v>Apr</v>
      </c>
      <c r="V608">
        <f t="shared" si="77"/>
        <v>2015</v>
      </c>
      <c r="W608" t="str">
        <f t="shared" si="78"/>
        <v>May</v>
      </c>
      <c r="X608">
        <f t="shared" si="79"/>
        <v>2015</v>
      </c>
    </row>
    <row r="609" spans="1:24" ht="43.2" x14ac:dyDescent="0.55000000000000004">
      <c r="A609">
        <v>607</v>
      </c>
      <c r="B609" s="3" t="s">
        <v>608</v>
      </c>
      <c r="C609" s="3" t="s">
        <v>4717</v>
      </c>
      <c r="D609" s="12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s="7" t="s">
        <v>8337</v>
      </c>
      <c r="R609" t="s">
        <v>8338</v>
      </c>
      <c r="S609" s="11">
        <f t="shared" si="74"/>
        <v>42300.825648148151</v>
      </c>
      <c r="T609" s="11">
        <f t="shared" si="75"/>
        <v>42330.867314814815</v>
      </c>
      <c r="U609" t="str">
        <f t="shared" si="76"/>
        <v>Oct</v>
      </c>
      <c r="V609">
        <f t="shared" si="77"/>
        <v>2015</v>
      </c>
      <c r="W609" t="str">
        <f t="shared" si="78"/>
        <v>Nov</v>
      </c>
      <c r="X609">
        <f t="shared" si="79"/>
        <v>2015</v>
      </c>
    </row>
    <row r="610" spans="1:24" ht="43.2" x14ac:dyDescent="0.55000000000000004">
      <c r="A610">
        <v>608</v>
      </c>
      <c r="B610" s="3" t="s">
        <v>609</v>
      </c>
      <c r="C610" s="3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s="7" t="s">
        <v>8337</v>
      </c>
      <c r="R610" t="s">
        <v>8338</v>
      </c>
      <c r="S610" s="11">
        <f t="shared" si="74"/>
        <v>42140.921064814815</v>
      </c>
      <c r="T610" s="11">
        <f t="shared" si="75"/>
        <v>42170.921064814815</v>
      </c>
      <c r="U610" t="str">
        <f t="shared" si="76"/>
        <v>May</v>
      </c>
      <c r="V610">
        <f t="shared" si="77"/>
        <v>2015</v>
      </c>
      <c r="W610" t="str">
        <f t="shared" si="78"/>
        <v>Jun</v>
      </c>
      <c r="X610">
        <f t="shared" si="79"/>
        <v>2015</v>
      </c>
    </row>
    <row r="611" spans="1:24" ht="43.2" x14ac:dyDescent="0.55000000000000004">
      <c r="A611">
        <v>609</v>
      </c>
      <c r="B611" s="3" t="s">
        <v>610</v>
      </c>
      <c r="C611" s="3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s="7" t="s">
        <v>8337</v>
      </c>
      <c r="R611" t="s">
        <v>8338</v>
      </c>
      <c r="S611" s="11">
        <f t="shared" si="74"/>
        <v>42307.034074074079</v>
      </c>
      <c r="T611" s="11">
        <f t="shared" si="75"/>
        <v>42337.075740740736</v>
      </c>
      <c r="U611" t="str">
        <f t="shared" si="76"/>
        <v>Oct</v>
      </c>
      <c r="V611">
        <f t="shared" si="77"/>
        <v>2015</v>
      </c>
      <c r="W611" t="str">
        <f t="shared" si="78"/>
        <v>Nov</v>
      </c>
      <c r="X611">
        <f t="shared" si="79"/>
        <v>2015</v>
      </c>
    </row>
    <row r="612" spans="1:24" ht="43.2" x14ac:dyDescent="0.55000000000000004">
      <c r="A612">
        <v>610</v>
      </c>
      <c r="B612" s="3" t="s">
        <v>611</v>
      </c>
      <c r="C612" s="3" t="s">
        <v>4720</v>
      </c>
      <c r="D612" s="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s="7" t="s">
        <v>8337</v>
      </c>
      <c r="R612" t="s">
        <v>8338</v>
      </c>
      <c r="S612" s="11">
        <f t="shared" si="74"/>
        <v>42086.83085648148</v>
      </c>
      <c r="T612" s="11">
        <f t="shared" si="75"/>
        <v>42116.83085648148</v>
      </c>
      <c r="U612" t="str">
        <f t="shared" si="76"/>
        <v>Mar</v>
      </c>
      <c r="V612">
        <f t="shared" si="77"/>
        <v>2015</v>
      </c>
      <c r="W612" t="str">
        <f t="shared" si="78"/>
        <v>Apr</v>
      </c>
      <c r="X612">
        <f t="shared" si="79"/>
        <v>2015</v>
      </c>
    </row>
    <row r="613" spans="1:24" ht="43.2" x14ac:dyDescent="0.55000000000000004">
      <c r="A613">
        <v>611</v>
      </c>
      <c r="B613" s="3" t="s">
        <v>612</v>
      </c>
      <c r="C613" s="3" t="s">
        <v>4721</v>
      </c>
      <c r="D613" s="12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s="7" t="s">
        <v>8337</v>
      </c>
      <c r="R613" t="s">
        <v>8338</v>
      </c>
      <c r="S613" s="11">
        <f t="shared" si="74"/>
        <v>42328.560613425929</v>
      </c>
      <c r="T613" s="11">
        <f t="shared" si="75"/>
        <v>42388.560613425929</v>
      </c>
      <c r="U613" t="str">
        <f t="shared" si="76"/>
        <v>Nov</v>
      </c>
      <c r="V613">
        <f t="shared" si="77"/>
        <v>2015</v>
      </c>
      <c r="W613" t="str">
        <f t="shared" si="78"/>
        <v>Jan</v>
      </c>
      <c r="X613">
        <f t="shared" si="79"/>
        <v>2016</v>
      </c>
    </row>
    <row r="614" spans="1:24" ht="28.8" x14ac:dyDescent="0.55000000000000004">
      <c r="A614">
        <v>612</v>
      </c>
      <c r="B614" s="3" t="s">
        <v>613</v>
      </c>
      <c r="C614" s="3" t="s">
        <v>4722</v>
      </c>
      <c r="D614" s="12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s="7" t="s">
        <v>8337</v>
      </c>
      <c r="R614" t="s">
        <v>8338</v>
      </c>
      <c r="S614" s="11">
        <f t="shared" si="74"/>
        <v>42585.031782407401</v>
      </c>
      <c r="T614" s="11">
        <f t="shared" si="75"/>
        <v>42615.031782407401</v>
      </c>
      <c r="U614" t="str">
        <f t="shared" si="76"/>
        <v>Aug</v>
      </c>
      <c r="V614">
        <f t="shared" si="77"/>
        <v>2016</v>
      </c>
      <c r="W614" t="str">
        <f t="shared" si="78"/>
        <v>Sep</v>
      </c>
      <c r="X614">
        <f t="shared" si="79"/>
        <v>2016</v>
      </c>
    </row>
    <row r="615" spans="1:24" ht="43.2" x14ac:dyDescent="0.55000000000000004">
      <c r="A615">
        <v>613</v>
      </c>
      <c r="B615" s="3" t="s">
        <v>614</v>
      </c>
      <c r="C615" s="3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s="7" t="s">
        <v>8337</v>
      </c>
      <c r="R615" t="s">
        <v>8338</v>
      </c>
      <c r="S615" s="11">
        <f t="shared" si="74"/>
        <v>42247.496759259258</v>
      </c>
      <c r="T615" s="11">
        <f t="shared" si="75"/>
        <v>42278.207638888889</v>
      </c>
      <c r="U615" t="str">
        <f t="shared" si="76"/>
        <v>Aug</v>
      </c>
      <c r="V615">
        <f t="shared" si="77"/>
        <v>2015</v>
      </c>
      <c r="W615" t="str">
        <f t="shared" si="78"/>
        <v>Oct</v>
      </c>
      <c r="X615">
        <f t="shared" si="79"/>
        <v>2015</v>
      </c>
    </row>
    <row r="616" spans="1:24" ht="43.2" x14ac:dyDescent="0.55000000000000004">
      <c r="A616">
        <v>614</v>
      </c>
      <c r="B616" s="3" t="s">
        <v>615</v>
      </c>
      <c r="C616" s="3" t="s">
        <v>4724</v>
      </c>
      <c r="D616" s="12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s="7" t="s">
        <v>8337</v>
      </c>
      <c r="R616" t="s">
        <v>8338</v>
      </c>
      <c r="S616" s="11">
        <f t="shared" si="74"/>
        <v>42515.061805555553</v>
      </c>
      <c r="T616" s="11">
        <f t="shared" si="75"/>
        <v>42545.061805555553</v>
      </c>
      <c r="U616" t="str">
        <f t="shared" si="76"/>
        <v>May</v>
      </c>
      <c r="V616">
        <f t="shared" si="77"/>
        <v>2016</v>
      </c>
      <c r="W616" t="str">
        <f t="shared" si="78"/>
        <v>Jun</v>
      </c>
      <c r="X616">
        <f t="shared" si="79"/>
        <v>2016</v>
      </c>
    </row>
    <row r="617" spans="1:24" ht="43.2" x14ac:dyDescent="0.55000000000000004">
      <c r="A617">
        <v>615</v>
      </c>
      <c r="B617" s="3" t="s">
        <v>616</v>
      </c>
      <c r="C617" s="3" t="s">
        <v>4725</v>
      </c>
      <c r="D617" s="12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s="7" t="s">
        <v>8337</v>
      </c>
      <c r="R617" t="s">
        <v>8338</v>
      </c>
      <c r="S617" s="11">
        <f t="shared" si="74"/>
        <v>42242.122210648144</v>
      </c>
      <c r="T617" s="11">
        <f t="shared" si="75"/>
        <v>42272.122210648144</v>
      </c>
      <c r="U617" t="str">
        <f t="shared" si="76"/>
        <v>Aug</v>
      </c>
      <c r="V617">
        <f t="shared" si="77"/>
        <v>2015</v>
      </c>
      <c r="W617" t="str">
        <f t="shared" si="78"/>
        <v>Sep</v>
      </c>
      <c r="X617">
        <f t="shared" si="79"/>
        <v>2015</v>
      </c>
    </row>
    <row r="618" spans="1:24" ht="43.2" x14ac:dyDescent="0.55000000000000004">
      <c r="A618">
        <v>616</v>
      </c>
      <c r="B618" s="3" t="s">
        <v>617</v>
      </c>
      <c r="C618" s="3" t="s">
        <v>4726</v>
      </c>
      <c r="D618" s="12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s="7" t="s">
        <v>8337</v>
      </c>
      <c r="R618" t="s">
        <v>8338</v>
      </c>
      <c r="S618" s="11">
        <f t="shared" si="74"/>
        <v>42761.376238425932</v>
      </c>
      <c r="T618" s="11">
        <f t="shared" si="75"/>
        <v>42791.376238425932</v>
      </c>
      <c r="U618" t="str">
        <f t="shared" si="76"/>
        <v>Jan</v>
      </c>
      <c r="V618">
        <f t="shared" si="77"/>
        <v>2017</v>
      </c>
      <c r="W618" t="str">
        <f t="shared" si="78"/>
        <v>Feb</v>
      </c>
      <c r="X618">
        <f t="shared" si="79"/>
        <v>2017</v>
      </c>
    </row>
    <row r="619" spans="1:24" ht="43.2" x14ac:dyDescent="0.55000000000000004">
      <c r="A619">
        <v>617</v>
      </c>
      <c r="B619" s="3" t="s">
        <v>618</v>
      </c>
      <c r="C619" s="3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s="7" t="s">
        <v>8337</v>
      </c>
      <c r="R619" t="s">
        <v>8338</v>
      </c>
      <c r="S619" s="11">
        <f t="shared" si="74"/>
        <v>42087.343090277776</v>
      </c>
      <c r="T619" s="11">
        <f t="shared" si="75"/>
        <v>42132.343090277776</v>
      </c>
      <c r="U619" t="str">
        <f t="shared" si="76"/>
        <v>Mar</v>
      </c>
      <c r="V619">
        <f t="shared" si="77"/>
        <v>2015</v>
      </c>
      <c r="W619" t="str">
        <f t="shared" si="78"/>
        <v>May</v>
      </c>
      <c r="X619">
        <f t="shared" si="79"/>
        <v>2015</v>
      </c>
    </row>
    <row r="620" spans="1:24" ht="43.2" x14ac:dyDescent="0.55000000000000004">
      <c r="A620">
        <v>618</v>
      </c>
      <c r="B620" s="3" t="s">
        <v>619</v>
      </c>
      <c r="C620" s="3" t="s">
        <v>4728</v>
      </c>
      <c r="D620" s="12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s="7" t="s">
        <v>8337</v>
      </c>
      <c r="R620" t="s">
        <v>8338</v>
      </c>
      <c r="S620" s="11">
        <f t="shared" si="74"/>
        <v>42317.810219907406</v>
      </c>
      <c r="T620" s="11">
        <f t="shared" si="75"/>
        <v>42347.810219907406</v>
      </c>
      <c r="U620" t="str">
        <f t="shared" si="76"/>
        <v>Nov</v>
      </c>
      <c r="V620">
        <f t="shared" si="77"/>
        <v>2015</v>
      </c>
      <c r="W620" t="str">
        <f t="shared" si="78"/>
        <v>Dec</v>
      </c>
      <c r="X620">
        <f t="shared" si="79"/>
        <v>2015</v>
      </c>
    </row>
    <row r="621" spans="1:24" ht="28.8" x14ac:dyDescent="0.55000000000000004">
      <c r="A621">
        <v>619</v>
      </c>
      <c r="B621" s="3" t="s">
        <v>620</v>
      </c>
      <c r="C621" s="3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s="7" t="s">
        <v>8337</v>
      </c>
      <c r="R621" t="s">
        <v>8338</v>
      </c>
      <c r="S621" s="11">
        <f t="shared" si="74"/>
        <v>41908.650347222225</v>
      </c>
      <c r="T621" s="11">
        <f t="shared" si="75"/>
        <v>41968.692013888889</v>
      </c>
      <c r="U621" t="str">
        <f t="shared" si="76"/>
        <v>Sep</v>
      </c>
      <c r="V621">
        <f t="shared" si="77"/>
        <v>2014</v>
      </c>
      <c r="W621" t="str">
        <f t="shared" si="78"/>
        <v>Nov</v>
      </c>
      <c r="X621">
        <f t="shared" si="79"/>
        <v>2014</v>
      </c>
    </row>
    <row r="622" spans="1:24" ht="43.2" x14ac:dyDescent="0.55000000000000004">
      <c r="A622">
        <v>620</v>
      </c>
      <c r="B622" s="3" t="s">
        <v>621</v>
      </c>
      <c r="C622" s="3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s="7" t="s">
        <v>8337</v>
      </c>
      <c r="R622" t="s">
        <v>8338</v>
      </c>
      <c r="S622" s="11">
        <f t="shared" si="74"/>
        <v>41831.716874999998</v>
      </c>
      <c r="T622" s="11">
        <f t="shared" si="75"/>
        <v>41876.716874999998</v>
      </c>
      <c r="U622" t="str">
        <f t="shared" si="76"/>
        <v>Jul</v>
      </c>
      <c r="V622">
        <f t="shared" si="77"/>
        <v>2014</v>
      </c>
      <c r="W622" t="str">
        <f t="shared" si="78"/>
        <v>Aug</v>
      </c>
      <c r="X622">
        <f t="shared" si="79"/>
        <v>2014</v>
      </c>
    </row>
    <row r="623" spans="1:24" ht="43.2" x14ac:dyDescent="0.55000000000000004">
      <c r="A623">
        <v>621</v>
      </c>
      <c r="B623" s="3" t="s">
        <v>622</v>
      </c>
      <c r="C623" s="3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s="7" t="s">
        <v>8337</v>
      </c>
      <c r="R623" t="s">
        <v>8338</v>
      </c>
      <c r="S623" s="11">
        <f t="shared" si="74"/>
        <v>42528.987696759257</v>
      </c>
      <c r="T623" s="11">
        <f t="shared" si="75"/>
        <v>42558.987696759257</v>
      </c>
      <c r="U623" t="str">
        <f t="shared" si="76"/>
        <v>Jun</v>
      </c>
      <c r="V623">
        <f t="shared" si="77"/>
        <v>2016</v>
      </c>
      <c r="W623" t="str">
        <f t="shared" si="78"/>
        <v>Jul</v>
      </c>
      <c r="X623">
        <f t="shared" si="79"/>
        <v>2016</v>
      </c>
    </row>
    <row r="624" spans="1:24" ht="43.2" x14ac:dyDescent="0.55000000000000004">
      <c r="A624">
        <v>622</v>
      </c>
      <c r="B624" s="3" t="s">
        <v>623</v>
      </c>
      <c r="C624" s="3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s="7" t="s">
        <v>8337</v>
      </c>
      <c r="R624" t="s">
        <v>8338</v>
      </c>
      <c r="S624" s="11">
        <f t="shared" si="74"/>
        <v>42532.774745370371</v>
      </c>
      <c r="T624" s="11">
        <f t="shared" si="75"/>
        <v>42552.774745370371</v>
      </c>
      <c r="U624" t="str">
        <f t="shared" si="76"/>
        <v>Jun</v>
      </c>
      <c r="V624">
        <f t="shared" si="77"/>
        <v>2016</v>
      </c>
      <c r="W624" t="str">
        <f t="shared" si="78"/>
        <v>Jul</v>
      </c>
      <c r="X624">
        <f t="shared" si="79"/>
        <v>2016</v>
      </c>
    </row>
    <row r="625" spans="1:24" ht="43.2" x14ac:dyDescent="0.55000000000000004">
      <c r="A625">
        <v>623</v>
      </c>
      <c r="B625" s="3" t="s">
        <v>624</v>
      </c>
      <c r="C625" s="3" t="s">
        <v>4733</v>
      </c>
      <c r="D625" s="12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s="7" t="s">
        <v>8337</v>
      </c>
      <c r="R625" t="s">
        <v>8338</v>
      </c>
      <c r="S625" s="11">
        <f t="shared" si="74"/>
        <v>42122.009224537032</v>
      </c>
      <c r="T625" s="11">
        <f t="shared" si="75"/>
        <v>42152.009224537032</v>
      </c>
      <c r="U625" t="str">
        <f t="shared" si="76"/>
        <v>Apr</v>
      </c>
      <c r="V625">
        <f t="shared" si="77"/>
        <v>2015</v>
      </c>
      <c r="W625" t="str">
        <f t="shared" si="78"/>
        <v>May</v>
      </c>
      <c r="X625">
        <f t="shared" si="79"/>
        <v>2015</v>
      </c>
    </row>
    <row r="626" spans="1:24" ht="43.2" x14ac:dyDescent="0.55000000000000004">
      <c r="A626">
        <v>624</v>
      </c>
      <c r="B626" s="3" t="s">
        <v>625</v>
      </c>
      <c r="C626" s="3" t="s">
        <v>4734</v>
      </c>
      <c r="D626" s="12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s="7" t="s">
        <v>8337</v>
      </c>
      <c r="R626" t="s">
        <v>8338</v>
      </c>
      <c r="S626" s="11">
        <f t="shared" si="74"/>
        <v>42108.988900462966</v>
      </c>
      <c r="T626" s="11">
        <f t="shared" si="75"/>
        <v>42138.988900462966</v>
      </c>
      <c r="U626" t="str">
        <f t="shared" si="76"/>
        <v>Apr</v>
      </c>
      <c r="V626">
        <f t="shared" si="77"/>
        <v>2015</v>
      </c>
      <c r="W626" t="str">
        <f t="shared" si="78"/>
        <v>May</v>
      </c>
      <c r="X626">
        <f t="shared" si="79"/>
        <v>2015</v>
      </c>
    </row>
    <row r="627" spans="1:24" ht="43.2" x14ac:dyDescent="0.55000000000000004">
      <c r="A627">
        <v>625</v>
      </c>
      <c r="B627" s="3" t="s">
        <v>626</v>
      </c>
      <c r="C627" s="3" t="s">
        <v>4735</v>
      </c>
      <c r="D627" s="12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s="7" t="s">
        <v>8337</v>
      </c>
      <c r="R627" t="s">
        <v>8338</v>
      </c>
      <c r="S627" s="11">
        <f t="shared" si="74"/>
        <v>42790.895567129628</v>
      </c>
      <c r="T627" s="11">
        <f t="shared" si="75"/>
        <v>42820.853900462964</v>
      </c>
      <c r="U627" t="str">
        <f t="shared" si="76"/>
        <v>Feb</v>
      </c>
      <c r="V627">
        <f t="shared" si="77"/>
        <v>2017</v>
      </c>
      <c r="W627" t="str">
        <f t="shared" si="78"/>
        <v>Mar</v>
      </c>
      <c r="X627">
        <f t="shared" si="79"/>
        <v>2017</v>
      </c>
    </row>
    <row r="628" spans="1:24" ht="43.2" x14ac:dyDescent="0.55000000000000004">
      <c r="A628">
        <v>626</v>
      </c>
      <c r="B628" s="3" t="s">
        <v>627</v>
      </c>
      <c r="C628" s="3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s="7" t="s">
        <v>8337</v>
      </c>
      <c r="R628" t="s">
        <v>8338</v>
      </c>
      <c r="S628" s="11">
        <f t="shared" si="74"/>
        <v>42198.559479166666</v>
      </c>
      <c r="T628" s="11">
        <f t="shared" si="75"/>
        <v>42231.556944444441</v>
      </c>
      <c r="U628" t="str">
        <f t="shared" si="76"/>
        <v>Jul</v>
      </c>
      <c r="V628">
        <f t="shared" si="77"/>
        <v>2015</v>
      </c>
      <c r="W628" t="str">
        <f t="shared" si="78"/>
        <v>Aug</v>
      </c>
      <c r="X628">
        <f t="shared" si="79"/>
        <v>2015</v>
      </c>
    </row>
    <row r="629" spans="1:24" ht="43.2" x14ac:dyDescent="0.55000000000000004">
      <c r="A629">
        <v>627</v>
      </c>
      <c r="B629" s="3" t="s">
        <v>628</v>
      </c>
      <c r="C629" s="3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s="7" t="s">
        <v>8337</v>
      </c>
      <c r="R629" t="s">
        <v>8338</v>
      </c>
      <c r="S629" s="11">
        <f t="shared" si="74"/>
        <v>42384.306840277779</v>
      </c>
      <c r="T629" s="11">
        <f t="shared" si="75"/>
        <v>42443.958333333328</v>
      </c>
      <c r="U629" t="str">
        <f t="shared" si="76"/>
        <v>Jan</v>
      </c>
      <c r="V629">
        <f t="shared" si="77"/>
        <v>2016</v>
      </c>
      <c r="W629" t="str">
        <f t="shared" si="78"/>
        <v>Mar</v>
      </c>
      <c r="X629">
        <f t="shared" si="79"/>
        <v>2016</v>
      </c>
    </row>
    <row r="630" spans="1:24" ht="43.2" x14ac:dyDescent="0.55000000000000004">
      <c r="A630">
        <v>628</v>
      </c>
      <c r="B630" s="3" t="s">
        <v>629</v>
      </c>
      <c r="C630" s="3" t="s">
        <v>4738</v>
      </c>
      <c r="D630" s="12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s="7" t="s">
        <v>8337</v>
      </c>
      <c r="R630" t="s">
        <v>8338</v>
      </c>
      <c r="S630" s="11">
        <f t="shared" si="74"/>
        <v>41803.692789351851</v>
      </c>
      <c r="T630" s="11">
        <f t="shared" si="75"/>
        <v>41833.692789351851</v>
      </c>
      <c r="U630" t="str">
        <f t="shared" si="76"/>
        <v>Jun</v>
      </c>
      <c r="V630">
        <f t="shared" si="77"/>
        <v>2014</v>
      </c>
      <c r="W630" t="str">
        <f t="shared" si="78"/>
        <v>Jul</v>
      </c>
      <c r="X630">
        <f t="shared" si="79"/>
        <v>2014</v>
      </c>
    </row>
    <row r="631" spans="1:24" ht="43.2" x14ac:dyDescent="0.55000000000000004">
      <c r="A631">
        <v>629</v>
      </c>
      <c r="B631" s="3" t="s">
        <v>630</v>
      </c>
      <c r="C631" s="3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s="7" t="s">
        <v>8337</v>
      </c>
      <c r="R631" t="s">
        <v>8338</v>
      </c>
      <c r="S631" s="11">
        <f t="shared" si="74"/>
        <v>42474.637824074074</v>
      </c>
      <c r="T631" s="11">
        <f t="shared" si="75"/>
        <v>42504.637824074074</v>
      </c>
      <c r="U631" t="str">
        <f t="shared" si="76"/>
        <v>Apr</v>
      </c>
      <c r="V631">
        <f t="shared" si="77"/>
        <v>2016</v>
      </c>
      <c r="W631" t="str">
        <f t="shared" si="78"/>
        <v>May</v>
      </c>
      <c r="X631">
        <f t="shared" si="79"/>
        <v>2016</v>
      </c>
    </row>
    <row r="632" spans="1:24" ht="43.2" x14ac:dyDescent="0.55000000000000004">
      <c r="A632">
        <v>630</v>
      </c>
      <c r="B632" s="3" t="s">
        <v>631</v>
      </c>
      <c r="C632" s="3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s="7" t="s">
        <v>8337</v>
      </c>
      <c r="R632" t="s">
        <v>8338</v>
      </c>
      <c r="S632" s="11">
        <f t="shared" si="74"/>
        <v>42223.619456018518</v>
      </c>
      <c r="T632" s="11">
        <f t="shared" si="75"/>
        <v>42253.215277777781</v>
      </c>
      <c r="U632" t="str">
        <f t="shared" si="76"/>
        <v>Aug</v>
      </c>
      <c r="V632">
        <f t="shared" si="77"/>
        <v>2015</v>
      </c>
      <c r="W632" t="str">
        <f t="shared" si="78"/>
        <v>Sep</v>
      </c>
      <c r="X632">
        <f t="shared" si="79"/>
        <v>2015</v>
      </c>
    </row>
    <row r="633" spans="1:24" ht="28.8" x14ac:dyDescent="0.55000000000000004">
      <c r="A633">
        <v>631</v>
      </c>
      <c r="B633" s="3" t="s">
        <v>632</v>
      </c>
      <c r="C633" s="3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s="7" t="s">
        <v>8337</v>
      </c>
      <c r="R633" t="s">
        <v>8338</v>
      </c>
      <c r="S633" s="11">
        <f t="shared" si="74"/>
        <v>42489.772326388891</v>
      </c>
      <c r="T633" s="11">
        <f t="shared" si="75"/>
        <v>42518.772326388891</v>
      </c>
      <c r="U633" t="str">
        <f t="shared" si="76"/>
        <v>Apr</v>
      </c>
      <c r="V633">
        <f t="shared" si="77"/>
        <v>2016</v>
      </c>
      <c r="W633" t="str">
        <f t="shared" si="78"/>
        <v>May</v>
      </c>
      <c r="X633">
        <f t="shared" si="79"/>
        <v>2016</v>
      </c>
    </row>
    <row r="634" spans="1:24" ht="28.8" x14ac:dyDescent="0.55000000000000004">
      <c r="A634">
        <v>632</v>
      </c>
      <c r="B634" s="3" t="s">
        <v>633</v>
      </c>
      <c r="C634" s="3" t="s">
        <v>4742</v>
      </c>
      <c r="D634" s="12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s="7" t="s">
        <v>8337</v>
      </c>
      <c r="R634" t="s">
        <v>8338</v>
      </c>
      <c r="S634" s="11">
        <f t="shared" si="74"/>
        <v>42303.659317129626</v>
      </c>
      <c r="T634" s="11">
        <f t="shared" si="75"/>
        <v>42333.700983796298</v>
      </c>
      <c r="U634" t="str">
        <f t="shared" si="76"/>
        <v>Oct</v>
      </c>
      <c r="V634">
        <f t="shared" si="77"/>
        <v>2015</v>
      </c>
      <c r="W634" t="str">
        <f t="shared" si="78"/>
        <v>Nov</v>
      </c>
      <c r="X634">
        <f t="shared" si="79"/>
        <v>2015</v>
      </c>
    </row>
    <row r="635" spans="1:24" ht="43.2" x14ac:dyDescent="0.55000000000000004">
      <c r="A635">
        <v>633</v>
      </c>
      <c r="B635" s="3" t="s">
        <v>634</v>
      </c>
      <c r="C635" s="3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s="7" t="s">
        <v>8337</v>
      </c>
      <c r="R635" t="s">
        <v>8338</v>
      </c>
      <c r="S635" s="11">
        <f t="shared" si="74"/>
        <v>42507.29932870371</v>
      </c>
      <c r="T635" s="11">
        <f t="shared" si="75"/>
        <v>42538.958333333328</v>
      </c>
      <c r="U635" t="str">
        <f t="shared" si="76"/>
        <v>May</v>
      </c>
      <c r="V635">
        <f t="shared" si="77"/>
        <v>2016</v>
      </c>
      <c r="W635" t="str">
        <f t="shared" si="78"/>
        <v>Jun</v>
      </c>
      <c r="X635">
        <f t="shared" si="79"/>
        <v>2016</v>
      </c>
    </row>
    <row r="636" spans="1:24" ht="28.8" x14ac:dyDescent="0.55000000000000004">
      <c r="A636">
        <v>634</v>
      </c>
      <c r="B636" s="3" t="s">
        <v>635</v>
      </c>
      <c r="C636" s="3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s="7" t="s">
        <v>8337</v>
      </c>
      <c r="R636" t="s">
        <v>8338</v>
      </c>
      <c r="S636" s="11">
        <f t="shared" si="74"/>
        <v>42031.928576388891</v>
      </c>
      <c r="T636" s="11">
        <f t="shared" si="75"/>
        <v>42061.928576388891</v>
      </c>
      <c r="U636" t="str">
        <f t="shared" si="76"/>
        <v>Jan</v>
      </c>
      <c r="V636">
        <f t="shared" si="77"/>
        <v>2015</v>
      </c>
      <c r="W636" t="str">
        <f t="shared" si="78"/>
        <v>Feb</v>
      </c>
      <c r="X636">
        <f t="shared" si="79"/>
        <v>2015</v>
      </c>
    </row>
    <row r="637" spans="1:24" ht="28.8" x14ac:dyDescent="0.55000000000000004">
      <c r="A637">
        <v>635</v>
      </c>
      <c r="B637" s="3" t="s">
        <v>636</v>
      </c>
      <c r="C637" s="3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s="7" t="s">
        <v>8337</v>
      </c>
      <c r="R637" t="s">
        <v>8338</v>
      </c>
      <c r="S637" s="11">
        <f t="shared" si="74"/>
        <v>42076.092152777783</v>
      </c>
      <c r="T637" s="11">
        <f t="shared" si="75"/>
        <v>42106.092152777783</v>
      </c>
      <c r="U637" t="str">
        <f t="shared" si="76"/>
        <v>Mar</v>
      </c>
      <c r="V637">
        <f t="shared" si="77"/>
        <v>2015</v>
      </c>
      <c r="W637" t="str">
        <f t="shared" si="78"/>
        <v>Apr</v>
      </c>
      <c r="X637">
        <f t="shared" si="79"/>
        <v>2015</v>
      </c>
    </row>
    <row r="638" spans="1:24" ht="28.8" x14ac:dyDescent="0.55000000000000004">
      <c r="A638">
        <v>636</v>
      </c>
      <c r="B638" s="3" t="s">
        <v>637</v>
      </c>
      <c r="C638" s="3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s="7" t="s">
        <v>8337</v>
      </c>
      <c r="R638" t="s">
        <v>8338</v>
      </c>
      <c r="S638" s="11">
        <f t="shared" si="74"/>
        <v>42131.455439814818</v>
      </c>
      <c r="T638" s="11">
        <f t="shared" si="75"/>
        <v>42161.44930555555</v>
      </c>
      <c r="U638" t="str">
        <f t="shared" si="76"/>
        <v>May</v>
      </c>
      <c r="V638">
        <f t="shared" si="77"/>
        <v>2015</v>
      </c>
      <c r="W638" t="str">
        <f t="shared" si="78"/>
        <v>Jun</v>
      </c>
      <c r="X638">
        <f t="shared" si="79"/>
        <v>2015</v>
      </c>
    </row>
    <row r="639" spans="1:24" ht="43.2" x14ac:dyDescent="0.55000000000000004">
      <c r="A639">
        <v>637</v>
      </c>
      <c r="B639" s="3" t="s">
        <v>638</v>
      </c>
      <c r="C639" s="3" t="s">
        <v>4747</v>
      </c>
      <c r="D639" s="12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s="7" t="s">
        <v>8337</v>
      </c>
      <c r="R639" t="s">
        <v>8338</v>
      </c>
      <c r="S639" s="11">
        <f t="shared" si="74"/>
        <v>42762.962013888886</v>
      </c>
      <c r="T639" s="11">
        <f t="shared" si="75"/>
        <v>42791.961111111115</v>
      </c>
      <c r="U639" t="str">
        <f t="shared" si="76"/>
        <v>Jan</v>
      </c>
      <c r="V639">
        <f t="shared" si="77"/>
        <v>2017</v>
      </c>
      <c r="W639" t="str">
        <f t="shared" si="78"/>
        <v>Feb</v>
      </c>
      <c r="X639">
        <f t="shared" si="79"/>
        <v>2017</v>
      </c>
    </row>
    <row r="640" spans="1:24" x14ac:dyDescent="0.55000000000000004">
      <c r="A640">
        <v>638</v>
      </c>
      <c r="B640" s="3" t="s">
        <v>639</v>
      </c>
      <c r="C640" s="3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s="7" t="s">
        <v>8337</v>
      </c>
      <c r="R640" t="s">
        <v>8338</v>
      </c>
      <c r="S640" s="11">
        <f t="shared" si="74"/>
        <v>42759.593310185184</v>
      </c>
      <c r="T640" s="11">
        <f t="shared" si="75"/>
        <v>42819.55164351852</v>
      </c>
      <c r="U640" t="str">
        <f t="shared" si="76"/>
        <v>Jan</v>
      </c>
      <c r="V640">
        <f t="shared" si="77"/>
        <v>2017</v>
      </c>
      <c r="W640" t="str">
        <f t="shared" si="78"/>
        <v>Mar</v>
      </c>
      <c r="X640">
        <f t="shared" si="79"/>
        <v>2017</v>
      </c>
    </row>
    <row r="641" spans="1:24" ht="28.8" x14ac:dyDescent="0.55000000000000004">
      <c r="A641">
        <v>639</v>
      </c>
      <c r="B641" s="3" t="s">
        <v>640</v>
      </c>
      <c r="C641" s="3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s="7" t="s">
        <v>8337</v>
      </c>
      <c r="R641" t="s">
        <v>8338</v>
      </c>
      <c r="S641" s="11">
        <f t="shared" si="74"/>
        <v>41865.583275462966</v>
      </c>
      <c r="T641" s="11">
        <f t="shared" si="75"/>
        <v>41925.583275462966</v>
      </c>
      <c r="U641" t="str">
        <f t="shared" si="76"/>
        <v>Aug</v>
      </c>
      <c r="V641">
        <f t="shared" si="77"/>
        <v>2014</v>
      </c>
      <c r="W641" t="str">
        <f t="shared" si="78"/>
        <v>Oct</v>
      </c>
      <c r="X641">
        <f t="shared" si="79"/>
        <v>2014</v>
      </c>
    </row>
    <row r="642" spans="1:24" ht="43.2" hidden="1" x14ac:dyDescent="0.55000000000000004">
      <c r="A642">
        <v>640</v>
      </c>
      <c r="B642" s="3" t="s">
        <v>641</v>
      </c>
      <c r="C642" s="3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s="7" t="s">
        <v>8337</v>
      </c>
      <c r="R642" t="s">
        <v>8339</v>
      </c>
      <c r="S642" s="11">
        <f t="shared" si="74"/>
        <v>42683.420312500006</v>
      </c>
      <c r="T642" s="11">
        <f t="shared" si="75"/>
        <v>42698.958333333328</v>
      </c>
      <c r="U642" t="str">
        <f t="shared" si="76"/>
        <v>Nov</v>
      </c>
      <c r="V642">
        <f t="shared" si="77"/>
        <v>2016</v>
      </c>
      <c r="W642" t="str">
        <f t="shared" si="78"/>
        <v>Nov</v>
      </c>
      <c r="X642">
        <f t="shared" si="79"/>
        <v>2016</v>
      </c>
    </row>
    <row r="643" spans="1:24" ht="43.2" hidden="1" x14ac:dyDescent="0.55000000000000004">
      <c r="A643">
        <v>641</v>
      </c>
      <c r="B643" s="3" t="s">
        <v>642</v>
      </c>
      <c r="C643" s="3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IFERROR(E643/L643,0)</f>
        <v>151.31746031746033</v>
      </c>
      <c r="Q643" s="7" t="s">
        <v>8337</v>
      </c>
      <c r="R643" t="s">
        <v>8339</v>
      </c>
      <c r="S643" s="11">
        <f t="shared" ref="S643:S706" si="82">(((J643/60)/60)/24)+DATE(1970,1,1)</f>
        <v>42199.57</v>
      </c>
      <c r="T643" s="11">
        <f t="shared" ref="T643:T706" si="83">(((I643/60)/60)/24)+DATE(1970,1,1)</f>
        <v>42229.57</v>
      </c>
      <c r="U643" t="str">
        <f t="shared" ref="U643:U706" si="84">TEXT(S643,"mmm")</f>
        <v>Jul</v>
      </c>
      <c r="V643">
        <f t="shared" ref="V643:V706" si="85">YEAR(S643)</f>
        <v>2015</v>
      </c>
      <c r="W643" t="str">
        <f t="shared" ref="W643:W706" si="86">TEXT(T643,"mmm")</f>
        <v>Aug</v>
      </c>
      <c r="X643">
        <f t="shared" ref="X643:X706" si="87">YEAR(T643)</f>
        <v>2015</v>
      </c>
    </row>
    <row r="644" spans="1:24" ht="43.2" hidden="1" x14ac:dyDescent="0.55000000000000004">
      <c r="A644">
        <v>642</v>
      </c>
      <c r="B644" s="3" t="s">
        <v>643</v>
      </c>
      <c r="C644" s="3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s="7" t="s">
        <v>8337</v>
      </c>
      <c r="R644" t="s">
        <v>8339</v>
      </c>
      <c r="S644" s="11">
        <f t="shared" si="82"/>
        <v>42199.651319444441</v>
      </c>
      <c r="T644" s="11">
        <f t="shared" si="83"/>
        <v>42235.651319444441</v>
      </c>
      <c r="U644" t="str">
        <f t="shared" si="84"/>
        <v>Jul</v>
      </c>
      <c r="V644">
        <f t="shared" si="85"/>
        <v>2015</v>
      </c>
      <c r="W644" t="str">
        <f t="shared" si="86"/>
        <v>Aug</v>
      </c>
      <c r="X644">
        <f t="shared" si="87"/>
        <v>2015</v>
      </c>
    </row>
    <row r="645" spans="1:24" ht="28.8" hidden="1" x14ac:dyDescent="0.55000000000000004">
      <c r="A645">
        <v>643</v>
      </c>
      <c r="B645" s="3" t="s">
        <v>644</v>
      </c>
      <c r="C645" s="3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s="7" t="s">
        <v>8337</v>
      </c>
      <c r="R645" t="s">
        <v>8339</v>
      </c>
      <c r="S645" s="11">
        <f t="shared" si="82"/>
        <v>42100.642071759255</v>
      </c>
      <c r="T645" s="11">
        <f t="shared" si="83"/>
        <v>42155.642071759255</v>
      </c>
      <c r="U645" t="str">
        <f t="shared" si="84"/>
        <v>Apr</v>
      </c>
      <c r="V645">
        <f t="shared" si="85"/>
        <v>2015</v>
      </c>
      <c r="W645" t="str">
        <f t="shared" si="86"/>
        <v>May</v>
      </c>
      <c r="X645">
        <f t="shared" si="87"/>
        <v>2015</v>
      </c>
    </row>
    <row r="646" spans="1:24" ht="43.2" hidden="1" x14ac:dyDescent="0.55000000000000004">
      <c r="A646">
        <v>644</v>
      </c>
      <c r="B646" s="3" t="s">
        <v>645</v>
      </c>
      <c r="C646" s="3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s="7" t="s">
        <v>8337</v>
      </c>
      <c r="R646" t="s">
        <v>8339</v>
      </c>
      <c r="S646" s="11">
        <f t="shared" si="82"/>
        <v>41898.665960648148</v>
      </c>
      <c r="T646" s="11">
        <f t="shared" si="83"/>
        <v>41941.041666666664</v>
      </c>
      <c r="U646" t="str">
        <f t="shared" si="84"/>
        <v>Sep</v>
      </c>
      <c r="V646">
        <f t="shared" si="85"/>
        <v>2014</v>
      </c>
      <c r="W646" t="str">
        <f t="shared" si="86"/>
        <v>Oct</v>
      </c>
      <c r="X646">
        <f t="shared" si="87"/>
        <v>2014</v>
      </c>
    </row>
    <row r="647" spans="1:24" ht="28.8" hidden="1" x14ac:dyDescent="0.55000000000000004">
      <c r="A647">
        <v>645</v>
      </c>
      <c r="B647" s="3" t="s">
        <v>646</v>
      </c>
      <c r="C647" s="3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s="7" t="s">
        <v>8337</v>
      </c>
      <c r="R647" t="s">
        <v>8339</v>
      </c>
      <c r="S647" s="11">
        <f t="shared" si="82"/>
        <v>42564.026319444441</v>
      </c>
      <c r="T647" s="11">
        <f t="shared" si="83"/>
        <v>42594.026319444441</v>
      </c>
      <c r="U647" t="str">
        <f t="shared" si="84"/>
        <v>Jul</v>
      </c>
      <c r="V647">
        <f t="shared" si="85"/>
        <v>2016</v>
      </c>
      <c r="W647" t="str">
        <f t="shared" si="86"/>
        <v>Aug</v>
      </c>
      <c r="X647">
        <f t="shared" si="87"/>
        <v>2016</v>
      </c>
    </row>
    <row r="648" spans="1:24" ht="43.2" hidden="1" x14ac:dyDescent="0.55000000000000004">
      <c r="A648">
        <v>646</v>
      </c>
      <c r="B648" s="3" t="s">
        <v>647</v>
      </c>
      <c r="C648" s="3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s="7" t="s">
        <v>8337</v>
      </c>
      <c r="R648" t="s">
        <v>8339</v>
      </c>
      <c r="S648" s="11">
        <f t="shared" si="82"/>
        <v>41832.852627314816</v>
      </c>
      <c r="T648" s="11">
        <f t="shared" si="83"/>
        <v>41862.852627314816</v>
      </c>
      <c r="U648" t="str">
        <f t="shared" si="84"/>
        <v>Jul</v>
      </c>
      <c r="V648">
        <f t="shared" si="85"/>
        <v>2014</v>
      </c>
      <c r="W648" t="str">
        <f t="shared" si="86"/>
        <v>Aug</v>
      </c>
      <c r="X648">
        <f t="shared" si="87"/>
        <v>2014</v>
      </c>
    </row>
    <row r="649" spans="1:24" ht="43.2" hidden="1" x14ac:dyDescent="0.55000000000000004">
      <c r="A649">
        <v>647</v>
      </c>
      <c r="B649" s="3" t="s">
        <v>648</v>
      </c>
      <c r="C649" s="3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s="7" t="s">
        <v>8337</v>
      </c>
      <c r="R649" t="s">
        <v>8339</v>
      </c>
      <c r="S649" s="11">
        <f t="shared" si="82"/>
        <v>42416.767928240741</v>
      </c>
      <c r="T649" s="11">
        <f t="shared" si="83"/>
        <v>42446.726261574076</v>
      </c>
      <c r="U649" t="str">
        <f t="shared" si="84"/>
        <v>Feb</v>
      </c>
      <c r="V649">
        <f t="shared" si="85"/>
        <v>2016</v>
      </c>
      <c r="W649" t="str">
        <f t="shared" si="86"/>
        <v>Mar</v>
      </c>
      <c r="X649">
        <f t="shared" si="87"/>
        <v>2016</v>
      </c>
    </row>
    <row r="650" spans="1:24" ht="28.8" hidden="1" x14ac:dyDescent="0.55000000000000004">
      <c r="A650">
        <v>648</v>
      </c>
      <c r="B650" s="3" t="s">
        <v>649</v>
      </c>
      <c r="C650" s="3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s="7" t="s">
        <v>8337</v>
      </c>
      <c r="R650" t="s">
        <v>8339</v>
      </c>
      <c r="S650" s="11">
        <f t="shared" si="82"/>
        <v>41891.693379629629</v>
      </c>
      <c r="T650" s="11">
        <f t="shared" si="83"/>
        <v>41926.693379629629</v>
      </c>
      <c r="U650" t="str">
        <f t="shared" si="84"/>
        <v>Sep</v>
      </c>
      <c r="V650">
        <f t="shared" si="85"/>
        <v>2014</v>
      </c>
      <c r="W650" t="str">
        <f t="shared" si="86"/>
        <v>Oct</v>
      </c>
      <c r="X650">
        <f t="shared" si="87"/>
        <v>2014</v>
      </c>
    </row>
    <row r="651" spans="1:24" ht="43.2" hidden="1" x14ac:dyDescent="0.55000000000000004">
      <c r="A651">
        <v>649</v>
      </c>
      <c r="B651" s="3" t="s">
        <v>650</v>
      </c>
      <c r="C651" s="3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s="7" t="s">
        <v>8337</v>
      </c>
      <c r="R651" t="s">
        <v>8339</v>
      </c>
      <c r="S651" s="11">
        <f t="shared" si="82"/>
        <v>41877.912187499998</v>
      </c>
      <c r="T651" s="11">
        <f t="shared" si="83"/>
        <v>41898.912187499998</v>
      </c>
      <c r="U651" t="str">
        <f t="shared" si="84"/>
        <v>Aug</v>
      </c>
      <c r="V651">
        <f t="shared" si="85"/>
        <v>2014</v>
      </c>
      <c r="W651" t="str">
        <f t="shared" si="86"/>
        <v>Sep</v>
      </c>
      <c r="X651">
        <f t="shared" si="87"/>
        <v>2014</v>
      </c>
    </row>
    <row r="652" spans="1:24" ht="43.2" hidden="1" x14ac:dyDescent="0.55000000000000004">
      <c r="A652">
        <v>650</v>
      </c>
      <c r="B652" s="3" t="s">
        <v>651</v>
      </c>
      <c r="C652" s="3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s="7" t="s">
        <v>8337</v>
      </c>
      <c r="R652" t="s">
        <v>8339</v>
      </c>
      <c r="S652" s="11">
        <f t="shared" si="82"/>
        <v>41932.036851851852</v>
      </c>
      <c r="T652" s="11">
        <f t="shared" si="83"/>
        <v>41992.078518518523</v>
      </c>
      <c r="U652" t="str">
        <f t="shared" si="84"/>
        <v>Oct</v>
      </c>
      <c r="V652">
        <f t="shared" si="85"/>
        <v>2014</v>
      </c>
      <c r="W652" t="str">
        <f t="shared" si="86"/>
        <v>Dec</v>
      </c>
      <c r="X652">
        <f t="shared" si="87"/>
        <v>2014</v>
      </c>
    </row>
    <row r="653" spans="1:24" ht="43.2" hidden="1" x14ac:dyDescent="0.55000000000000004">
      <c r="A653">
        <v>651</v>
      </c>
      <c r="B653" s="3" t="s">
        <v>652</v>
      </c>
      <c r="C653" s="3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s="7" t="s">
        <v>8337</v>
      </c>
      <c r="R653" t="s">
        <v>8339</v>
      </c>
      <c r="S653" s="11">
        <f t="shared" si="82"/>
        <v>41956.017488425925</v>
      </c>
      <c r="T653" s="11">
        <f t="shared" si="83"/>
        <v>41986.017488425925</v>
      </c>
      <c r="U653" t="str">
        <f t="shared" si="84"/>
        <v>Nov</v>
      </c>
      <c r="V653">
        <f t="shared" si="85"/>
        <v>2014</v>
      </c>
      <c r="W653" t="str">
        <f t="shared" si="86"/>
        <v>Dec</v>
      </c>
      <c r="X653">
        <f t="shared" si="87"/>
        <v>2014</v>
      </c>
    </row>
    <row r="654" spans="1:24" ht="43.2" hidden="1" x14ac:dyDescent="0.55000000000000004">
      <c r="A654">
        <v>652</v>
      </c>
      <c r="B654" s="3" t="s">
        <v>653</v>
      </c>
      <c r="C654" s="3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s="7" t="s">
        <v>8337</v>
      </c>
      <c r="R654" t="s">
        <v>8339</v>
      </c>
      <c r="S654" s="11">
        <f t="shared" si="82"/>
        <v>42675.690393518518</v>
      </c>
      <c r="T654" s="11">
        <f t="shared" si="83"/>
        <v>42705.732060185182</v>
      </c>
      <c r="U654" t="str">
        <f t="shared" si="84"/>
        <v>Nov</v>
      </c>
      <c r="V654">
        <f t="shared" si="85"/>
        <v>2016</v>
      </c>
      <c r="W654" t="str">
        <f t="shared" si="86"/>
        <v>Dec</v>
      </c>
      <c r="X654">
        <f t="shared" si="87"/>
        <v>2016</v>
      </c>
    </row>
    <row r="655" spans="1:24" ht="43.2" hidden="1" x14ac:dyDescent="0.55000000000000004">
      <c r="A655">
        <v>653</v>
      </c>
      <c r="B655" s="3" t="s">
        <v>654</v>
      </c>
      <c r="C655" s="3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s="7" t="s">
        <v>8337</v>
      </c>
      <c r="R655" t="s">
        <v>8339</v>
      </c>
      <c r="S655" s="11">
        <f t="shared" si="82"/>
        <v>42199.618518518517</v>
      </c>
      <c r="T655" s="11">
        <f t="shared" si="83"/>
        <v>42236.618518518517</v>
      </c>
      <c r="U655" t="str">
        <f t="shared" si="84"/>
        <v>Jul</v>
      </c>
      <c r="V655">
        <f t="shared" si="85"/>
        <v>2015</v>
      </c>
      <c r="W655" t="str">
        <f t="shared" si="86"/>
        <v>Aug</v>
      </c>
      <c r="X655">
        <f t="shared" si="87"/>
        <v>2015</v>
      </c>
    </row>
    <row r="656" spans="1:24" ht="43.2" hidden="1" x14ac:dyDescent="0.55000000000000004">
      <c r="A656">
        <v>654</v>
      </c>
      <c r="B656" s="3" t="s">
        <v>655</v>
      </c>
      <c r="C656" s="3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s="7" t="s">
        <v>8337</v>
      </c>
      <c r="R656" t="s">
        <v>8339</v>
      </c>
      <c r="S656" s="11">
        <f t="shared" si="82"/>
        <v>42163.957326388889</v>
      </c>
      <c r="T656" s="11">
        <f t="shared" si="83"/>
        <v>42193.957326388889</v>
      </c>
      <c r="U656" t="str">
        <f t="shared" si="84"/>
        <v>Jun</v>
      </c>
      <c r="V656">
        <f t="shared" si="85"/>
        <v>2015</v>
      </c>
      <c r="W656" t="str">
        <f t="shared" si="86"/>
        <v>Jul</v>
      </c>
      <c r="X656">
        <f t="shared" si="87"/>
        <v>2015</v>
      </c>
    </row>
    <row r="657" spans="1:24" ht="43.2" hidden="1" x14ac:dyDescent="0.55000000000000004">
      <c r="A657">
        <v>655</v>
      </c>
      <c r="B657" s="3" t="s">
        <v>656</v>
      </c>
      <c r="C657" s="3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s="7" t="s">
        <v>8337</v>
      </c>
      <c r="R657" t="s">
        <v>8339</v>
      </c>
      <c r="S657" s="11">
        <f t="shared" si="82"/>
        <v>42045.957314814819</v>
      </c>
      <c r="T657" s="11">
        <f t="shared" si="83"/>
        <v>42075.915648148148</v>
      </c>
      <c r="U657" t="str">
        <f t="shared" si="84"/>
        <v>Feb</v>
      </c>
      <c r="V657">
        <f t="shared" si="85"/>
        <v>2015</v>
      </c>
      <c r="W657" t="str">
        <f t="shared" si="86"/>
        <v>Mar</v>
      </c>
      <c r="X657">
        <f t="shared" si="87"/>
        <v>2015</v>
      </c>
    </row>
    <row r="658" spans="1:24" ht="43.2" hidden="1" x14ac:dyDescent="0.55000000000000004">
      <c r="A658">
        <v>656</v>
      </c>
      <c r="B658" s="3" t="s">
        <v>657</v>
      </c>
      <c r="C658" s="3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s="7" t="s">
        <v>8337</v>
      </c>
      <c r="R658" t="s">
        <v>8339</v>
      </c>
      <c r="S658" s="11">
        <f t="shared" si="82"/>
        <v>42417.804618055554</v>
      </c>
      <c r="T658" s="11">
        <f t="shared" si="83"/>
        <v>42477.762951388882</v>
      </c>
      <c r="U658" t="str">
        <f t="shared" si="84"/>
        <v>Feb</v>
      </c>
      <c r="V658">
        <f t="shared" si="85"/>
        <v>2016</v>
      </c>
      <c r="W658" t="str">
        <f t="shared" si="86"/>
        <v>Apr</v>
      </c>
      <c r="X658">
        <f t="shared" si="87"/>
        <v>2016</v>
      </c>
    </row>
    <row r="659" spans="1:24" ht="43.2" hidden="1" x14ac:dyDescent="0.55000000000000004">
      <c r="A659">
        <v>657</v>
      </c>
      <c r="B659" s="3" t="s">
        <v>658</v>
      </c>
      <c r="C659" s="3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s="7" t="s">
        <v>8337</v>
      </c>
      <c r="R659" t="s">
        <v>8339</v>
      </c>
      <c r="S659" s="11">
        <f t="shared" si="82"/>
        <v>42331.84574074074</v>
      </c>
      <c r="T659" s="11">
        <f t="shared" si="83"/>
        <v>42361.84574074074</v>
      </c>
      <c r="U659" t="str">
        <f t="shared" si="84"/>
        <v>Nov</v>
      </c>
      <c r="V659">
        <f t="shared" si="85"/>
        <v>2015</v>
      </c>
      <c r="W659" t="str">
        <f t="shared" si="86"/>
        <v>Dec</v>
      </c>
      <c r="X659">
        <f t="shared" si="87"/>
        <v>2015</v>
      </c>
    </row>
    <row r="660" spans="1:24" ht="43.2" hidden="1" x14ac:dyDescent="0.55000000000000004">
      <c r="A660">
        <v>658</v>
      </c>
      <c r="B660" s="3" t="s">
        <v>659</v>
      </c>
      <c r="C660" s="3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s="7" t="s">
        <v>8337</v>
      </c>
      <c r="R660" t="s">
        <v>8339</v>
      </c>
      <c r="S660" s="11">
        <f t="shared" si="82"/>
        <v>42179.160752314812</v>
      </c>
      <c r="T660" s="11">
        <f t="shared" si="83"/>
        <v>42211.75</v>
      </c>
      <c r="U660" t="str">
        <f t="shared" si="84"/>
        <v>Jun</v>
      </c>
      <c r="V660">
        <f t="shared" si="85"/>
        <v>2015</v>
      </c>
      <c r="W660" t="str">
        <f t="shared" si="86"/>
        <v>Jul</v>
      </c>
      <c r="X660">
        <f t="shared" si="87"/>
        <v>2015</v>
      </c>
    </row>
    <row r="661" spans="1:24" hidden="1" x14ac:dyDescent="0.55000000000000004">
      <c r="A661">
        <v>659</v>
      </c>
      <c r="B661" s="3" t="s">
        <v>660</v>
      </c>
      <c r="C661" s="3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s="7" t="s">
        <v>8337</v>
      </c>
      <c r="R661" t="s">
        <v>8339</v>
      </c>
      <c r="S661" s="11">
        <f t="shared" si="82"/>
        <v>42209.593692129631</v>
      </c>
      <c r="T661" s="11">
        <f t="shared" si="83"/>
        <v>42239.593692129631</v>
      </c>
      <c r="U661" t="str">
        <f t="shared" si="84"/>
        <v>Jul</v>
      </c>
      <c r="V661">
        <f t="shared" si="85"/>
        <v>2015</v>
      </c>
      <c r="W661" t="str">
        <f t="shared" si="86"/>
        <v>Aug</v>
      </c>
      <c r="X661">
        <f t="shared" si="87"/>
        <v>2015</v>
      </c>
    </row>
    <row r="662" spans="1:24" ht="43.2" x14ac:dyDescent="0.55000000000000004">
      <c r="A662">
        <v>660</v>
      </c>
      <c r="B662" s="3" t="s">
        <v>661</v>
      </c>
      <c r="C662" s="3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s="7" t="s">
        <v>8337</v>
      </c>
      <c r="R662" t="s">
        <v>8339</v>
      </c>
      <c r="S662" s="11">
        <f t="shared" si="82"/>
        <v>41922.741655092592</v>
      </c>
      <c r="T662" s="11">
        <f t="shared" si="83"/>
        <v>41952.783321759263</v>
      </c>
      <c r="U662" t="str">
        <f t="shared" si="84"/>
        <v>Oct</v>
      </c>
      <c r="V662">
        <f t="shared" si="85"/>
        <v>2014</v>
      </c>
      <c r="W662" t="str">
        <f t="shared" si="86"/>
        <v>Nov</v>
      </c>
      <c r="X662">
        <f t="shared" si="87"/>
        <v>2014</v>
      </c>
    </row>
    <row r="663" spans="1:24" ht="43.2" x14ac:dyDescent="0.55000000000000004">
      <c r="A663">
        <v>661</v>
      </c>
      <c r="B663" s="3" t="s">
        <v>662</v>
      </c>
      <c r="C663" s="3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s="7" t="s">
        <v>8337</v>
      </c>
      <c r="R663" t="s">
        <v>8339</v>
      </c>
      <c r="S663" s="11">
        <f t="shared" si="82"/>
        <v>42636.645358796297</v>
      </c>
      <c r="T663" s="11">
        <f t="shared" si="83"/>
        <v>42666.645358796297</v>
      </c>
      <c r="U663" t="str">
        <f t="shared" si="84"/>
        <v>Sep</v>
      </c>
      <c r="V663">
        <f t="shared" si="85"/>
        <v>2016</v>
      </c>
      <c r="W663" t="str">
        <f t="shared" si="86"/>
        <v>Oct</v>
      </c>
      <c r="X663">
        <f t="shared" si="87"/>
        <v>2016</v>
      </c>
    </row>
    <row r="664" spans="1:24" ht="43.2" x14ac:dyDescent="0.55000000000000004">
      <c r="A664">
        <v>662</v>
      </c>
      <c r="B664" s="3" t="s">
        <v>663</v>
      </c>
      <c r="C664" s="3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s="7" t="s">
        <v>8337</v>
      </c>
      <c r="R664" t="s">
        <v>8339</v>
      </c>
      <c r="S664" s="11">
        <f t="shared" si="82"/>
        <v>41990.438043981485</v>
      </c>
      <c r="T664" s="11">
        <f t="shared" si="83"/>
        <v>42020.438043981485</v>
      </c>
      <c r="U664" t="str">
        <f t="shared" si="84"/>
        <v>Dec</v>
      </c>
      <c r="V664">
        <f t="shared" si="85"/>
        <v>2014</v>
      </c>
      <c r="W664" t="str">
        <f t="shared" si="86"/>
        <v>Jan</v>
      </c>
      <c r="X664">
        <f t="shared" si="87"/>
        <v>2015</v>
      </c>
    </row>
    <row r="665" spans="1:24" ht="43.2" x14ac:dyDescent="0.55000000000000004">
      <c r="A665">
        <v>663</v>
      </c>
      <c r="B665" s="3" t="s">
        <v>664</v>
      </c>
      <c r="C665" s="3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s="7" t="s">
        <v>8337</v>
      </c>
      <c r="R665" t="s">
        <v>8339</v>
      </c>
      <c r="S665" s="11">
        <f t="shared" si="82"/>
        <v>42173.843240740738</v>
      </c>
      <c r="T665" s="11">
        <f t="shared" si="83"/>
        <v>42203.843240740738</v>
      </c>
      <c r="U665" t="str">
        <f t="shared" si="84"/>
        <v>Jun</v>
      </c>
      <c r="V665">
        <f t="shared" si="85"/>
        <v>2015</v>
      </c>
      <c r="W665" t="str">
        <f t="shared" si="86"/>
        <v>Jul</v>
      </c>
      <c r="X665">
        <f t="shared" si="87"/>
        <v>2015</v>
      </c>
    </row>
    <row r="666" spans="1:24" ht="43.2" x14ac:dyDescent="0.55000000000000004">
      <c r="A666">
        <v>664</v>
      </c>
      <c r="B666" s="3" t="s">
        <v>665</v>
      </c>
      <c r="C666" s="3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s="7" t="s">
        <v>8337</v>
      </c>
      <c r="R666" t="s">
        <v>8339</v>
      </c>
      <c r="S666" s="11">
        <f t="shared" si="82"/>
        <v>42077.666377314818</v>
      </c>
      <c r="T666" s="11">
        <f t="shared" si="83"/>
        <v>42107.666377314818</v>
      </c>
      <c r="U666" t="str">
        <f t="shared" si="84"/>
        <v>Mar</v>
      </c>
      <c r="V666">
        <f t="shared" si="85"/>
        <v>2015</v>
      </c>
      <c r="W666" t="str">
        <f t="shared" si="86"/>
        <v>Apr</v>
      </c>
      <c r="X666">
        <f t="shared" si="87"/>
        <v>2015</v>
      </c>
    </row>
    <row r="667" spans="1:24" ht="43.2" x14ac:dyDescent="0.55000000000000004">
      <c r="A667">
        <v>665</v>
      </c>
      <c r="B667" s="3" t="s">
        <v>666</v>
      </c>
      <c r="C667" s="3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s="7" t="s">
        <v>8337</v>
      </c>
      <c r="R667" t="s">
        <v>8339</v>
      </c>
      <c r="S667" s="11">
        <f t="shared" si="82"/>
        <v>42688.711354166662</v>
      </c>
      <c r="T667" s="11">
        <f t="shared" si="83"/>
        <v>42748.711354166662</v>
      </c>
      <c r="U667" t="str">
        <f t="shared" si="84"/>
        <v>Nov</v>
      </c>
      <c r="V667">
        <f t="shared" si="85"/>
        <v>2016</v>
      </c>
      <c r="W667" t="str">
        <f t="shared" si="86"/>
        <v>Jan</v>
      </c>
      <c r="X667">
        <f t="shared" si="87"/>
        <v>2017</v>
      </c>
    </row>
    <row r="668" spans="1:24" ht="43.2" x14ac:dyDescent="0.55000000000000004">
      <c r="A668">
        <v>666</v>
      </c>
      <c r="B668" s="3" t="s">
        <v>667</v>
      </c>
      <c r="C668" s="3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s="7" t="s">
        <v>8337</v>
      </c>
      <c r="R668" t="s">
        <v>8339</v>
      </c>
      <c r="S668" s="11">
        <f t="shared" si="82"/>
        <v>41838.832152777781</v>
      </c>
      <c r="T668" s="11">
        <f t="shared" si="83"/>
        <v>41868.832152777781</v>
      </c>
      <c r="U668" t="str">
        <f t="shared" si="84"/>
        <v>Jul</v>
      </c>
      <c r="V668">
        <f t="shared" si="85"/>
        <v>2014</v>
      </c>
      <c r="W668" t="str">
        <f t="shared" si="86"/>
        <v>Aug</v>
      </c>
      <c r="X668">
        <f t="shared" si="87"/>
        <v>2014</v>
      </c>
    </row>
    <row r="669" spans="1:24" ht="43.2" x14ac:dyDescent="0.55000000000000004">
      <c r="A669">
        <v>667</v>
      </c>
      <c r="B669" s="3" t="s">
        <v>668</v>
      </c>
      <c r="C669" s="3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s="7" t="s">
        <v>8337</v>
      </c>
      <c r="R669" t="s">
        <v>8339</v>
      </c>
      <c r="S669" s="11">
        <f t="shared" si="82"/>
        <v>42632.373414351852</v>
      </c>
      <c r="T669" s="11">
        <f t="shared" si="83"/>
        <v>42672.373414351852</v>
      </c>
      <c r="U669" t="str">
        <f t="shared" si="84"/>
        <v>Sep</v>
      </c>
      <c r="V669">
        <f t="shared" si="85"/>
        <v>2016</v>
      </c>
      <c r="W669" t="str">
        <f t="shared" si="86"/>
        <v>Oct</v>
      </c>
      <c r="X669">
        <f t="shared" si="87"/>
        <v>2016</v>
      </c>
    </row>
    <row r="670" spans="1:24" ht="43.2" x14ac:dyDescent="0.55000000000000004">
      <c r="A670">
        <v>668</v>
      </c>
      <c r="B670" s="3" t="s">
        <v>669</v>
      </c>
      <c r="C670" s="3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s="7" t="s">
        <v>8337</v>
      </c>
      <c r="R670" t="s">
        <v>8339</v>
      </c>
      <c r="S670" s="11">
        <f t="shared" si="82"/>
        <v>42090.831273148149</v>
      </c>
      <c r="T670" s="11">
        <f t="shared" si="83"/>
        <v>42135.831273148149</v>
      </c>
      <c r="U670" t="str">
        <f t="shared" si="84"/>
        <v>Mar</v>
      </c>
      <c r="V670">
        <f t="shared" si="85"/>
        <v>2015</v>
      </c>
      <c r="W670" t="str">
        <f t="shared" si="86"/>
        <v>May</v>
      </c>
      <c r="X670">
        <f t="shared" si="87"/>
        <v>2015</v>
      </c>
    </row>
    <row r="671" spans="1:24" ht="57.6" x14ac:dyDescent="0.55000000000000004">
      <c r="A671">
        <v>669</v>
      </c>
      <c r="B671" s="3" t="s">
        <v>670</v>
      </c>
      <c r="C671" s="3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s="7" t="s">
        <v>8337</v>
      </c>
      <c r="R671" t="s">
        <v>8339</v>
      </c>
      <c r="S671" s="11">
        <f t="shared" si="82"/>
        <v>42527.625671296293</v>
      </c>
      <c r="T671" s="11">
        <f t="shared" si="83"/>
        <v>42557.625671296293</v>
      </c>
      <c r="U671" t="str">
        <f t="shared" si="84"/>
        <v>Jun</v>
      </c>
      <c r="V671">
        <f t="shared" si="85"/>
        <v>2016</v>
      </c>
      <c r="W671" t="str">
        <f t="shared" si="86"/>
        <v>Jul</v>
      </c>
      <c r="X671">
        <f t="shared" si="87"/>
        <v>2016</v>
      </c>
    </row>
    <row r="672" spans="1:24" ht="43.2" x14ac:dyDescent="0.55000000000000004">
      <c r="A672">
        <v>670</v>
      </c>
      <c r="B672" s="3" t="s">
        <v>671</v>
      </c>
      <c r="C672" s="3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s="7" t="s">
        <v>8337</v>
      </c>
      <c r="R672" t="s">
        <v>8339</v>
      </c>
      <c r="S672" s="11">
        <f t="shared" si="82"/>
        <v>42506.709722222222</v>
      </c>
      <c r="T672" s="11">
        <f t="shared" si="83"/>
        <v>42540.340277777781</v>
      </c>
      <c r="U672" t="str">
        <f t="shared" si="84"/>
        <v>May</v>
      </c>
      <c r="V672">
        <f t="shared" si="85"/>
        <v>2016</v>
      </c>
      <c r="W672" t="str">
        <f t="shared" si="86"/>
        <v>Jun</v>
      </c>
      <c r="X672">
        <f t="shared" si="87"/>
        <v>2016</v>
      </c>
    </row>
    <row r="673" spans="1:24" ht="43.2" x14ac:dyDescent="0.55000000000000004">
      <c r="A673">
        <v>671</v>
      </c>
      <c r="B673" s="3" t="s">
        <v>672</v>
      </c>
      <c r="C673" s="3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s="7" t="s">
        <v>8337</v>
      </c>
      <c r="R673" t="s">
        <v>8339</v>
      </c>
      <c r="S673" s="11">
        <f t="shared" si="82"/>
        <v>41984.692731481482</v>
      </c>
      <c r="T673" s="11">
        <f t="shared" si="83"/>
        <v>42018.166666666672</v>
      </c>
      <c r="U673" t="str">
        <f t="shared" si="84"/>
        <v>Dec</v>
      </c>
      <c r="V673">
        <f t="shared" si="85"/>
        <v>2014</v>
      </c>
      <c r="W673" t="str">
        <f t="shared" si="86"/>
        <v>Jan</v>
      </c>
      <c r="X673">
        <f t="shared" si="87"/>
        <v>2015</v>
      </c>
    </row>
    <row r="674" spans="1:24" ht="43.2" x14ac:dyDescent="0.55000000000000004">
      <c r="A674">
        <v>672</v>
      </c>
      <c r="B674" s="3" t="s">
        <v>673</v>
      </c>
      <c r="C674" s="3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s="7" t="s">
        <v>8337</v>
      </c>
      <c r="R674" t="s">
        <v>8339</v>
      </c>
      <c r="S674" s="11">
        <f t="shared" si="82"/>
        <v>41974.219490740739</v>
      </c>
      <c r="T674" s="11">
        <f t="shared" si="83"/>
        <v>42005.207638888889</v>
      </c>
      <c r="U674" t="str">
        <f t="shared" si="84"/>
        <v>Dec</v>
      </c>
      <c r="V674">
        <f t="shared" si="85"/>
        <v>2014</v>
      </c>
      <c r="W674" t="str">
        <f t="shared" si="86"/>
        <v>Jan</v>
      </c>
      <c r="X674">
        <f t="shared" si="87"/>
        <v>2015</v>
      </c>
    </row>
    <row r="675" spans="1:24" ht="43.2" x14ac:dyDescent="0.55000000000000004">
      <c r="A675">
        <v>673</v>
      </c>
      <c r="B675" s="3" t="s">
        <v>674</v>
      </c>
      <c r="C675" s="3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s="7" t="s">
        <v>8337</v>
      </c>
      <c r="R675" t="s">
        <v>8339</v>
      </c>
      <c r="S675" s="11">
        <f t="shared" si="82"/>
        <v>41838.840474537035</v>
      </c>
      <c r="T675" s="11">
        <f t="shared" si="83"/>
        <v>41883.840474537035</v>
      </c>
      <c r="U675" t="str">
        <f t="shared" si="84"/>
        <v>Jul</v>
      </c>
      <c r="V675">
        <f t="shared" si="85"/>
        <v>2014</v>
      </c>
      <c r="W675" t="str">
        <f t="shared" si="86"/>
        <v>Sep</v>
      </c>
      <c r="X675">
        <f t="shared" si="87"/>
        <v>2014</v>
      </c>
    </row>
    <row r="676" spans="1:24" ht="28.8" x14ac:dyDescent="0.55000000000000004">
      <c r="A676">
        <v>674</v>
      </c>
      <c r="B676" s="3" t="s">
        <v>675</v>
      </c>
      <c r="C676" s="3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s="7" t="s">
        <v>8337</v>
      </c>
      <c r="R676" t="s">
        <v>8339</v>
      </c>
      <c r="S676" s="11">
        <f t="shared" si="82"/>
        <v>41803.116053240738</v>
      </c>
      <c r="T676" s="11">
        <f t="shared" si="83"/>
        <v>41863.116053240738</v>
      </c>
      <c r="U676" t="str">
        <f t="shared" si="84"/>
        <v>Jun</v>
      </c>
      <c r="V676">
        <f t="shared" si="85"/>
        <v>2014</v>
      </c>
      <c r="W676" t="str">
        <f t="shared" si="86"/>
        <v>Aug</v>
      </c>
      <c r="X676">
        <f t="shared" si="87"/>
        <v>2014</v>
      </c>
    </row>
    <row r="677" spans="1:24" ht="43.2" x14ac:dyDescent="0.55000000000000004">
      <c r="A677">
        <v>675</v>
      </c>
      <c r="B677" s="3" t="s">
        <v>676</v>
      </c>
      <c r="C677" s="3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s="7" t="s">
        <v>8337</v>
      </c>
      <c r="R677" t="s">
        <v>8339</v>
      </c>
      <c r="S677" s="11">
        <f t="shared" si="82"/>
        <v>41975.930601851855</v>
      </c>
      <c r="T677" s="11">
        <f t="shared" si="83"/>
        <v>42005.290972222225</v>
      </c>
      <c r="U677" t="str">
        <f t="shared" si="84"/>
        <v>Dec</v>
      </c>
      <c r="V677">
        <f t="shared" si="85"/>
        <v>2014</v>
      </c>
      <c r="W677" t="str">
        <f t="shared" si="86"/>
        <v>Jan</v>
      </c>
      <c r="X677">
        <f t="shared" si="87"/>
        <v>2015</v>
      </c>
    </row>
    <row r="678" spans="1:24" ht="57.6" x14ac:dyDescent="0.55000000000000004">
      <c r="A678">
        <v>676</v>
      </c>
      <c r="B678" s="3" t="s">
        <v>677</v>
      </c>
      <c r="C678" s="3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s="7" t="s">
        <v>8337</v>
      </c>
      <c r="R678" t="s">
        <v>8339</v>
      </c>
      <c r="S678" s="11">
        <f t="shared" si="82"/>
        <v>42012.768298611118</v>
      </c>
      <c r="T678" s="11">
        <f t="shared" si="83"/>
        <v>42042.768298611118</v>
      </c>
      <c r="U678" t="str">
        <f t="shared" si="84"/>
        <v>Jan</v>
      </c>
      <c r="V678">
        <f t="shared" si="85"/>
        <v>2015</v>
      </c>
      <c r="W678" t="str">
        <f t="shared" si="86"/>
        <v>Feb</v>
      </c>
      <c r="X678">
        <f t="shared" si="87"/>
        <v>2015</v>
      </c>
    </row>
    <row r="679" spans="1:24" ht="43.2" x14ac:dyDescent="0.55000000000000004">
      <c r="A679">
        <v>677</v>
      </c>
      <c r="B679" s="3" t="s">
        <v>678</v>
      </c>
      <c r="C679" s="3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s="7" t="s">
        <v>8337</v>
      </c>
      <c r="R679" t="s">
        <v>8339</v>
      </c>
      <c r="S679" s="11">
        <f t="shared" si="82"/>
        <v>42504.403877314813</v>
      </c>
      <c r="T679" s="11">
        <f t="shared" si="83"/>
        <v>42549.403877314813</v>
      </c>
      <c r="U679" t="str">
        <f t="shared" si="84"/>
        <v>May</v>
      </c>
      <c r="V679">
        <f t="shared" si="85"/>
        <v>2016</v>
      </c>
      <c r="W679" t="str">
        <f t="shared" si="86"/>
        <v>Jun</v>
      </c>
      <c r="X679">
        <f t="shared" si="87"/>
        <v>2016</v>
      </c>
    </row>
    <row r="680" spans="1:24" ht="43.2" x14ac:dyDescent="0.55000000000000004">
      <c r="A680">
        <v>678</v>
      </c>
      <c r="B680" s="3" t="s">
        <v>679</v>
      </c>
      <c r="C680" s="3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s="7" t="s">
        <v>8337</v>
      </c>
      <c r="R680" t="s">
        <v>8339</v>
      </c>
      <c r="S680" s="11">
        <f t="shared" si="82"/>
        <v>42481.376597222217</v>
      </c>
      <c r="T680" s="11">
        <f t="shared" si="83"/>
        <v>42511.376597222217</v>
      </c>
      <c r="U680" t="str">
        <f t="shared" si="84"/>
        <v>Apr</v>
      </c>
      <c r="V680">
        <f t="shared" si="85"/>
        <v>2016</v>
      </c>
      <c r="W680" t="str">
        <f t="shared" si="86"/>
        <v>May</v>
      </c>
      <c r="X680">
        <f t="shared" si="87"/>
        <v>2016</v>
      </c>
    </row>
    <row r="681" spans="1:24" ht="43.2" x14ac:dyDescent="0.55000000000000004">
      <c r="A681">
        <v>679</v>
      </c>
      <c r="B681" s="3" t="s">
        <v>680</v>
      </c>
      <c r="C681" s="3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s="7" t="s">
        <v>8337</v>
      </c>
      <c r="R681" t="s">
        <v>8339</v>
      </c>
      <c r="S681" s="11">
        <f t="shared" si="82"/>
        <v>42556.695706018523</v>
      </c>
      <c r="T681" s="11">
        <f t="shared" si="83"/>
        <v>42616.695706018523</v>
      </c>
      <c r="U681" t="str">
        <f t="shared" si="84"/>
        <v>Jul</v>
      </c>
      <c r="V681">
        <f t="shared" si="85"/>
        <v>2016</v>
      </c>
      <c r="W681" t="str">
        <f t="shared" si="86"/>
        <v>Sep</v>
      </c>
      <c r="X681">
        <f t="shared" si="87"/>
        <v>2016</v>
      </c>
    </row>
    <row r="682" spans="1:24" ht="43.2" x14ac:dyDescent="0.55000000000000004">
      <c r="A682">
        <v>680</v>
      </c>
      <c r="B682" s="3" t="s">
        <v>681</v>
      </c>
      <c r="C682" s="3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s="7" t="s">
        <v>8337</v>
      </c>
      <c r="R682" t="s">
        <v>8339</v>
      </c>
      <c r="S682" s="11">
        <f t="shared" si="82"/>
        <v>41864.501516203702</v>
      </c>
      <c r="T682" s="11">
        <f t="shared" si="83"/>
        <v>41899.501516203702</v>
      </c>
      <c r="U682" t="str">
        <f t="shared" si="84"/>
        <v>Aug</v>
      </c>
      <c r="V682">
        <f t="shared" si="85"/>
        <v>2014</v>
      </c>
      <c r="W682" t="str">
        <f t="shared" si="86"/>
        <v>Sep</v>
      </c>
      <c r="X682">
        <f t="shared" si="87"/>
        <v>2014</v>
      </c>
    </row>
    <row r="683" spans="1:24" ht="43.2" x14ac:dyDescent="0.55000000000000004">
      <c r="A683">
        <v>681</v>
      </c>
      <c r="B683" s="3" t="s">
        <v>682</v>
      </c>
      <c r="C683" s="3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s="7" t="s">
        <v>8337</v>
      </c>
      <c r="R683" t="s">
        <v>8339</v>
      </c>
      <c r="S683" s="11">
        <f t="shared" si="82"/>
        <v>42639.805601851855</v>
      </c>
      <c r="T683" s="11">
        <f t="shared" si="83"/>
        <v>42669.805601851855</v>
      </c>
      <c r="U683" t="str">
        <f t="shared" si="84"/>
        <v>Sep</v>
      </c>
      <c r="V683">
        <f t="shared" si="85"/>
        <v>2016</v>
      </c>
      <c r="W683" t="str">
        <f t="shared" si="86"/>
        <v>Oct</v>
      </c>
      <c r="X683">
        <f t="shared" si="87"/>
        <v>2016</v>
      </c>
    </row>
    <row r="684" spans="1:24" ht="43.2" x14ac:dyDescent="0.55000000000000004">
      <c r="A684">
        <v>682</v>
      </c>
      <c r="B684" s="3" t="s">
        <v>683</v>
      </c>
      <c r="C684" s="3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s="7" t="s">
        <v>8337</v>
      </c>
      <c r="R684" t="s">
        <v>8339</v>
      </c>
      <c r="S684" s="11">
        <f t="shared" si="82"/>
        <v>42778.765300925923</v>
      </c>
      <c r="T684" s="11">
        <f t="shared" si="83"/>
        <v>42808.723634259266</v>
      </c>
      <c r="U684" t="str">
        <f t="shared" si="84"/>
        <v>Feb</v>
      </c>
      <c r="V684">
        <f t="shared" si="85"/>
        <v>2017</v>
      </c>
      <c r="W684" t="str">
        <f t="shared" si="86"/>
        <v>Mar</v>
      </c>
      <c r="X684">
        <f t="shared" si="87"/>
        <v>2017</v>
      </c>
    </row>
    <row r="685" spans="1:24" ht="43.2" x14ac:dyDescent="0.55000000000000004">
      <c r="A685">
        <v>683</v>
      </c>
      <c r="B685" s="3" t="s">
        <v>684</v>
      </c>
      <c r="C685" s="3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s="7" t="s">
        <v>8337</v>
      </c>
      <c r="R685" t="s">
        <v>8339</v>
      </c>
      <c r="S685" s="11">
        <f t="shared" si="82"/>
        <v>42634.900046296301</v>
      </c>
      <c r="T685" s="11">
        <f t="shared" si="83"/>
        <v>42674.900046296301</v>
      </c>
      <c r="U685" t="str">
        <f t="shared" si="84"/>
        <v>Sep</v>
      </c>
      <c r="V685">
        <f t="shared" si="85"/>
        <v>2016</v>
      </c>
      <c r="W685" t="str">
        <f t="shared" si="86"/>
        <v>Oct</v>
      </c>
      <c r="X685">
        <f t="shared" si="87"/>
        <v>2016</v>
      </c>
    </row>
    <row r="686" spans="1:24" ht="28.8" x14ac:dyDescent="0.55000000000000004">
      <c r="A686">
        <v>684</v>
      </c>
      <c r="B686" s="3" t="s">
        <v>685</v>
      </c>
      <c r="C686" s="3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s="7" t="s">
        <v>8337</v>
      </c>
      <c r="R686" t="s">
        <v>8339</v>
      </c>
      <c r="S686" s="11">
        <f t="shared" si="82"/>
        <v>41809.473275462966</v>
      </c>
      <c r="T686" s="11">
        <f t="shared" si="83"/>
        <v>41845.125</v>
      </c>
      <c r="U686" t="str">
        <f t="shared" si="84"/>
        <v>Jun</v>
      </c>
      <c r="V686">
        <f t="shared" si="85"/>
        <v>2014</v>
      </c>
      <c r="W686" t="str">
        <f t="shared" si="86"/>
        <v>Jul</v>
      </c>
      <c r="X686">
        <f t="shared" si="87"/>
        <v>2014</v>
      </c>
    </row>
    <row r="687" spans="1:24" ht="43.2" x14ac:dyDescent="0.55000000000000004">
      <c r="A687">
        <v>685</v>
      </c>
      <c r="B687" s="3" t="s">
        <v>686</v>
      </c>
      <c r="C687" s="3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s="7" t="s">
        <v>8337</v>
      </c>
      <c r="R687" t="s">
        <v>8339</v>
      </c>
      <c r="S687" s="11">
        <f t="shared" si="82"/>
        <v>41971.866574074069</v>
      </c>
      <c r="T687" s="11">
        <f t="shared" si="83"/>
        <v>42016.866574074069</v>
      </c>
      <c r="U687" t="str">
        <f t="shared" si="84"/>
        <v>Nov</v>
      </c>
      <c r="V687">
        <f t="shared" si="85"/>
        <v>2014</v>
      </c>
      <c r="W687" t="str">
        <f t="shared" si="86"/>
        <v>Jan</v>
      </c>
      <c r="X687">
        <f t="shared" si="87"/>
        <v>2015</v>
      </c>
    </row>
    <row r="688" spans="1:24" ht="57.6" x14ac:dyDescent="0.55000000000000004">
      <c r="A688">
        <v>686</v>
      </c>
      <c r="B688" s="3" t="s">
        <v>687</v>
      </c>
      <c r="C688" s="3" t="s">
        <v>4796</v>
      </c>
      <c r="D688" s="12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s="7" t="s">
        <v>8337</v>
      </c>
      <c r="R688" t="s">
        <v>8339</v>
      </c>
      <c r="S688" s="11">
        <f t="shared" si="82"/>
        <v>42189.673263888893</v>
      </c>
      <c r="T688" s="11">
        <f t="shared" si="83"/>
        <v>42219.673263888893</v>
      </c>
      <c r="U688" t="str">
        <f t="shared" si="84"/>
        <v>Jul</v>
      </c>
      <c r="V688">
        <f t="shared" si="85"/>
        <v>2015</v>
      </c>
      <c r="W688" t="str">
        <f t="shared" si="86"/>
        <v>Aug</v>
      </c>
      <c r="X688">
        <f t="shared" si="87"/>
        <v>2015</v>
      </c>
    </row>
    <row r="689" spans="1:24" ht="43.2" x14ac:dyDescent="0.55000000000000004">
      <c r="A689">
        <v>687</v>
      </c>
      <c r="B689" s="3" t="s">
        <v>688</v>
      </c>
      <c r="C689" s="3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s="7" t="s">
        <v>8337</v>
      </c>
      <c r="R689" t="s">
        <v>8339</v>
      </c>
      <c r="S689" s="11">
        <f t="shared" si="82"/>
        <v>42711.750613425931</v>
      </c>
      <c r="T689" s="11">
        <f t="shared" si="83"/>
        <v>42771.750613425931</v>
      </c>
      <c r="U689" t="str">
        <f t="shared" si="84"/>
        <v>Dec</v>
      </c>
      <c r="V689">
        <f t="shared" si="85"/>
        <v>2016</v>
      </c>
      <c r="W689" t="str">
        <f t="shared" si="86"/>
        <v>Feb</v>
      </c>
      <c r="X689">
        <f t="shared" si="87"/>
        <v>2017</v>
      </c>
    </row>
    <row r="690" spans="1:24" ht="43.2" x14ac:dyDescent="0.55000000000000004">
      <c r="A690">
        <v>688</v>
      </c>
      <c r="B690" s="3" t="s">
        <v>689</v>
      </c>
      <c r="C690" s="3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s="7" t="s">
        <v>8337</v>
      </c>
      <c r="R690" t="s">
        <v>8339</v>
      </c>
      <c r="S690" s="11">
        <f t="shared" si="82"/>
        <v>42262.104780092588</v>
      </c>
      <c r="T690" s="11">
        <f t="shared" si="83"/>
        <v>42292.104780092588</v>
      </c>
      <c r="U690" t="str">
        <f t="shared" si="84"/>
        <v>Sep</v>
      </c>
      <c r="V690">
        <f t="shared" si="85"/>
        <v>2015</v>
      </c>
      <c r="W690" t="str">
        <f t="shared" si="86"/>
        <v>Oct</v>
      </c>
      <c r="X690">
        <f t="shared" si="87"/>
        <v>2015</v>
      </c>
    </row>
    <row r="691" spans="1:24" ht="43.2" x14ac:dyDescent="0.55000000000000004">
      <c r="A691">
        <v>689</v>
      </c>
      <c r="B691" s="3" t="s">
        <v>690</v>
      </c>
      <c r="C691" s="3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s="7" t="s">
        <v>8337</v>
      </c>
      <c r="R691" t="s">
        <v>8339</v>
      </c>
      <c r="S691" s="11">
        <f t="shared" si="82"/>
        <v>42675.66778935185</v>
      </c>
      <c r="T691" s="11">
        <f t="shared" si="83"/>
        <v>42712.207638888889</v>
      </c>
      <c r="U691" t="str">
        <f t="shared" si="84"/>
        <v>Nov</v>
      </c>
      <c r="V691">
        <f t="shared" si="85"/>
        <v>2016</v>
      </c>
      <c r="W691" t="str">
        <f t="shared" si="86"/>
        <v>Dec</v>
      </c>
      <c r="X691">
        <f t="shared" si="87"/>
        <v>2016</v>
      </c>
    </row>
    <row r="692" spans="1:24" ht="28.8" x14ac:dyDescent="0.55000000000000004">
      <c r="A692">
        <v>690</v>
      </c>
      <c r="B692" s="3" t="s">
        <v>691</v>
      </c>
      <c r="C692" s="3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s="7" t="s">
        <v>8337</v>
      </c>
      <c r="R692" t="s">
        <v>8339</v>
      </c>
      <c r="S692" s="11">
        <f t="shared" si="82"/>
        <v>42579.634733796294</v>
      </c>
      <c r="T692" s="11">
        <f t="shared" si="83"/>
        <v>42622.25</v>
      </c>
      <c r="U692" t="str">
        <f t="shared" si="84"/>
        <v>Jul</v>
      </c>
      <c r="V692">
        <f t="shared" si="85"/>
        <v>2016</v>
      </c>
      <c r="W692" t="str">
        <f t="shared" si="86"/>
        <v>Sep</v>
      </c>
      <c r="X692">
        <f t="shared" si="87"/>
        <v>2016</v>
      </c>
    </row>
    <row r="693" spans="1:24" ht="43.2" x14ac:dyDescent="0.55000000000000004">
      <c r="A693">
        <v>691</v>
      </c>
      <c r="B693" s="3" t="s">
        <v>692</v>
      </c>
      <c r="C693" s="3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s="7" t="s">
        <v>8337</v>
      </c>
      <c r="R693" t="s">
        <v>8339</v>
      </c>
      <c r="S693" s="11">
        <f t="shared" si="82"/>
        <v>42158.028310185182</v>
      </c>
      <c r="T693" s="11">
        <f t="shared" si="83"/>
        <v>42186.028310185182</v>
      </c>
      <c r="U693" t="str">
        <f t="shared" si="84"/>
        <v>Jun</v>
      </c>
      <c r="V693">
        <f t="shared" si="85"/>
        <v>2015</v>
      </c>
      <c r="W693" t="str">
        <f t="shared" si="86"/>
        <v>Jul</v>
      </c>
      <c r="X693">
        <f t="shared" si="87"/>
        <v>2015</v>
      </c>
    </row>
    <row r="694" spans="1:24" ht="43.2" x14ac:dyDescent="0.55000000000000004">
      <c r="A694">
        <v>692</v>
      </c>
      <c r="B694" s="3" t="s">
        <v>693</v>
      </c>
      <c r="C694" s="3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s="7" t="s">
        <v>8337</v>
      </c>
      <c r="R694" t="s">
        <v>8339</v>
      </c>
      <c r="S694" s="11">
        <f t="shared" si="82"/>
        <v>42696.37572916667</v>
      </c>
      <c r="T694" s="11">
        <f t="shared" si="83"/>
        <v>42726.37572916667</v>
      </c>
      <c r="U694" t="str">
        <f t="shared" si="84"/>
        <v>Nov</v>
      </c>
      <c r="V694">
        <f t="shared" si="85"/>
        <v>2016</v>
      </c>
      <c r="W694" t="str">
        <f t="shared" si="86"/>
        <v>Dec</v>
      </c>
      <c r="X694">
        <f t="shared" si="87"/>
        <v>2016</v>
      </c>
    </row>
    <row r="695" spans="1:24" ht="28.8" x14ac:dyDescent="0.55000000000000004">
      <c r="A695">
        <v>693</v>
      </c>
      <c r="B695" s="3" t="s">
        <v>694</v>
      </c>
      <c r="C695" s="3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s="7" t="s">
        <v>8337</v>
      </c>
      <c r="R695" t="s">
        <v>8339</v>
      </c>
      <c r="S695" s="11">
        <f t="shared" si="82"/>
        <v>42094.808182870373</v>
      </c>
      <c r="T695" s="11">
        <f t="shared" si="83"/>
        <v>42124.808182870373</v>
      </c>
      <c r="U695" t="str">
        <f t="shared" si="84"/>
        <v>Mar</v>
      </c>
      <c r="V695">
        <f t="shared" si="85"/>
        <v>2015</v>
      </c>
      <c r="W695" t="str">
        <f t="shared" si="86"/>
        <v>Apr</v>
      </c>
      <c r="X695">
        <f t="shared" si="87"/>
        <v>2015</v>
      </c>
    </row>
    <row r="696" spans="1:24" ht="43.2" x14ac:dyDescent="0.55000000000000004">
      <c r="A696">
        <v>694</v>
      </c>
      <c r="B696" s="3" t="s">
        <v>695</v>
      </c>
      <c r="C696" s="3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s="7" t="s">
        <v>8337</v>
      </c>
      <c r="R696" t="s">
        <v>8339</v>
      </c>
      <c r="S696" s="11">
        <f t="shared" si="82"/>
        <v>42737.663877314815</v>
      </c>
      <c r="T696" s="11">
        <f t="shared" si="83"/>
        <v>42767.663877314815</v>
      </c>
      <c r="U696" t="str">
        <f t="shared" si="84"/>
        <v>Jan</v>
      </c>
      <c r="V696">
        <f t="shared" si="85"/>
        <v>2017</v>
      </c>
      <c r="W696" t="str">
        <f t="shared" si="86"/>
        <v>Feb</v>
      </c>
      <c r="X696">
        <f t="shared" si="87"/>
        <v>2017</v>
      </c>
    </row>
    <row r="697" spans="1:24" ht="43.2" x14ac:dyDescent="0.55000000000000004">
      <c r="A697">
        <v>695</v>
      </c>
      <c r="B697" s="3" t="s">
        <v>696</v>
      </c>
      <c r="C697" s="3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s="7" t="s">
        <v>8337</v>
      </c>
      <c r="R697" t="s">
        <v>8339</v>
      </c>
      <c r="S697" s="11">
        <f t="shared" si="82"/>
        <v>41913.521064814813</v>
      </c>
      <c r="T697" s="11">
        <f t="shared" si="83"/>
        <v>41943.521064814813</v>
      </c>
      <c r="U697" t="str">
        <f t="shared" si="84"/>
        <v>Oct</v>
      </c>
      <c r="V697">
        <f t="shared" si="85"/>
        <v>2014</v>
      </c>
      <c r="W697" t="str">
        <f t="shared" si="86"/>
        <v>Oct</v>
      </c>
      <c r="X697">
        <f t="shared" si="87"/>
        <v>2014</v>
      </c>
    </row>
    <row r="698" spans="1:24" ht="28.8" x14ac:dyDescent="0.55000000000000004">
      <c r="A698">
        <v>696</v>
      </c>
      <c r="B698" s="3" t="s">
        <v>697</v>
      </c>
      <c r="C698" s="3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s="7" t="s">
        <v>8337</v>
      </c>
      <c r="R698" t="s">
        <v>8339</v>
      </c>
      <c r="S698" s="11">
        <f t="shared" si="82"/>
        <v>41815.927106481482</v>
      </c>
      <c r="T698" s="11">
        <f t="shared" si="83"/>
        <v>41845.927106481482</v>
      </c>
      <c r="U698" t="str">
        <f t="shared" si="84"/>
        <v>Jun</v>
      </c>
      <c r="V698">
        <f t="shared" si="85"/>
        <v>2014</v>
      </c>
      <c r="W698" t="str">
        <f t="shared" si="86"/>
        <v>Jul</v>
      </c>
      <c r="X698">
        <f t="shared" si="87"/>
        <v>2014</v>
      </c>
    </row>
    <row r="699" spans="1:24" ht="43.2" x14ac:dyDescent="0.55000000000000004">
      <c r="A699">
        <v>697</v>
      </c>
      <c r="B699" s="3" t="s">
        <v>698</v>
      </c>
      <c r="C699" s="3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s="7" t="s">
        <v>8337</v>
      </c>
      <c r="R699" t="s">
        <v>8339</v>
      </c>
      <c r="S699" s="11">
        <f t="shared" si="82"/>
        <v>42388.523020833338</v>
      </c>
      <c r="T699" s="11">
        <f t="shared" si="83"/>
        <v>42403.523020833338</v>
      </c>
      <c r="U699" t="str">
        <f t="shared" si="84"/>
        <v>Jan</v>
      </c>
      <c r="V699">
        <f t="shared" si="85"/>
        <v>2016</v>
      </c>
      <c r="W699" t="str">
        <f t="shared" si="86"/>
        <v>Feb</v>
      </c>
      <c r="X699">
        <f t="shared" si="87"/>
        <v>2016</v>
      </c>
    </row>
    <row r="700" spans="1:24" ht="43.2" x14ac:dyDescent="0.55000000000000004">
      <c r="A700">
        <v>698</v>
      </c>
      <c r="B700" s="3" t="s">
        <v>699</v>
      </c>
      <c r="C700" s="3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s="7" t="s">
        <v>8337</v>
      </c>
      <c r="R700" t="s">
        <v>8339</v>
      </c>
      <c r="S700" s="11">
        <f t="shared" si="82"/>
        <v>41866.931076388886</v>
      </c>
      <c r="T700" s="11">
        <f t="shared" si="83"/>
        <v>41900.083333333336</v>
      </c>
      <c r="U700" t="str">
        <f t="shared" si="84"/>
        <v>Aug</v>
      </c>
      <c r="V700">
        <f t="shared" si="85"/>
        <v>2014</v>
      </c>
      <c r="W700" t="str">
        <f t="shared" si="86"/>
        <v>Sep</v>
      </c>
      <c r="X700">
        <f t="shared" si="87"/>
        <v>2014</v>
      </c>
    </row>
    <row r="701" spans="1:24" ht="43.2" x14ac:dyDescent="0.55000000000000004">
      <c r="A701">
        <v>699</v>
      </c>
      <c r="B701" s="3" t="s">
        <v>700</v>
      </c>
      <c r="C701" s="3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s="7" t="s">
        <v>8337</v>
      </c>
      <c r="R701" t="s">
        <v>8339</v>
      </c>
      <c r="S701" s="11">
        <f t="shared" si="82"/>
        <v>41563.485509259262</v>
      </c>
      <c r="T701" s="11">
        <f t="shared" si="83"/>
        <v>41600.666666666664</v>
      </c>
      <c r="U701" t="str">
        <f t="shared" si="84"/>
        <v>Oct</v>
      </c>
      <c r="V701">
        <f t="shared" si="85"/>
        <v>2013</v>
      </c>
      <c r="W701" t="str">
        <f t="shared" si="86"/>
        <v>Nov</v>
      </c>
      <c r="X701">
        <f t="shared" si="87"/>
        <v>2013</v>
      </c>
    </row>
    <row r="702" spans="1:24" ht="43.2" x14ac:dyDescent="0.55000000000000004">
      <c r="A702">
        <v>700</v>
      </c>
      <c r="B702" s="3" t="s">
        <v>701</v>
      </c>
      <c r="C702" s="3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s="7" t="s">
        <v>8337</v>
      </c>
      <c r="R702" t="s">
        <v>8339</v>
      </c>
      <c r="S702" s="11">
        <f t="shared" si="82"/>
        <v>42715.688437500001</v>
      </c>
      <c r="T702" s="11">
        <f t="shared" si="83"/>
        <v>42745.688437500001</v>
      </c>
      <c r="U702" t="str">
        <f t="shared" si="84"/>
        <v>Dec</v>
      </c>
      <c r="V702">
        <f t="shared" si="85"/>
        <v>2016</v>
      </c>
      <c r="W702" t="str">
        <f t="shared" si="86"/>
        <v>Jan</v>
      </c>
      <c r="X702">
        <f t="shared" si="87"/>
        <v>2017</v>
      </c>
    </row>
    <row r="703" spans="1:24" ht="43.2" x14ac:dyDescent="0.55000000000000004">
      <c r="A703">
        <v>701</v>
      </c>
      <c r="B703" s="3" t="s">
        <v>702</v>
      </c>
      <c r="C703" s="3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s="7" t="s">
        <v>8337</v>
      </c>
      <c r="R703" t="s">
        <v>8339</v>
      </c>
      <c r="S703" s="11">
        <f t="shared" si="82"/>
        <v>41813.662962962961</v>
      </c>
      <c r="T703" s="11">
        <f t="shared" si="83"/>
        <v>41843.662962962961</v>
      </c>
      <c r="U703" t="str">
        <f t="shared" si="84"/>
        <v>Jun</v>
      </c>
      <c r="V703">
        <f t="shared" si="85"/>
        <v>2014</v>
      </c>
      <c r="W703" t="str">
        <f t="shared" si="86"/>
        <v>Jul</v>
      </c>
      <c r="X703">
        <f t="shared" si="87"/>
        <v>2014</v>
      </c>
    </row>
    <row r="704" spans="1:24" ht="43.2" x14ac:dyDescent="0.55000000000000004">
      <c r="A704">
        <v>702</v>
      </c>
      <c r="B704" s="3" t="s">
        <v>703</v>
      </c>
      <c r="C704" s="3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s="7" t="s">
        <v>8337</v>
      </c>
      <c r="R704" t="s">
        <v>8339</v>
      </c>
      <c r="S704" s="11">
        <f t="shared" si="82"/>
        <v>42668.726701388892</v>
      </c>
      <c r="T704" s="11">
        <f t="shared" si="83"/>
        <v>42698.768368055549</v>
      </c>
      <c r="U704" t="str">
        <f t="shared" si="84"/>
        <v>Oct</v>
      </c>
      <c r="V704">
        <f t="shared" si="85"/>
        <v>2016</v>
      </c>
      <c r="W704" t="str">
        <f t="shared" si="86"/>
        <v>Nov</v>
      </c>
      <c r="X704">
        <f t="shared" si="87"/>
        <v>2016</v>
      </c>
    </row>
    <row r="705" spans="1:24" ht="43.2" x14ac:dyDescent="0.55000000000000004">
      <c r="A705">
        <v>703</v>
      </c>
      <c r="B705" s="3" t="s">
        <v>704</v>
      </c>
      <c r="C705" s="3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s="7" t="s">
        <v>8337</v>
      </c>
      <c r="R705" t="s">
        <v>8339</v>
      </c>
      <c r="S705" s="11">
        <f t="shared" si="82"/>
        <v>42711.950798611113</v>
      </c>
      <c r="T705" s="11">
        <f t="shared" si="83"/>
        <v>42766.98055555555</v>
      </c>
      <c r="U705" t="str">
        <f t="shared" si="84"/>
        <v>Dec</v>
      </c>
      <c r="V705">
        <f t="shared" si="85"/>
        <v>2016</v>
      </c>
      <c r="W705" t="str">
        <f t="shared" si="86"/>
        <v>Jan</v>
      </c>
      <c r="X705">
        <f t="shared" si="87"/>
        <v>2017</v>
      </c>
    </row>
    <row r="706" spans="1:24" ht="43.2" x14ac:dyDescent="0.55000000000000004">
      <c r="A706">
        <v>704</v>
      </c>
      <c r="B706" s="3" t="s">
        <v>705</v>
      </c>
      <c r="C706" s="3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s="7" t="s">
        <v>8337</v>
      </c>
      <c r="R706" t="s">
        <v>8339</v>
      </c>
      <c r="S706" s="11">
        <f t="shared" si="82"/>
        <v>42726.192916666667</v>
      </c>
      <c r="T706" s="11">
        <f t="shared" si="83"/>
        <v>42786.192916666667</v>
      </c>
      <c r="U706" t="str">
        <f t="shared" si="84"/>
        <v>Dec</v>
      </c>
      <c r="V706">
        <f t="shared" si="85"/>
        <v>2016</v>
      </c>
      <c r="W706" t="str">
        <f t="shared" si="86"/>
        <v>Feb</v>
      </c>
      <c r="X706">
        <f t="shared" si="87"/>
        <v>2017</v>
      </c>
    </row>
    <row r="707" spans="1:24" ht="28.8" x14ac:dyDescent="0.55000000000000004">
      <c r="A707">
        <v>705</v>
      </c>
      <c r="B707" s="3" t="s">
        <v>706</v>
      </c>
      <c r="C707" s="3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IFERROR(E707/L707,0)</f>
        <v>195.4</v>
      </c>
      <c r="Q707" s="7" t="s">
        <v>8337</v>
      </c>
      <c r="R707" t="s">
        <v>8339</v>
      </c>
      <c r="S707" s="11">
        <f t="shared" ref="S707:S770" si="90">(((J707/60)/60)/24)+DATE(1970,1,1)</f>
        <v>42726.491643518515</v>
      </c>
      <c r="T707" s="11">
        <f t="shared" ref="T707:T770" si="91">(((I707/60)/60)/24)+DATE(1970,1,1)</f>
        <v>42756.491643518515</v>
      </c>
      <c r="U707" t="str">
        <f t="shared" ref="U707:U770" si="92">TEXT(S707,"mmm")</f>
        <v>Dec</v>
      </c>
      <c r="V707">
        <f t="shared" ref="V707:V770" si="93">YEAR(S707)</f>
        <v>2016</v>
      </c>
      <c r="W707" t="str">
        <f t="shared" ref="W707:W770" si="94">TEXT(T707,"mmm")</f>
        <v>Jan</v>
      </c>
      <c r="X707">
        <f t="shared" ref="X707:X770" si="95">YEAR(T707)</f>
        <v>2017</v>
      </c>
    </row>
    <row r="708" spans="1:24" ht="43.2" x14ac:dyDescent="0.55000000000000004">
      <c r="A708">
        <v>706</v>
      </c>
      <c r="B708" s="3" t="s">
        <v>707</v>
      </c>
      <c r="C708" s="3" t="s">
        <v>4816</v>
      </c>
      <c r="D708" s="12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s="7" t="s">
        <v>8337</v>
      </c>
      <c r="R708" t="s">
        <v>8339</v>
      </c>
      <c r="S708" s="11">
        <f t="shared" si="90"/>
        <v>42676.995173611111</v>
      </c>
      <c r="T708" s="11">
        <f t="shared" si="91"/>
        <v>42718.777083333334</v>
      </c>
      <c r="U708" t="str">
        <f t="shared" si="92"/>
        <v>Nov</v>
      </c>
      <c r="V708">
        <f t="shared" si="93"/>
        <v>2016</v>
      </c>
      <c r="W708" t="str">
        <f t="shared" si="94"/>
        <v>Dec</v>
      </c>
      <c r="X708">
        <f t="shared" si="95"/>
        <v>2016</v>
      </c>
    </row>
    <row r="709" spans="1:24" ht="43.2" x14ac:dyDescent="0.55000000000000004">
      <c r="A709">
        <v>707</v>
      </c>
      <c r="B709" s="3" t="s">
        <v>708</v>
      </c>
      <c r="C709" s="3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s="7" t="s">
        <v>8337</v>
      </c>
      <c r="R709" t="s">
        <v>8339</v>
      </c>
      <c r="S709" s="11">
        <f t="shared" si="90"/>
        <v>42696.663506944446</v>
      </c>
      <c r="T709" s="11">
        <f t="shared" si="91"/>
        <v>42736.663506944446</v>
      </c>
      <c r="U709" t="str">
        <f t="shared" si="92"/>
        <v>Nov</v>
      </c>
      <c r="V709">
        <f t="shared" si="93"/>
        <v>2016</v>
      </c>
      <c r="W709" t="str">
        <f t="shared" si="94"/>
        <v>Jan</v>
      </c>
      <c r="X709">
        <f t="shared" si="95"/>
        <v>2017</v>
      </c>
    </row>
    <row r="710" spans="1:24" ht="43.2" x14ac:dyDescent="0.55000000000000004">
      <c r="A710">
        <v>708</v>
      </c>
      <c r="B710" s="3" t="s">
        <v>709</v>
      </c>
      <c r="C710" s="3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s="7" t="s">
        <v>8337</v>
      </c>
      <c r="R710" t="s">
        <v>8339</v>
      </c>
      <c r="S710" s="11">
        <f t="shared" si="90"/>
        <v>41835.581018518518</v>
      </c>
      <c r="T710" s="11">
        <f t="shared" si="91"/>
        <v>41895.581018518518</v>
      </c>
      <c r="U710" t="str">
        <f t="shared" si="92"/>
        <v>Jul</v>
      </c>
      <c r="V710">
        <f t="shared" si="93"/>
        <v>2014</v>
      </c>
      <c r="W710" t="str">
        <f t="shared" si="94"/>
        <v>Sep</v>
      </c>
      <c r="X710">
        <f t="shared" si="95"/>
        <v>2014</v>
      </c>
    </row>
    <row r="711" spans="1:24" ht="28.8" x14ac:dyDescent="0.55000000000000004">
      <c r="A711">
        <v>709</v>
      </c>
      <c r="B711" s="3" t="s">
        <v>710</v>
      </c>
      <c r="C711" s="3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s="7" t="s">
        <v>8337</v>
      </c>
      <c r="R711" t="s">
        <v>8339</v>
      </c>
      <c r="S711" s="11">
        <f t="shared" si="90"/>
        <v>41948.041192129633</v>
      </c>
      <c r="T711" s="11">
        <f t="shared" si="91"/>
        <v>41978.041192129633</v>
      </c>
      <c r="U711" t="str">
        <f t="shared" si="92"/>
        <v>Nov</v>
      </c>
      <c r="V711">
        <f t="shared" si="93"/>
        <v>2014</v>
      </c>
      <c r="W711" t="str">
        <f t="shared" si="94"/>
        <v>Dec</v>
      </c>
      <c r="X711">
        <f t="shared" si="95"/>
        <v>2014</v>
      </c>
    </row>
    <row r="712" spans="1:24" ht="28.8" x14ac:dyDescent="0.55000000000000004">
      <c r="A712">
        <v>710</v>
      </c>
      <c r="B712" s="3" t="s">
        <v>711</v>
      </c>
      <c r="C712" s="3" t="s">
        <v>4820</v>
      </c>
      <c r="D712" s="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s="7" t="s">
        <v>8337</v>
      </c>
      <c r="R712" t="s">
        <v>8339</v>
      </c>
      <c r="S712" s="11">
        <f t="shared" si="90"/>
        <v>41837.984976851854</v>
      </c>
      <c r="T712" s="11">
        <f t="shared" si="91"/>
        <v>41871.030555555553</v>
      </c>
      <c r="U712" t="str">
        <f t="shared" si="92"/>
        <v>Jul</v>
      </c>
      <c r="V712">
        <f t="shared" si="93"/>
        <v>2014</v>
      </c>
      <c r="W712" t="str">
        <f t="shared" si="94"/>
        <v>Aug</v>
      </c>
      <c r="X712">
        <f t="shared" si="95"/>
        <v>2014</v>
      </c>
    </row>
    <row r="713" spans="1:24" ht="43.2" x14ac:dyDescent="0.55000000000000004">
      <c r="A713">
        <v>711</v>
      </c>
      <c r="B713" s="3" t="s">
        <v>712</v>
      </c>
      <c r="C713" s="3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s="7" t="s">
        <v>8337</v>
      </c>
      <c r="R713" t="s">
        <v>8339</v>
      </c>
      <c r="S713" s="11">
        <f t="shared" si="90"/>
        <v>42678.459120370375</v>
      </c>
      <c r="T713" s="11">
        <f t="shared" si="91"/>
        <v>42718.500787037032</v>
      </c>
      <c r="U713" t="str">
        <f t="shared" si="92"/>
        <v>Nov</v>
      </c>
      <c r="V713">
        <f t="shared" si="93"/>
        <v>2016</v>
      </c>
      <c r="W713" t="str">
        <f t="shared" si="94"/>
        <v>Dec</v>
      </c>
      <c r="X713">
        <f t="shared" si="95"/>
        <v>2016</v>
      </c>
    </row>
    <row r="714" spans="1:24" ht="43.2" x14ac:dyDescent="0.55000000000000004">
      <c r="A714">
        <v>712</v>
      </c>
      <c r="B714" s="3" t="s">
        <v>713</v>
      </c>
      <c r="C714" s="3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s="7" t="s">
        <v>8337</v>
      </c>
      <c r="R714" t="s">
        <v>8339</v>
      </c>
      <c r="S714" s="11">
        <f t="shared" si="90"/>
        <v>42384.680925925932</v>
      </c>
      <c r="T714" s="11">
        <f t="shared" si="91"/>
        <v>42414.680925925932</v>
      </c>
      <c r="U714" t="str">
        <f t="shared" si="92"/>
        <v>Jan</v>
      </c>
      <c r="V714">
        <f t="shared" si="93"/>
        <v>2016</v>
      </c>
      <c r="W714" t="str">
        <f t="shared" si="94"/>
        <v>Feb</v>
      </c>
      <c r="X714">
        <f t="shared" si="95"/>
        <v>2016</v>
      </c>
    </row>
    <row r="715" spans="1:24" ht="43.2" x14ac:dyDescent="0.55000000000000004">
      <c r="A715">
        <v>713</v>
      </c>
      <c r="B715" s="3" t="s">
        <v>714</v>
      </c>
      <c r="C715" s="3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s="7" t="s">
        <v>8337</v>
      </c>
      <c r="R715" t="s">
        <v>8339</v>
      </c>
      <c r="S715" s="11">
        <f t="shared" si="90"/>
        <v>42496.529305555552</v>
      </c>
      <c r="T715" s="11">
        <f t="shared" si="91"/>
        <v>42526.529305555552</v>
      </c>
      <c r="U715" t="str">
        <f t="shared" si="92"/>
        <v>May</v>
      </c>
      <c r="V715">
        <f t="shared" si="93"/>
        <v>2016</v>
      </c>
      <c r="W715" t="str">
        <f t="shared" si="94"/>
        <v>Jun</v>
      </c>
      <c r="X715">
        <f t="shared" si="95"/>
        <v>2016</v>
      </c>
    </row>
    <row r="716" spans="1:24" ht="43.2" x14ac:dyDescent="0.55000000000000004">
      <c r="A716">
        <v>714</v>
      </c>
      <c r="B716" s="3" t="s">
        <v>715</v>
      </c>
      <c r="C716" s="3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s="7" t="s">
        <v>8337</v>
      </c>
      <c r="R716" t="s">
        <v>8339</v>
      </c>
      <c r="S716" s="11">
        <f t="shared" si="90"/>
        <v>42734.787986111114</v>
      </c>
      <c r="T716" s="11">
        <f t="shared" si="91"/>
        <v>42794.787986111114</v>
      </c>
      <c r="U716" t="str">
        <f t="shared" si="92"/>
        <v>Dec</v>
      </c>
      <c r="V716">
        <f t="shared" si="93"/>
        <v>2016</v>
      </c>
      <c r="W716" t="str">
        <f t="shared" si="94"/>
        <v>Feb</v>
      </c>
      <c r="X716">
        <f t="shared" si="95"/>
        <v>2017</v>
      </c>
    </row>
    <row r="717" spans="1:24" ht="43.2" x14ac:dyDescent="0.55000000000000004">
      <c r="A717">
        <v>715</v>
      </c>
      <c r="B717" s="3" t="s">
        <v>716</v>
      </c>
      <c r="C717" s="3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s="7" t="s">
        <v>8337</v>
      </c>
      <c r="R717" t="s">
        <v>8339</v>
      </c>
      <c r="S717" s="11">
        <f t="shared" si="90"/>
        <v>42273.090740740736</v>
      </c>
      <c r="T717" s="11">
        <f t="shared" si="91"/>
        <v>42313.132407407407</v>
      </c>
      <c r="U717" t="str">
        <f t="shared" si="92"/>
        <v>Sep</v>
      </c>
      <c r="V717">
        <f t="shared" si="93"/>
        <v>2015</v>
      </c>
      <c r="W717" t="str">
        <f t="shared" si="94"/>
        <v>Nov</v>
      </c>
      <c r="X717">
        <f t="shared" si="95"/>
        <v>2015</v>
      </c>
    </row>
    <row r="718" spans="1:24" ht="43.2" x14ac:dyDescent="0.55000000000000004">
      <c r="A718">
        <v>716</v>
      </c>
      <c r="B718" s="3" t="s">
        <v>717</v>
      </c>
      <c r="C718" s="3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s="7" t="s">
        <v>8337</v>
      </c>
      <c r="R718" t="s">
        <v>8339</v>
      </c>
      <c r="S718" s="11">
        <f t="shared" si="90"/>
        <v>41940.658645833333</v>
      </c>
      <c r="T718" s="11">
        <f t="shared" si="91"/>
        <v>41974</v>
      </c>
      <c r="U718" t="str">
        <f t="shared" si="92"/>
        <v>Oct</v>
      </c>
      <c r="V718">
        <f t="shared" si="93"/>
        <v>2014</v>
      </c>
      <c r="W718" t="str">
        <f t="shared" si="94"/>
        <v>Dec</v>
      </c>
      <c r="X718">
        <f t="shared" si="95"/>
        <v>2014</v>
      </c>
    </row>
    <row r="719" spans="1:24" x14ac:dyDescent="0.55000000000000004">
      <c r="A719">
        <v>717</v>
      </c>
      <c r="B719" s="3" t="s">
        <v>718</v>
      </c>
      <c r="C719" s="3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s="7" t="s">
        <v>8337</v>
      </c>
      <c r="R719" t="s">
        <v>8339</v>
      </c>
      <c r="S719" s="11">
        <f t="shared" si="90"/>
        <v>41857.854189814818</v>
      </c>
      <c r="T719" s="11">
        <f t="shared" si="91"/>
        <v>41887.854189814818</v>
      </c>
      <c r="U719" t="str">
        <f t="shared" si="92"/>
        <v>Aug</v>
      </c>
      <c r="V719">
        <f t="shared" si="93"/>
        <v>2014</v>
      </c>
      <c r="W719" t="str">
        <f t="shared" si="94"/>
        <v>Sep</v>
      </c>
      <c r="X719">
        <f t="shared" si="95"/>
        <v>2014</v>
      </c>
    </row>
    <row r="720" spans="1:24" ht="43.2" x14ac:dyDescent="0.55000000000000004">
      <c r="A720">
        <v>718</v>
      </c>
      <c r="B720" s="3" t="s">
        <v>719</v>
      </c>
      <c r="C720" s="3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s="7" t="s">
        <v>8337</v>
      </c>
      <c r="R720" t="s">
        <v>8339</v>
      </c>
      <c r="S720" s="11">
        <f t="shared" si="90"/>
        <v>42752.845451388886</v>
      </c>
      <c r="T720" s="11">
        <f t="shared" si="91"/>
        <v>42784.249305555553</v>
      </c>
      <c r="U720" t="str">
        <f t="shared" si="92"/>
        <v>Jan</v>
      </c>
      <c r="V720">
        <f t="shared" si="93"/>
        <v>2017</v>
      </c>
      <c r="W720" t="str">
        <f t="shared" si="94"/>
        <v>Feb</v>
      </c>
      <c r="X720">
        <f t="shared" si="95"/>
        <v>2017</v>
      </c>
    </row>
    <row r="721" spans="1:24" ht="43.2" x14ac:dyDescent="0.55000000000000004">
      <c r="A721">
        <v>719</v>
      </c>
      <c r="B721" s="3" t="s">
        <v>720</v>
      </c>
      <c r="C721" s="3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s="7" t="s">
        <v>8337</v>
      </c>
      <c r="R721" t="s">
        <v>8339</v>
      </c>
      <c r="S721" s="11">
        <f t="shared" si="90"/>
        <v>42409.040231481486</v>
      </c>
      <c r="T721" s="11">
        <f t="shared" si="91"/>
        <v>42423.040231481486</v>
      </c>
      <c r="U721" t="str">
        <f t="shared" si="92"/>
        <v>Feb</v>
      </c>
      <c r="V721">
        <f t="shared" si="93"/>
        <v>2016</v>
      </c>
      <c r="W721" t="str">
        <f t="shared" si="94"/>
        <v>Feb</v>
      </c>
      <c r="X721">
        <f t="shared" si="95"/>
        <v>2016</v>
      </c>
    </row>
    <row r="722" spans="1:24" ht="43.2" hidden="1" x14ac:dyDescent="0.55000000000000004">
      <c r="A722">
        <v>720</v>
      </c>
      <c r="B722" s="3" t="s">
        <v>721</v>
      </c>
      <c r="C722" s="3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s="7" t="s">
        <v>8340</v>
      </c>
      <c r="R722" t="s">
        <v>8341</v>
      </c>
      <c r="S722" s="11">
        <f t="shared" si="90"/>
        <v>40909.649201388893</v>
      </c>
      <c r="T722" s="11">
        <f t="shared" si="91"/>
        <v>40937.649201388893</v>
      </c>
      <c r="U722" t="str">
        <f t="shared" si="92"/>
        <v>Jan</v>
      </c>
      <c r="V722">
        <f t="shared" si="93"/>
        <v>2012</v>
      </c>
      <c r="W722" t="str">
        <f t="shared" si="94"/>
        <v>Jan</v>
      </c>
      <c r="X722">
        <f t="shared" si="95"/>
        <v>2012</v>
      </c>
    </row>
    <row r="723" spans="1:24" ht="43.2" hidden="1" x14ac:dyDescent="0.55000000000000004">
      <c r="A723">
        <v>721</v>
      </c>
      <c r="B723" s="3" t="s">
        <v>722</v>
      </c>
      <c r="C723" s="3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s="7" t="s">
        <v>8340</v>
      </c>
      <c r="R723" t="s">
        <v>8341</v>
      </c>
      <c r="S723" s="11">
        <f t="shared" si="90"/>
        <v>41807.571840277778</v>
      </c>
      <c r="T723" s="11">
        <f t="shared" si="91"/>
        <v>41852.571840277778</v>
      </c>
      <c r="U723" t="str">
        <f t="shared" si="92"/>
        <v>Jun</v>
      </c>
      <c r="V723">
        <f t="shared" si="93"/>
        <v>2014</v>
      </c>
      <c r="W723" t="str">
        <f t="shared" si="94"/>
        <v>Aug</v>
      </c>
      <c r="X723">
        <f t="shared" si="95"/>
        <v>2014</v>
      </c>
    </row>
    <row r="724" spans="1:24" ht="43.2" hidden="1" x14ac:dyDescent="0.55000000000000004">
      <c r="A724">
        <v>722</v>
      </c>
      <c r="B724" s="3" t="s">
        <v>723</v>
      </c>
      <c r="C724" s="3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s="7" t="s">
        <v>8340</v>
      </c>
      <c r="R724" t="s">
        <v>8341</v>
      </c>
      <c r="S724" s="11">
        <f t="shared" si="90"/>
        <v>40977.805300925924</v>
      </c>
      <c r="T724" s="11">
        <f t="shared" si="91"/>
        <v>41007.76363425926</v>
      </c>
      <c r="U724" t="str">
        <f t="shared" si="92"/>
        <v>Mar</v>
      </c>
      <c r="V724">
        <f t="shared" si="93"/>
        <v>2012</v>
      </c>
      <c r="W724" t="str">
        <f t="shared" si="94"/>
        <v>Apr</v>
      </c>
      <c r="X724">
        <f t="shared" si="95"/>
        <v>2012</v>
      </c>
    </row>
    <row r="725" spans="1:24" ht="28.8" hidden="1" x14ac:dyDescent="0.55000000000000004">
      <c r="A725">
        <v>723</v>
      </c>
      <c r="B725" s="3" t="s">
        <v>724</v>
      </c>
      <c r="C725" s="3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s="7" t="s">
        <v>8340</v>
      </c>
      <c r="R725" t="s">
        <v>8341</v>
      </c>
      <c r="S725" s="11">
        <f t="shared" si="90"/>
        <v>42184.816539351858</v>
      </c>
      <c r="T725" s="11">
        <f t="shared" si="91"/>
        <v>42215.165972222225</v>
      </c>
      <c r="U725" t="str">
        <f t="shared" si="92"/>
        <v>Jun</v>
      </c>
      <c r="V725">
        <f t="shared" si="93"/>
        <v>2015</v>
      </c>
      <c r="W725" t="str">
        <f t="shared" si="94"/>
        <v>Jul</v>
      </c>
      <c r="X725">
        <f t="shared" si="95"/>
        <v>2015</v>
      </c>
    </row>
    <row r="726" spans="1:24" ht="43.2" hidden="1" x14ac:dyDescent="0.55000000000000004">
      <c r="A726">
        <v>724</v>
      </c>
      <c r="B726" s="3" t="s">
        <v>725</v>
      </c>
      <c r="C726" s="3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s="7" t="s">
        <v>8340</v>
      </c>
      <c r="R726" t="s">
        <v>8341</v>
      </c>
      <c r="S726" s="11">
        <f t="shared" si="90"/>
        <v>40694.638460648144</v>
      </c>
      <c r="T726" s="11">
        <f t="shared" si="91"/>
        <v>40724.638460648144</v>
      </c>
      <c r="U726" t="str">
        <f t="shared" si="92"/>
        <v>May</v>
      </c>
      <c r="V726">
        <f t="shared" si="93"/>
        <v>2011</v>
      </c>
      <c r="W726" t="str">
        <f t="shared" si="94"/>
        <v>Jun</v>
      </c>
      <c r="X726">
        <f t="shared" si="95"/>
        <v>2011</v>
      </c>
    </row>
    <row r="727" spans="1:24" ht="43.2" hidden="1" x14ac:dyDescent="0.55000000000000004">
      <c r="A727">
        <v>725</v>
      </c>
      <c r="B727" s="3" t="s">
        <v>726</v>
      </c>
      <c r="C727" s="3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s="7" t="s">
        <v>8340</v>
      </c>
      <c r="R727" t="s">
        <v>8341</v>
      </c>
      <c r="S727" s="11">
        <f t="shared" si="90"/>
        <v>42321.626296296294</v>
      </c>
      <c r="T727" s="11">
        <f t="shared" si="91"/>
        <v>42351.626296296294</v>
      </c>
      <c r="U727" t="str">
        <f t="shared" si="92"/>
        <v>Nov</v>
      </c>
      <c r="V727">
        <f t="shared" si="93"/>
        <v>2015</v>
      </c>
      <c r="W727" t="str">
        <f t="shared" si="94"/>
        <v>Dec</v>
      </c>
      <c r="X727">
        <f t="shared" si="95"/>
        <v>2015</v>
      </c>
    </row>
    <row r="728" spans="1:24" ht="43.2" hidden="1" x14ac:dyDescent="0.55000000000000004">
      <c r="A728">
        <v>726</v>
      </c>
      <c r="B728" s="3" t="s">
        <v>727</v>
      </c>
      <c r="C728" s="3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s="7" t="s">
        <v>8340</v>
      </c>
      <c r="R728" t="s">
        <v>8341</v>
      </c>
      <c r="S728" s="11">
        <f t="shared" si="90"/>
        <v>41346.042673611111</v>
      </c>
      <c r="T728" s="11">
        <f t="shared" si="91"/>
        <v>41376.042673611111</v>
      </c>
      <c r="U728" t="str">
        <f t="shared" si="92"/>
        <v>Mar</v>
      </c>
      <c r="V728">
        <f t="shared" si="93"/>
        <v>2013</v>
      </c>
      <c r="W728" t="str">
        <f t="shared" si="94"/>
        <v>Apr</v>
      </c>
      <c r="X728">
        <f t="shared" si="95"/>
        <v>2013</v>
      </c>
    </row>
    <row r="729" spans="1:24" ht="43.2" hidden="1" x14ac:dyDescent="0.55000000000000004">
      <c r="A729">
        <v>727</v>
      </c>
      <c r="B729" s="3" t="s">
        <v>728</v>
      </c>
      <c r="C729" s="3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s="7" t="s">
        <v>8340</v>
      </c>
      <c r="R729" t="s">
        <v>8341</v>
      </c>
      <c r="S729" s="11">
        <f t="shared" si="90"/>
        <v>41247.020243055551</v>
      </c>
      <c r="T729" s="11">
        <f t="shared" si="91"/>
        <v>41288.888888888891</v>
      </c>
      <c r="U729" t="str">
        <f t="shared" si="92"/>
        <v>Dec</v>
      </c>
      <c r="V729">
        <f t="shared" si="93"/>
        <v>2012</v>
      </c>
      <c r="W729" t="str">
        <f t="shared" si="94"/>
        <v>Jan</v>
      </c>
      <c r="X729">
        <f t="shared" si="95"/>
        <v>2013</v>
      </c>
    </row>
    <row r="730" spans="1:24" ht="43.2" hidden="1" x14ac:dyDescent="0.55000000000000004">
      <c r="A730">
        <v>728</v>
      </c>
      <c r="B730" s="3" t="s">
        <v>729</v>
      </c>
      <c r="C730" s="3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s="7" t="s">
        <v>8340</v>
      </c>
      <c r="R730" t="s">
        <v>8341</v>
      </c>
      <c r="S730" s="11">
        <f t="shared" si="90"/>
        <v>40731.837465277778</v>
      </c>
      <c r="T730" s="11">
        <f t="shared" si="91"/>
        <v>40776.837465277778</v>
      </c>
      <c r="U730" t="str">
        <f t="shared" si="92"/>
        <v>Jul</v>
      </c>
      <c r="V730">
        <f t="shared" si="93"/>
        <v>2011</v>
      </c>
      <c r="W730" t="str">
        <f t="shared" si="94"/>
        <v>Aug</v>
      </c>
      <c r="X730">
        <f t="shared" si="95"/>
        <v>2011</v>
      </c>
    </row>
    <row r="731" spans="1:24" ht="43.2" hidden="1" x14ac:dyDescent="0.55000000000000004">
      <c r="A731">
        <v>729</v>
      </c>
      <c r="B731" s="3" t="s">
        <v>730</v>
      </c>
      <c r="C731" s="3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s="7" t="s">
        <v>8340</v>
      </c>
      <c r="R731" t="s">
        <v>8341</v>
      </c>
      <c r="S731" s="11">
        <f t="shared" si="90"/>
        <v>41111.185891203706</v>
      </c>
      <c r="T731" s="11">
        <f t="shared" si="91"/>
        <v>41171.185891203706</v>
      </c>
      <c r="U731" t="str">
        <f t="shared" si="92"/>
        <v>Jul</v>
      </c>
      <c r="V731">
        <f t="shared" si="93"/>
        <v>2012</v>
      </c>
      <c r="W731" t="str">
        <f t="shared" si="94"/>
        <v>Sep</v>
      </c>
      <c r="X731">
        <f t="shared" si="95"/>
        <v>2012</v>
      </c>
    </row>
    <row r="732" spans="1:24" ht="28.8" hidden="1" x14ac:dyDescent="0.55000000000000004">
      <c r="A732">
        <v>730</v>
      </c>
      <c r="B732" s="3" t="s">
        <v>731</v>
      </c>
      <c r="C732" s="3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s="7" t="s">
        <v>8340</v>
      </c>
      <c r="R732" t="s">
        <v>8341</v>
      </c>
      <c r="S732" s="11">
        <f t="shared" si="90"/>
        <v>40854.745266203703</v>
      </c>
      <c r="T732" s="11">
        <f t="shared" si="91"/>
        <v>40884.745266203703</v>
      </c>
      <c r="U732" t="str">
        <f t="shared" si="92"/>
        <v>Nov</v>
      </c>
      <c r="V732">
        <f t="shared" si="93"/>
        <v>2011</v>
      </c>
      <c r="W732" t="str">
        <f t="shared" si="94"/>
        <v>Dec</v>
      </c>
      <c r="X732">
        <f t="shared" si="95"/>
        <v>2011</v>
      </c>
    </row>
    <row r="733" spans="1:24" ht="43.2" hidden="1" x14ac:dyDescent="0.55000000000000004">
      <c r="A733">
        <v>731</v>
      </c>
      <c r="B733" s="3" t="s">
        <v>732</v>
      </c>
      <c r="C733" s="3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s="7" t="s">
        <v>8340</v>
      </c>
      <c r="R733" t="s">
        <v>8341</v>
      </c>
      <c r="S733" s="11">
        <f t="shared" si="90"/>
        <v>40879.795682870368</v>
      </c>
      <c r="T733" s="11">
        <f t="shared" si="91"/>
        <v>40930.25</v>
      </c>
      <c r="U733" t="str">
        <f t="shared" si="92"/>
        <v>Dec</v>
      </c>
      <c r="V733">
        <f t="shared" si="93"/>
        <v>2011</v>
      </c>
      <c r="W733" t="str">
        <f t="shared" si="94"/>
        <v>Jan</v>
      </c>
      <c r="X733">
        <f t="shared" si="95"/>
        <v>2012</v>
      </c>
    </row>
    <row r="734" spans="1:24" ht="43.2" hidden="1" x14ac:dyDescent="0.55000000000000004">
      <c r="A734">
        <v>732</v>
      </c>
      <c r="B734" s="3" t="s">
        <v>733</v>
      </c>
      <c r="C734" s="3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s="7" t="s">
        <v>8340</v>
      </c>
      <c r="R734" t="s">
        <v>8341</v>
      </c>
      <c r="S734" s="11">
        <f t="shared" si="90"/>
        <v>41486.424317129626</v>
      </c>
      <c r="T734" s="11">
        <f t="shared" si="91"/>
        <v>41546.424317129626</v>
      </c>
      <c r="U734" t="str">
        <f t="shared" si="92"/>
        <v>Jul</v>
      </c>
      <c r="V734">
        <f t="shared" si="93"/>
        <v>2013</v>
      </c>
      <c r="W734" t="str">
        <f t="shared" si="94"/>
        <v>Sep</v>
      </c>
      <c r="X734">
        <f t="shared" si="95"/>
        <v>2013</v>
      </c>
    </row>
    <row r="735" spans="1:24" ht="43.2" hidden="1" x14ac:dyDescent="0.55000000000000004">
      <c r="A735">
        <v>733</v>
      </c>
      <c r="B735" s="3" t="s">
        <v>734</v>
      </c>
      <c r="C735" s="3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s="7" t="s">
        <v>8340</v>
      </c>
      <c r="R735" t="s">
        <v>8341</v>
      </c>
      <c r="S735" s="11">
        <f t="shared" si="90"/>
        <v>41598.420046296298</v>
      </c>
      <c r="T735" s="11">
        <f t="shared" si="91"/>
        <v>41628.420046296298</v>
      </c>
      <c r="U735" t="str">
        <f t="shared" si="92"/>
        <v>Nov</v>
      </c>
      <c r="V735">
        <f t="shared" si="93"/>
        <v>2013</v>
      </c>
      <c r="W735" t="str">
        <f t="shared" si="94"/>
        <v>Dec</v>
      </c>
      <c r="X735">
        <f t="shared" si="95"/>
        <v>2013</v>
      </c>
    </row>
    <row r="736" spans="1:24" ht="28.8" hidden="1" x14ac:dyDescent="0.55000000000000004">
      <c r="A736">
        <v>734</v>
      </c>
      <c r="B736" s="3" t="s">
        <v>735</v>
      </c>
      <c r="C736" s="3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s="7" t="s">
        <v>8340</v>
      </c>
      <c r="R736" t="s">
        <v>8341</v>
      </c>
      <c r="S736" s="11">
        <f t="shared" si="90"/>
        <v>42102.164583333331</v>
      </c>
      <c r="T736" s="11">
        <f t="shared" si="91"/>
        <v>42133.208333333328</v>
      </c>
      <c r="U736" t="str">
        <f t="shared" si="92"/>
        <v>Apr</v>
      </c>
      <c r="V736">
        <f t="shared" si="93"/>
        <v>2015</v>
      </c>
      <c r="W736" t="str">
        <f t="shared" si="94"/>
        <v>May</v>
      </c>
      <c r="X736">
        <f t="shared" si="95"/>
        <v>2015</v>
      </c>
    </row>
    <row r="737" spans="1:24" ht="43.2" hidden="1" x14ac:dyDescent="0.55000000000000004">
      <c r="A737">
        <v>735</v>
      </c>
      <c r="B737" s="3" t="s">
        <v>736</v>
      </c>
      <c r="C737" s="3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s="7" t="s">
        <v>8340</v>
      </c>
      <c r="R737" t="s">
        <v>8341</v>
      </c>
      <c r="S737" s="11">
        <f t="shared" si="90"/>
        <v>41946.029467592591</v>
      </c>
      <c r="T737" s="11">
        <f t="shared" si="91"/>
        <v>41977.027083333334</v>
      </c>
      <c r="U737" t="str">
        <f t="shared" si="92"/>
        <v>Nov</v>
      </c>
      <c r="V737">
        <f t="shared" si="93"/>
        <v>2014</v>
      </c>
      <c r="W737" t="str">
        <f t="shared" si="94"/>
        <v>Dec</v>
      </c>
      <c r="X737">
        <f t="shared" si="95"/>
        <v>2014</v>
      </c>
    </row>
    <row r="738" spans="1:24" ht="43.2" hidden="1" x14ac:dyDescent="0.55000000000000004">
      <c r="A738">
        <v>736</v>
      </c>
      <c r="B738" s="3" t="s">
        <v>737</v>
      </c>
      <c r="C738" s="3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s="7" t="s">
        <v>8340</v>
      </c>
      <c r="R738" t="s">
        <v>8341</v>
      </c>
      <c r="S738" s="11">
        <f t="shared" si="90"/>
        <v>41579.734259259261</v>
      </c>
      <c r="T738" s="11">
        <f t="shared" si="91"/>
        <v>41599.207638888889</v>
      </c>
      <c r="U738" t="str">
        <f t="shared" si="92"/>
        <v>Nov</v>
      </c>
      <c r="V738">
        <f t="shared" si="93"/>
        <v>2013</v>
      </c>
      <c r="W738" t="str">
        <f t="shared" si="94"/>
        <v>Nov</v>
      </c>
      <c r="X738">
        <f t="shared" si="95"/>
        <v>2013</v>
      </c>
    </row>
    <row r="739" spans="1:24" ht="43.2" hidden="1" x14ac:dyDescent="0.55000000000000004">
      <c r="A739">
        <v>737</v>
      </c>
      <c r="B739" s="3" t="s">
        <v>738</v>
      </c>
      <c r="C739" s="3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s="7" t="s">
        <v>8340</v>
      </c>
      <c r="R739" t="s">
        <v>8341</v>
      </c>
      <c r="S739" s="11">
        <f t="shared" si="90"/>
        <v>41667.275312500002</v>
      </c>
      <c r="T739" s="11">
        <f t="shared" si="91"/>
        <v>41684.833333333336</v>
      </c>
      <c r="U739" t="str">
        <f t="shared" si="92"/>
        <v>Jan</v>
      </c>
      <c r="V739">
        <f t="shared" si="93"/>
        <v>2014</v>
      </c>
      <c r="W739" t="str">
        <f t="shared" si="94"/>
        <v>Feb</v>
      </c>
      <c r="X739">
        <f t="shared" si="95"/>
        <v>2014</v>
      </c>
    </row>
    <row r="740" spans="1:24" ht="28.8" hidden="1" x14ac:dyDescent="0.55000000000000004">
      <c r="A740">
        <v>738</v>
      </c>
      <c r="B740" s="3" t="s">
        <v>739</v>
      </c>
      <c r="C740" s="3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s="7" t="s">
        <v>8340</v>
      </c>
      <c r="R740" t="s">
        <v>8341</v>
      </c>
      <c r="S740" s="11">
        <f t="shared" si="90"/>
        <v>41943.604097222218</v>
      </c>
      <c r="T740" s="11">
        <f t="shared" si="91"/>
        <v>41974.207638888889</v>
      </c>
      <c r="U740" t="str">
        <f t="shared" si="92"/>
        <v>Oct</v>
      </c>
      <c r="V740">
        <f t="shared" si="93"/>
        <v>2014</v>
      </c>
      <c r="W740" t="str">
        <f t="shared" si="94"/>
        <v>Dec</v>
      </c>
      <c r="X740">
        <f t="shared" si="95"/>
        <v>2014</v>
      </c>
    </row>
    <row r="741" spans="1:24" ht="43.2" hidden="1" x14ac:dyDescent="0.55000000000000004">
      <c r="A741">
        <v>739</v>
      </c>
      <c r="B741" s="3" t="s">
        <v>740</v>
      </c>
      <c r="C741" s="3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s="7" t="s">
        <v>8340</v>
      </c>
      <c r="R741" t="s">
        <v>8341</v>
      </c>
      <c r="S741" s="11">
        <f t="shared" si="90"/>
        <v>41829.502650462964</v>
      </c>
      <c r="T741" s="11">
        <f t="shared" si="91"/>
        <v>41862.502650462964</v>
      </c>
      <c r="U741" t="str">
        <f t="shared" si="92"/>
        <v>Jul</v>
      </c>
      <c r="V741">
        <f t="shared" si="93"/>
        <v>2014</v>
      </c>
      <c r="W741" t="str">
        <f t="shared" si="94"/>
        <v>Aug</v>
      </c>
      <c r="X741">
        <f t="shared" si="95"/>
        <v>2014</v>
      </c>
    </row>
    <row r="742" spans="1:24" ht="43.2" hidden="1" x14ac:dyDescent="0.55000000000000004">
      <c r="A742">
        <v>740</v>
      </c>
      <c r="B742" s="3" t="s">
        <v>741</v>
      </c>
      <c r="C742" s="3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s="7" t="s">
        <v>8340</v>
      </c>
      <c r="R742" t="s">
        <v>8341</v>
      </c>
      <c r="S742" s="11">
        <f t="shared" si="90"/>
        <v>42162.146782407406</v>
      </c>
      <c r="T742" s="11">
        <f t="shared" si="91"/>
        <v>42176.146782407406</v>
      </c>
      <c r="U742" t="str">
        <f t="shared" si="92"/>
        <v>Jun</v>
      </c>
      <c r="V742">
        <f t="shared" si="93"/>
        <v>2015</v>
      </c>
      <c r="W742" t="str">
        <f t="shared" si="94"/>
        <v>Jun</v>
      </c>
      <c r="X742">
        <f t="shared" si="95"/>
        <v>2015</v>
      </c>
    </row>
    <row r="743" spans="1:24" ht="28.8" hidden="1" x14ac:dyDescent="0.55000000000000004">
      <c r="A743">
        <v>741</v>
      </c>
      <c r="B743" s="3" t="s">
        <v>742</v>
      </c>
      <c r="C743" s="3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s="7" t="s">
        <v>8340</v>
      </c>
      <c r="R743" t="s">
        <v>8341</v>
      </c>
      <c r="S743" s="11">
        <f t="shared" si="90"/>
        <v>41401.648217592592</v>
      </c>
      <c r="T743" s="11">
        <f t="shared" si="91"/>
        <v>41436.648217592592</v>
      </c>
      <c r="U743" t="str">
        <f t="shared" si="92"/>
        <v>May</v>
      </c>
      <c r="V743">
        <f t="shared" si="93"/>
        <v>2013</v>
      </c>
      <c r="W743" t="str">
        <f t="shared" si="94"/>
        <v>Jun</v>
      </c>
      <c r="X743">
        <f t="shared" si="95"/>
        <v>2013</v>
      </c>
    </row>
    <row r="744" spans="1:24" ht="43.2" hidden="1" x14ac:dyDescent="0.55000000000000004">
      <c r="A744">
        <v>742</v>
      </c>
      <c r="B744" s="3" t="s">
        <v>743</v>
      </c>
      <c r="C744" s="3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s="7" t="s">
        <v>8340</v>
      </c>
      <c r="R744" t="s">
        <v>8341</v>
      </c>
      <c r="S744" s="11">
        <f t="shared" si="90"/>
        <v>41689.917962962965</v>
      </c>
      <c r="T744" s="11">
        <f t="shared" si="91"/>
        <v>41719.876296296294</v>
      </c>
      <c r="U744" t="str">
        <f t="shared" si="92"/>
        <v>Feb</v>
      </c>
      <c r="V744">
        <f t="shared" si="93"/>
        <v>2014</v>
      </c>
      <c r="W744" t="str">
        <f t="shared" si="94"/>
        <v>Mar</v>
      </c>
      <c r="X744">
        <f t="shared" si="95"/>
        <v>2014</v>
      </c>
    </row>
    <row r="745" spans="1:24" ht="43.2" hidden="1" x14ac:dyDescent="0.55000000000000004">
      <c r="A745">
        <v>743</v>
      </c>
      <c r="B745" s="3" t="s">
        <v>744</v>
      </c>
      <c r="C745" s="3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s="7" t="s">
        <v>8340</v>
      </c>
      <c r="R745" t="s">
        <v>8341</v>
      </c>
      <c r="S745" s="11">
        <f t="shared" si="90"/>
        <v>40990.709317129629</v>
      </c>
      <c r="T745" s="11">
        <f t="shared" si="91"/>
        <v>41015.875</v>
      </c>
      <c r="U745" t="str">
        <f t="shared" si="92"/>
        <v>Mar</v>
      </c>
      <c r="V745">
        <f t="shared" si="93"/>
        <v>2012</v>
      </c>
      <c r="W745" t="str">
        <f t="shared" si="94"/>
        <v>Apr</v>
      </c>
      <c r="X745">
        <f t="shared" si="95"/>
        <v>2012</v>
      </c>
    </row>
    <row r="746" spans="1:24" ht="28.8" hidden="1" x14ac:dyDescent="0.55000000000000004">
      <c r="A746">
        <v>744</v>
      </c>
      <c r="B746" s="3" t="s">
        <v>745</v>
      </c>
      <c r="C746" s="3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s="7" t="s">
        <v>8340</v>
      </c>
      <c r="R746" t="s">
        <v>8341</v>
      </c>
      <c r="S746" s="11">
        <f t="shared" si="90"/>
        <v>41226.95721064815</v>
      </c>
      <c r="T746" s="11">
        <f t="shared" si="91"/>
        <v>41256.95721064815</v>
      </c>
      <c r="U746" t="str">
        <f t="shared" si="92"/>
        <v>Nov</v>
      </c>
      <c r="V746">
        <f t="shared" si="93"/>
        <v>2012</v>
      </c>
      <c r="W746" t="str">
        <f t="shared" si="94"/>
        <v>Dec</v>
      </c>
      <c r="X746">
        <f t="shared" si="95"/>
        <v>2012</v>
      </c>
    </row>
    <row r="747" spans="1:24" ht="43.2" hidden="1" x14ac:dyDescent="0.55000000000000004">
      <c r="A747">
        <v>745</v>
      </c>
      <c r="B747" s="3" t="s">
        <v>746</v>
      </c>
      <c r="C747" s="3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s="7" t="s">
        <v>8340</v>
      </c>
      <c r="R747" t="s">
        <v>8341</v>
      </c>
      <c r="S747" s="11">
        <f t="shared" si="90"/>
        <v>41367.572280092594</v>
      </c>
      <c r="T747" s="11">
        <f t="shared" si="91"/>
        <v>41397.572280092594</v>
      </c>
      <c r="U747" t="str">
        <f t="shared" si="92"/>
        <v>Apr</v>
      </c>
      <c r="V747">
        <f t="shared" si="93"/>
        <v>2013</v>
      </c>
      <c r="W747" t="str">
        <f t="shared" si="94"/>
        <v>May</v>
      </c>
      <c r="X747">
        <f t="shared" si="95"/>
        <v>2013</v>
      </c>
    </row>
    <row r="748" spans="1:24" hidden="1" x14ac:dyDescent="0.55000000000000004">
      <c r="A748">
        <v>746</v>
      </c>
      <c r="B748" s="3" t="s">
        <v>747</v>
      </c>
      <c r="C748" s="3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s="7" t="s">
        <v>8340</v>
      </c>
      <c r="R748" t="s">
        <v>8341</v>
      </c>
      <c r="S748" s="11">
        <f t="shared" si="90"/>
        <v>41157.042928240742</v>
      </c>
      <c r="T748" s="11">
        <f t="shared" si="91"/>
        <v>41175.165972222225</v>
      </c>
      <c r="U748" t="str">
        <f t="shared" si="92"/>
        <v>Sep</v>
      </c>
      <c r="V748">
        <f t="shared" si="93"/>
        <v>2012</v>
      </c>
      <c r="W748" t="str">
        <f t="shared" si="94"/>
        <v>Sep</v>
      </c>
      <c r="X748">
        <f t="shared" si="95"/>
        <v>2012</v>
      </c>
    </row>
    <row r="749" spans="1:24" ht="43.2" hidden="1" x14ac:dyDescent="0.55000000000000004">
      <c r="A749">
        <v>747</v>
      </c>
      <c r="B749" s="3" t="s">
        <v>748</v>
      </c>
      <c r="C749" s="3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s="7" t="s">
        <v>8340</v>
      </c>
      <c r="R749" t="s">
        <v>8341</v>
      </c>
      <c r="S749" s="11">
        <f t="shared" si="90"/>
        <v>41988.548831018517</v>
      </c>
      <c r="T749" s="11">
        <f t="shared" si="91"/>
        <v>42019.454166666663</v>
      </c>
      <c r="U749" t="str">
        <f t="shared" si="92"/>
        <v>Dec</v>
      </c>
      <c r="V749">
        <f t="shared" si="93"/>
        <v>2014</v>
      </c>
      <c r="W749" t="str">
        <f t="shared" si="94"/>
        <v>Jan</v>
      </c>
      <c r="X749">
        <f t="shared" si="95"/>
        <v>2015</v>
      </c>
    </row>
    <row r="750" spans="1:24" ht="43.2" hidden="1" x14ac:dyDescent="0.55000000000000004">
      <c r="A750">
        <v>748</v>
      </c>
      <c r="B750" s="3" t="s">
        <v>749</v>
      </c>
      <c r="C750" s="3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s="7" t="s">
        <v>8340</v>
      </c>
      <c r="R750" t="s">
        <v>8341</v>
      </c>
      <c r="S750" s="11">
        <f t="shared" si="90"/>
        <v>41831.846828703703</v>
      </c>
      <c r="T750" s="11">
        <f t="shared" si="91"/>
        <v>41861.846828703703</v>
      </c>
      <c r="U750" t="str">
        <f t="shared" si="92"/>
        <v>Jul</v>
      </c>
      <c r="V750">
        <f t="shared" si="93"/>
        <v>2014</v>
      </c>
      <c r="W750" t="str">
        <f t="shared" si="94"/>
        <v>Aug</v>
      </c>
      <c r="X750">
        <f t="shared" si="95"/>
        <v>2014</v>
      </c>
    </row>
    <row r="751" spans="1:24" ht="43.2" hidden="1" x14ac:dyDescent="0.55000000000000004">
      <c r="A751">
        <v>749</v>
      </c>
      <c r="B751" s="3" t="s">
        <v>750</v>
      </c>
      <c r="C751" s="3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s="7" t="s">
        <v>8340</v>
      </c>
      <c r="R751" t="s">
        <v>8341</v>
      </c>
      <c r="S751" s="11">
        <f t="shared" si="90"/>
        <v>42733.94131944445</v>
      </c>
      <c r="T751" s="11">
        <f t="shared" si="91"/>
        <v>42763.94131944445</v>
      </c>
      <c r="U751" t="str">
        <f t="shared" si="92"/>
        <v>Dec</v>
      </c>
      <c r="V751">
        <f t="shared" si="93"/>
        <v>2016</v>
      </c>
      <c r="W751" t="str">
        <f t="shared" si="94"/>
        <v>Jan</v>
      </c>
      <c r="X751">
        <f t="shared" si="95"/>
        <v>2017</v>
      </c>
    </row>
    <row r="752" spans="1:24" ht="43.2" hidden="1" x14ac:dyDescent="0.55000000000000004">
      <c r="A752">
        <v>750</v>
      </c>
      <c r="B752" s="3" t="s">
        <v>751</v>
      </c>
      <c r="C752" s="3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s="7" t="s">
        <v>8340</v>
      </c>
      <c r="R752" t="s">
        <v>8341</v>
      </c>
      <c r="S752" s="11">
        <f t="shared" si="90"/>
        <v>41299.878148148149</v>
      </c>
      <c r="T752" s="11">
        <f t="shared" si="91"/>
        <v>41329.878148148149</v>
      </c>
      <c r="U752" t="str">
        <f t="shared" si="92"/>
        <v>Jan</v>
      </c>
      <c r="V752">
        <f t="shared" si="93"/>
        <v>2013</v>
      </c>
      <c r="W752" t="str">
        <f t="shared" si="94"/>
        <v>Feb</v>
      </c>
      <c r="X752">
        <f t="shared" si="95"/>
        <v>2013</v>
      </c>
    </row>
    <row r="753" spans="1:24" ht="43.2" hidden="1" x14ac:dyDescent="0.55000000000000004">
      <c r="A753">
        <v>751</v>
      </c>
      <c r="B753" s="3" t="s">
        <v>752</v>
      </c>
      <c r="C753" s="3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s="7" t="s">
        <v>8340</v>
      </c>
      <c r="R753" t="s">
        <v>8341</v>
      </c>
      <c r="S753" s="11">
        <f t="shared" si="90"/>
        <v>40713.630497685182</v>
      </c>
      <c r="T753" s="11">
        <f t="shared" si="91"/>
        <v>40759.630497685182</v>
      </c>
      <c r="U753" t="str">
        <f t="shared" si="92"/>
        <v>Jun</v>
      </c>
      <c r="V753">
        <f t="shared" si="93"/>
        <v>2011</v>
      </c>
      <c r="W753" t="str">
        <f t="shared" si="94"/>
        <v>Aug</v>
      </c>
      <c r="X753">
        <f t="shared" si="95"/>
        <v>2011</v>
      </c>
    </row>
    <row r="754" spans="1:24" ht="43.2" hidden="1" x14ac:dyDescent="0.55000000000000004">
      <c r="A754">
        <v>752</v>
      </c>
      <c r="B754" s="3" t="s">
        <v>753</v>
      </c>
      <c r="C754" s="3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s="7" t="s">
        <v>8340</v>
      </c>
      <c r="R754" t="s">
        <v>8341</v>
      </c>
      <c r="S754" s="11">
        <f t="shared" si="90"/>
        <v>42639.421493055561</v>
      </c>
      <c r="T754" s="11">
        <f t="shared" si="91"/>
        <v>42659.458333333328</v>
      </c>
      <c r="U754" t="str">
        <f t="shared" si="92"/>
        <v>Sep</v>
      </c>
      <c r="V754">
        <f t="shared" si="93"/>
        <v>2016</v>
      </c>
      <c r="W754" t="str">
        <f t="shared" si="94"/>
        <v>Oct</v>
      </c>
      <c r="X754">
        <f t="shared" si="95"/>
        <v>2016</v>
      </c>
    </row>
    <row r="755" spans="1:24" ht="43.2" hidden="1" x14ac:dyDescent="0.55000000000000004">
      <c r="A755">
        <v>753</v>
      </c>
      <c r="B755" s="3" t="s">
        <v>754</v>
      </c>
      <c r="C755" s="3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s="7" t="s">
        <v>8340</v>
      </c>
      <c r="R755" t="s">
        <v>8341</v>
      </c>
      <c r="S755" s="11">
        <f t="shared" si="90"/>
        <v>42019.590173611112</v>
      </c>
      <c r="T755" s="11">
        <f t="shared" si="91"/>
        <v>42049.590173611112</v>
      </c>
      <c r="U755" t="str">
        <f t="shared" si="92"/>
        <v>Jan</v>
      </c>
      <c r="V755">
        <f t="shared" si="93"/>
        <v>2015</v>
      </c>
      <c r="W755" t="str">
        <f t="shared" si="94"/>
        <v>Feb</v>
      </c>
      <c r="X755">
        <f t="shared" si="95"/>
        <v>2015</v>
      </c>
    </row>
    <row r="756" spans="1:24" ht="43.2" hidden="1" x14ac:dyDescent="0.55000000000000004">
      <c r="A756">
        <v>754</v>
      </c>
      <c r="B756" s="3" t="s">
        <v>755</v>
      </c>
      <c r="C756" s="3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s="7" t="s">
        <v>8340</v>
      </c>
      <c r="R756" t="s">
        <v>8341</v>
      </c>
      <c r="S756" s="11">
        <f t="shared" si="90"/>
        <v>41249.749085648145</v>
      </c>
      <c r="T756" s="11">
        <f t="shared" si="91"/>
        <v>41279.749085648145</v>
      </c>
      <c r="U756" t="str">
        <f t="shared" si="92"/>
        <v>Dec</v>
      </c>
      <c r="V756">
        <f t="shared" si="93"/>
        <v>2012</v>
      </c>
      <c r="W756" t="str">
        <f t="shared" si="94"/>
        <v>Jan</v>
      </c>
      <c r="X756">
        <f t="shared" si="95"/>
        <v>2013</v>
      </c>
    </row>
    <row r="757" spans="1:24" ht="43.2" hidden="1" x14ac:dyDescent="0.55000000000000004">
      <c r="A757">
        <v>755</v>
      </c>
      <c r="B757" s="3" t="s">
        <v>756</v>
      </c>
      <c r="C757" s="3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s="7" t="s">
        <v>8340</v>
      </c>
      <c r="R757" t="s">
        <v>8341</v>
      </c>
      <c r="S757" s="11">
        <f t="shared" si="90"/>
        <v>41383.605057870373</v>
      </c>
      <c r="T757" s="11">
        <f t="shared" si="91"/>
        <v>41414.02847222222</v>
      </c>
      <c r="U757" t="str">
        <f t="shared" si="92"/>
        <v>Apr</v>
      </c>
      <c r="V757">
        <f t="shared" si="93"/>
        <v>2013</v>
      </c>
      <c r="W757" t="str">
        <f t="shared" si="94"/>
        <v>May</v>
      </c>
      <c r="X757">
        <f t="shared" si="95"/>
        <v>2013</v>
      </c>
    </row>
    <row r="758" spans="1:24" ht="43.2" hidden="1" x14ac:dyDescent="0.55000000000000004">
      <c r="A758">
        <v>756</v>
      </c>
      <c r="B758" s="3" t="s">
        <v>757</v>
      </c>
      <c r="C758" s="3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s="7" t="s">
        <v>8340</v>
      </c>
      <c r="R758" t="s">
        <v>8341</v>
      </c>
      <c r="S758" s="11">
        <f t="shared" si="90"/>
        <v>40590.766886574071</v>
      </c>
      <c r="T758" s="11">
        <f t="shared" si="91"/>
        <v>40651.725219907406</v>
      </c>
      <c r="U758" t="str">
        <f t="shared" si="92"/>
        <v>Feb</v>
      </c>
      <c r="V758">
        <f t="shared" si="93"/>
        <v>2011</v>
      </c>
      <c r="W758" t="str">
        <f t="shared" si="94"/>
        <v>Apr</v>
      </c>
      <c r="X758">
        <f t="shared" si="95"/>
        <v>2011</v>
      </c>
    </row>
    <row r="759" spans="1:24" ht="43.2" hidden="1" x14ac:dyDescent="0.55000000000000004">
      <c r="A759">
        <v>757</v>
      </c>
      <c r="B759" s="3" t="s">
        <v>758</v>
      </c>
      <c r="C759" s="3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s="7" t="s">
        <v>8340</v>
      </c>
      <c r="R759" t="s">
        <v>8341</v>
      </c>
      <c r="S759" s="11">
        <f t="shared" si="90"/>
        <v>41235.054560185185</v>
      </c>
      <c r="T759" s="11">
        <f t="shared" si="91"/>
        <v>41249.054560185185</v>
      </c>
      <c r="U759" t="str">
        <f t="shared" si="92"/>
        <v>Nov</v>
      </c>
      <c r="V759">
        <f t="shared" si="93"/>
        <v>2012</v>
      </c>
      <c r="W759" t="str">
        <f t="shared" si="94"/>
        <v>Dec</v>
      </c>
      <c r="X759">
        <f t="shared" si="95"/>
        <v>2012</v>
      </c>
    </row>
    <row r="760" spans="1:24" ht="28.8" hidden="1" x14ac:dyDescent="0.55000000000000004">
      <c r="A760">
        <v>758</v>
      </c>
      <c r="B760" s="3" t="s">
        <v>759</v>
      </c>
      <c r="C760" s="3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s="7" t="s">
        <v>8340</v>
      </c>
      <c r="R760" t="s">
        <v>8341</v>
      </c>
      <c r="S760" s="11">
        <f t="shared" si="90"/>
        <v>40429.836435185185</v>
      </c>
      <c r="T760" s="11">
        <f t="shared" si="91"/>
        <v>40459.836435185185</v>
      </c>
      <c r="U760" t="str">
        <f t="shared" si="92"/>
        <v>Sep</v>
      </c>
      <c r="V760">
        <f t="shared" si="93"/>
        <v>2010</v>
      </c>
      <c r="W760" t="str">
        <f t="shared" si="94"/>
        <v>Oct</v>
      </c>
      <c r="X760">
        <f t="shared" si="95"/>
        <v>2010</v>
      </c>
    </row>
    <row r="761" spans="1:24" ht="43.2" hidden="1" x14ac:dyDescent="0.55000000000000004">
      <c r="A761">
        <v>759</v>
      </c>
      <c r="B761" s="3" t="s">
        <v>760</v>
      </c>
      <c r="C761" s="3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s="7" t="s">
        <v>8340</v>
      </c>
      <c r="R761" t="s">
        <v>8341</v>
      </c>
      <c r="S761" s="11">
        <f t="shared" si="90"/>
        <v>41789.330312500002</v>
      </c>
      <c r="T761" s="11">
        <f t="shared" si="91"/>
        <v>41829.330312500002</v>
      </c>
      <c r="U761" t="str">
        <f t="shared" si="92"/>
        <v>May</v>
      </c>
      <c r="V761">
        <f t="shared" si="93"/>
        <v>2014</v>
      </c>
      <c r="W761" t="str">
        <f t="shared" si="94"/>
        <v>Jul</v>
      </c>
      <c r="X761">
        <f t="shared" si="95"/>
        <v>2014</v>
      </c>
    </row>
    <row r="762" spans="1:24" ht="43.2" x14ac:dyDescent="0.55000000000000004">
      <c r="A762">
        <v>760</v>
      </c>
      <c r="B762" s="3" t="s">
        <v>761</v>
      </c>
      <c r="C762" s="3" t="s">
        <v>4870</v>
      </c>
      <c r="D762" s="1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s="7" t="s">
        <v>8340</v>
      </c>
      <c r="R762" t="s">
        <v>8325</v>
      </c>
      <c r="S762" s="11">
        <f t="shared" si="90"/>
        <v>42670.764039351852</v>
      </c>
      <c r="T762" s="11">
        <f t="shared" si="91"/>
        <v>42700.805706018517</v>
      </c>
      <c r="U762" t="str">
        <f t="shared" si="92"/>
        <v>Oct</v>
      </c>
      <c r="V762">
        <f t="shared" si="93"/>
        <v>2016</v>
      </c>
      <c r="W762" t="str">
        <f t="shared" si="94"/>
        <v>Nov</v>
      </c>
      <c r="X762">
        <f t="shared" si="95"/>
        <v>2016</v>
      </c>
    </row>
    <row r="763" spans="1:24" ht="43.2" x14ac:dyDescent="0.55000000000000004">
      <c r="A763">
        <v>761</v>
      </c>
      <c r="B763" s="3" t="s">
        <v>762</v>
      </c>
      <c r="C763" s="3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s="7" t="s">
        <v>8340</v>
      </c>
      <c r="R763" t="s">
        <v>8325</v>
      </c>
      <c r="S763" s="11">
        <f t="shared" si="90"/>
        <v>41642.751458333332</v>
      </c>
      <c r="T763" s="11">
        <f t="shared" si="91"/>
        <v>41672.751458333332</v>
      </c>
      <c r="U763" t="str">
        <f t="shared" si="92"/>
        <v>Jan</v>
      </c>
      <c r="V763">
        <f t="shared" si="93"/>
        <v>2014</v>
      </c>
      <c r="W763" t="str">
        <f t="shared" si="94"/>
        <v>Feb</v>
      </c>
      <c r="X763">
        <f t="shared" si="95"/>
        <v>2014</v>
      </c>
    </row>
    <row r="764" spans="1:24" ht="43.2" x14ac:dyDescent="0.55000000000000004">
      <c r="A764">
        <v>762</v>
      </c>
      <c r="B764" s="3" t="s">
        <v>763</v>
      </c>
      <c r="C764" s="3" t="s">
        <v>4872</v>
      </c>
      <c r="D764" s="12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s="7" t="s">
        <v>8340</v>
      </c>
      <c r="R764" t="s">
        <v>8325</v>
      </c>
      <c r="S764" s="11">
        <f t="shared" si="90"/>
        <v>42690.858449074076</v>
      </c>
      <c r="T764" s="11">
        <f t="shared" si="91"/>
        <v>42708.25</v>
      </c>
      <c r="U764" t="str">
        <f t="shared" si="92"/>
        <v>Nov</v>
      </c>
      <c r="V764">
        <f t="shared" si="93"/>
        <v>2016</v>
      </c>
      <c r="W764" t="str">
        <f t="shared" si="94"/>
        <v>Dec</v>
      </c>
      <c r="X764">
        <f t="shared" si="95"/>
        <v>2016</v>
      </c>
    </row>
    <row r="765" spans="1:24" ht="43.2" x14ac:dyDescent="0.55000000000000004">
      <c r="A765">
        <v>763</v>
      </c>
      <c r="B765" s="3" t="s">
        <v>764</v>
      </c>
      <c r="C765" s="3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s="7" t="s">
        <v>8340</v>
      </c>
      <c r="R765" t="s">
        <v>8325</v>
      </c>
      <c r="S765" s="11">
        <f t="shared" si="90"/>
        <v>41471.446851851848</v>
      </c>
      <c r="T765" s="11">
        <f t="shared" si="91"/>
        <v>41501.446851851848</v>
      </c>
      <c r="U765" t="str">
        <f t="shared" si="92"/>
        <v>Jul</v>
      </c>
      <c r="V765">
        <f t="shared" si="93"/>
        <v>2013</v>
      </c>
      <c r="W765" t="str">
        <f t="shared" si="94"/>
        <v>Aug</v>
      </c>
      <c r="X765">
        <f t="shared" si="95"/>
        <v>2013</v>
      </c>
    </row>
    <row r="766" spans="1:24" ht="43.2" x14ac:dyDescent="0.55000000000000004">
      <c r="A766">
        <v>764</v>
      </c>
      <c r="B766" s="3" t="s">
        <v>765</v>
      </c>
      <c r="C766" s="3" t="s">
        <v>4874</v>
      </c>
      <c r="D766" s="12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s="7" t="s">
        <v>8340</v>
      </c>
      <c r="R766" t="s">
        <v>8325</v>
      </c>
      <c r="S766" s="11">
        <f t="shared" si="90"/>
        <v>42227.173159722224</v>
      </c>
      <c r="T766" s="11">
        <f t="shared" si="91"/>
        <v>42257.173159722224</v>
      </c>
      <c r="U766" t="str">
        <f t="shared" si="92"/>
        <v>Aug</v>
      </c>
      <c r="V766">
        <f t="shared" si="93"/>
        <v>2015</v>
      </c>
      <c r="W766" t="str">
        <f t="shared" si="94"/>
        <v>Sep</v>
      </c>
      <c r="X766">
        <f t="shared" si="95"/>
        <v>2015</v>
      </c>
    </row>
    <row r="767" spans="1:24" ht="43.2" x14ac:dyDescent="0.55000000000000004">
      <c r="A767">
        <v>765</v>
      </c>
      <c r="B767" s="3" t="s">
        <v>766</v>
      </c>
      <c r="C767" s="3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s="7" t="s">
        <v>8340</v>
      </c>
      <c r="R767" t="s">
        <v>8325</v>
      </c>
      <c r="S767" s="11">
        <f t="shared" si="90"/>
        <v>41901.542638888888</v>
      </c>
      <c r="T767" s="11">
        <f t="shared" si="91"/>
        <v>41931.542638888888</v>
      </c>
      <c r="U767" t="str">
        <f t="shared" si="92"/>
        <v>Sep</v>
      </c>
      <c r="V767">
        <f t="shared" si="93"/>
        <v>2014</v>
      </c>
      <c r="W767" t="str">
        <f t="shared" si="94"/>
        <v>Oct</v>
      </c>
      <c r="X767">
        <f t="shared" si="95"/>
        <v>2014</v>
      </c>
    </row>
    <row r="768" spans="1:24" ht="43.2" x14ac:dyDescent="0.55000000000000004">
      <c r="A768">
        <v>766</v>
      </c>
      <c r="B768" s="3" t="s">
        <v>767</v>
      </c>
      <c r="C768" s="3" t="s">
        <v>4876</v>
      </c>
      <c r="D768" s="12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s="7" t="s">
        <v>8340</v>
      </c>
      <c r="R768" t="s">
        <v>8325</v>
      </c>
      <c r="S768" s="11">
        <f t="shared" si="90"/>
        <v>42021.783368055556</v>
      </c>
      <c r="T768" s="11">
        <f t="shared" si="91"/>
        <v>42051.783368055556</v>
      </c>
      <c r="U768" t="str">
        <f t="shared" si="92"/>
        <v>Jan</v>
      </c>
      <c r="V768">
        <f t="shared" si="93"/>
        <v>2015</v>
      </c>
      <c r="W768" t="str">
        <f t="shared" si="94"/>
        <v>Feb</v>
      </c>
      <c r="X768">
        <f t="shared" si="95"/>
        <v>2015</v>
      </c>
    </row>
    <row r="769" spans="1:24" ht="57.6" x14ac:dyDescent="0.55000000000000004">
      <c r="A769">
        <v>767</v>
      </c>
      <c r="B769" s="3" t="s">
        <v>768</v>
      </c>
      <c r="C769" s="3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s="7" t="s">
        <v>8340</v>
      </c>
      <c r="R769" t="s">
        <v>8325</v>
      </c>
      <c r="S769" s="11">
        <f t="shared" si="90"/>
        <v>42115.143634259264</v>
      </c>
      <c r="T769" s="11">
        <f t="shared" si="91"/>
        <v>42145.143634259264</v>
      </c>
      <c r="U769" t="str">
        <f t="shared" si="92"/>
        <v>Apr</v>
      </c>
      <c r="V769">
        <f t="shared" si="93"/>
        <v>2015</v>
      </c>
      <c r="W769" t="str">
        <f t="shared" si="94"/>
        <v>May</v>
      </c>
      <c r="X769">
        <f t="shared" si="95"/>
        <v>2015</v>
      </c>
    </row>
    <row r="770" spans="1:24" ht="43.2" x14ac:dyDescent="0.55000000000000004">
      <c r="A770">
        <v>768</v>
      </c>
      <c r="B770" s="3" t="s">
        <v>769</v>
      </c>
      <c r="C770" s="3" t="s">
        <v>4878</v>
      </c>
      <c r="D770" s="12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s="7" t="s">
        <v>8340</v>
      </c>
      <c r="R770" t="s">
        <v>8325</v>
      </c>
      <c r="S770" s="11">
        <f t="shared" si="90"/>
        <v>41594.207060185188</v>
      </c>
      <c r="T770" s="11">
        <f t="shared" si="91"/>
        <v>41624.207060185188</v>
      </c>
      <c r="U770" t="str">
        <f t="shared" si="92"/>
        <v>Nov</v>
      </c>
      <c r="V770">
        <f t="shared" si="93"/>
        <v>2013</v>
      </c>
      <c r="W770" t="str">
        <f t="shared" si="94"/>
        <v>Dec</v>
      </c>
      <c r="X770">
        <f t="shared" si="95"/>
        <v>2013</v>
      </c>
    </row>
    <row r="771" spans="1:24" ht="43.2" x14ac:dyDescent="0.55000000000000004">
      <c r="A771">
        <v>769</v>
      </c>
      <c r="B771" s="3" t="s">
        <v>770</v>
      </c>
      <c r="C771" s="3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IFERROR(E771/L771,0)</f>
        <v>31.846153846153847</v>
      </c>
      <c r="Q771" s="7" t="s">
        <v>8340</v>
      </c>
      <c r="R771" t="s">
        <v>8325</v>
      </c>
      <c r="S771" s="11">
        <f t="shared" ref="S771:S834" si="98">(((J771/60)/60)/24)+DATE(1970,1,1)</f>
        <v>41604.996458333335</v>
      </c>
      <c r="T771" s="11">
        <f t="shared" ref="T771:T834" si="99">(((I771/60)/60)/24)+DATE(1970,1,1)</f>
        <v>41634.996458333335</v>
      </c>
      <c r="U771" t="str">
        <f t="shared" ref="U771:U834" si="100">TEXT(S771,"mmm")</f>
        <v>Nov</v>
      </c>
      <c r="V771">
        <f t="shared" ref="V771:V834" si="101">YEAR(S771)</f>
        <v>2013</v>
      </c>
      <c r="W771" t="str">
        <f t="shared" ref="W771:W834" si="102">TEXT(T771,"mmm")</f>
        <v>Dec</v>
      </c>
      <c r="X771">
        <f t="shared" ref="X771:X834" si="103">YEAR(T771)</f>
        <v>2013</v>
      </c>
    </row>
    <row r="772" spans="1:24" ht="43.2" x14ac:dyDescent="0.55000000000000004">
      <c r="A772">
        <v>770</v>
      </c>
      <c r="B772" s="3" t="s">
        <v>771</v>
      </c>
      <c r="C772" s="3" t="s">
        <v>4880</v>
      </c>
      <c r="D772" s="1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s="7" t="s">
        <v>8340</v>
      </c>
      <c r="R772" t="s">
        <v>8325</v>
      </c>
      <c r="S772" s="11">
        <f t="shared" si="98"/>
        <v>41289.999641203707</v>
      </c>
      <c r="T772" s="11">
        <f t="shared" si="99"/>
        <v>41329.999641203707</v>
      </c>
      <c r="U772" t="str">
        <f t="shared" si="100"/>
        <v>Jan</v>
      </c>
      <c r="V772">
        <f t="shared" si="101"/>
        <v>2013</v>
      </c>
      <c r="W772" t="str">
        <f t="shared" si="102"/>
        <v>Feb</v>
      </c>
      <c r="X772">
        <f t="shared" si="103"/>
        <v>2013</v>
      </c>
    </row>
    <row r="773" spans="1:24" ht="43.2" x14ac:dyDescent="0.55000000000000004">
      <c r="A773">
        <v>771</v>
      </c>
      <c r="B773" s="3" t="s">
        <v>772</v>
      </c>
      <c r="C773" s="3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s="7" t="s">
        <v>8340</v>
      </c>
      <c r="R773" t="s">
        <v>8325</v>
      </c>
      <c r="S773" s="11">
        <f t="shared" si="98"/>
        <v>42349.824097222227</v>
      </c>
      <c r="T773" s="11">
        <f t="shared" si="99"/>
        <v>42399.824097222227</v>
      </c>
      <c r="U773" t="str">
        <f t="shared" si="100"/>
        <v>Dec</v>
      </c>
      <c r="V773">
        <f t="shared" si="101"/>
        <v>2015</v>
      </c>
      <c r="W773" t="str">
        <f t="shared" si="102"/>
        <v>Jan</v>
      </c>
      <c r="X773">
        <f t="shared" si="103"/>
        <v>2016</v>
      </c>
    </row>
    <row r="774" spans="1:24" ht="57.6" x14ac:dyDescent="0.55000000000000004">
      <c r="A774">
        <v>772</v>
      </c>
      <c r="B774" s="3" t="s">
        <v>773</v>
      </c>
      <c r="C774" s="3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s="7" t="s">
        <v>8340</v>
      </c>
      <c r="R774" t="s">
        <v>8325</v>
      </c>
      <c r="S774" s="11">
        <f t="shared" si="98"/>
        <v>40068.056932870371</v>
      </c>
      <c r="T774" s="11">
        <f t="shared" si="99"/>
        <v>40118.165972222225</v>
      </c>
      <c r="U774" t="str">
        <f t="shared" si="100"/>
        <v>Sep</v>
      </c>
      <c r="V774">
        <f t="shared" si="101"/>
        <v>2009</v>
      </c>
      <c r="W774" t="str">
        <f t="shared" si="102"/>
        <v>Nov</v>
      </c>
      <c r="X774">
        <f t="shared" si="103"/>
        <v>2009</v>
      </c>
    </row>
    <row r="775" spans="1:24" ht="43.2" x14ac:dyDescent="0.55000000000000004">
      <c r="A775">
        <v>773</v>
      </c>
      <c r="B775" s="3" t="s">
        <v>774</v>
      </c>
      <c r="C775" s="3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s="7" t="s">
        <v>8340</v>
      </c>
      <c r="R775" t="s">
        <v>8325</v>
      </c>
      <c r="S775" s="11">
        <f t="shared" si="98"/>
        <v>42100.735937499994</v>
      </c>
      <c r="T775" s="11">
        <f t="shared" si="99"/>
        <v>42134.959027777775</v>
      </c>
      <c r="U775" t="str">
        <f t="shared" si="100"/>
        <v>Apr</v>
      </c>
      <c r="V775">
        <f t="shared" si="101"/>
        <v>2015</v>
      </c>
      <c r="W775" t="str">
        <f t="shared" si="102"/>
        <v>May</v>
      </c>
      <c r="X775">
        <f t="shared" si="103"/>
        <v>2015</v>
      </c>
    </row>
    <row r="776" spans="1:24" ht="43.2" x14ac:dyDescent="0.55000000000000004">
      <c r="A776">
        <v>774</v>
      </c>
      <c r="B776" s="3" t="s">
        <v>775</v>
      </c>
      <c r="C776" s="3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s="7" t="s">
        <v>8340</v>
      </c>
      <c r="R776" t="s">
        <v>8325</v>
      </c>
      <c r="S776" s="11">
        <f t="shared" si="98"/>
        <v>41663.780300925922</v>
      </c>
      <c r="T776" s="11">
        <f t="shared" si="99"/>
        <v>41693.780300925922</v>
      </c>
      <c r="U776" t="str">
        <f t="shared" si="100"/>
        <v>Jan</v>
      </c>
      <c r="V776">
        <f t="shared" si="101"/>
        <v>2014</v>
      </c>
      <c r="W776" t="str">
        <f t="shared" si="102"/>
        <v>Feb</v>
      </c>
      <c r="X776">
        <f t="shared" si="103"/>
        <v>2014</v>
      </c>
    </row>
    <row r="777" spans="1:24" ht="43.2" x14ac:dyDescent="0.55000000000000004">
      <c r="A777">
        <v>775</v>
      </c>
      <c r="B777" s="3" t="s">
        <v>776</v>
      </c>
      <c r="C777" s="3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s="7" t="s">
        <v>8340</v>
      </c>
      <c r="R777" t="s">
        <v>8325</v>
      </c>
      <c r="S777" s="11">
        <f t="shared" si="98"/>
        <v>40863.060127314813</v>
      </c>
      <c r="T777" s="11">
        <f t="shared" si="99"/>
        <v>40893.060127314813</v>
      </c>
      <c r="U777" t="str">
        <f t="shared" si="100"/>
        <v>Nov</v>
      </c>
      <c r="V777">
        <f t="shared" si="101"/>
        <v>2011</v>
      </c>
      <c r="W777" t="str">
        <f t="shared" si="102"/>
        <v>Dec</v>
      </c>
      <c r="X777">
        <f t="shared" si="103"/>
        <v>2011</v>
      </c>
    </row>
    <row r="778" spans="1:24" ht="43.2" x14ac:dyDescent="0.55000000000000004">
      <c r="A778">
        <v>776</v>
      </c>
      <c r="B778" s="3" t="s">
        <v>777</v>
      </c>
      <c r="C778" s="3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s="7" t="s">
        <v>8340</v>
      </c>
      <c r="R778" t="s">
        <v>8325</v>
      </c>
      <c r="S778" s="11">
        <f t="shared" si="98"/>
        <v>42250.685706018514</v>
      </c>
      <c r="T778" s="11">
        <f t="shared" si="99"/>
        <v>42288.208333333328</v>
      </c>
      <c r="U778" t="str">
        <f t="shared" si="100"/>
        <v>Sep</v>
      </c>
      <c r="V778">
        <f t="shared" si="101"/>
        <v>2015</v>
      </c>
      <c r="W778" t="str">
        <f t="shared" si="102"/>
        <v>Oct</v>
      </c>
      <c r="X778">
        <f t="shared" si="103"/>
        <v>2015</v>
      </c>
    </row>
    <row r="779" spans="1:24" ht="43.2" x14ac:dyDescent="0.55000000000000004">
      <c r="A779">
        <v>777</v>
      </c>
      <c r="B779" s="3" t="s">
        <v>778</v>
      </c>
      <c r="C779" s="3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s="7" t="s">
        <v>8340</v>
      </c>
      <c r="R779" t="s">
        <v>8325</v>
      </c>
      <c r="S779" s="11">
        <f t="shared" si="98"/>
        <v>41456.981215277774</v>
      </c>
      <c r="T779" s="11">
        <f t="shared" si="99"/>
        <v>41486.981215277774</v>
      </c>
      <c r="U779" t="str">
        <f t="shared" si="100"/>
        <v>Jul</v>
      </c>
      <c r="V779">
        <f t="shared" si="101"/>
        <v>2013</v>
      </c>
      <c r="W779" t="str">
        <f t="shared" si="102"/>
        <v>Jul</v>
      </c>
      <c r="X779">
        <f t="shared" si="103"/>
        <v>2013</v>
      </c>
    </row>
    <row r="780" spans="1:24" ht="43.2" x14ac:dyDescent="0.55000000000000004">
      <c r="A780">
        <v>778</v>
      </c>
      <c r="B780" s="3" t="s">
        <v>779</v>
      </c>
      <c r="C780" s="3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s="7" t="s">
        <v>8340</v>
      </c>
      <c r="R780" t="s">
        <v>8325</v>
      </c>
      <c r="S780" s="11">
        <f t="shared" si="98"/>
        <v>41729.702314814815</v>
      </c>
      <c r="T780" s="11">
        <f t="shared" si="99"/>
        <v>41759.702314814815</v>
      </c>
      <c r="U780" t="str">
        <f t="shared" si="100"/>
        <v>Mar</v>
      </c>
      <c r="V780">
        <f t="shared" si="101"/>
        <v>2014</v>
      </c>
      <c r="W780" t="str">
        <f t="shared" si="102"/>
        <v>Apr</v>
      </c>
      <c r="X780">
        <f t="shared" si="103"/>
        <v>2014</v>
      </c>
    </row>
    <row r="781" spans="1:24" ht="43.2" x14ac:dyDescent="0.55000000000000004">
      <c r="A781">
        <v>779</v>
      </c>
      <c r="B781" s="3" t="s">
        <v>780</v>
      </c>
      <c r="C781" s="3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s="7" t="s">
        <v>8340</v>
      </c>
      <c r="R781" t="s">
        <v>8325</v>
      </c>
      <c r="S781" s="11">
        <f t="shared" si="98"/>
        <v>40436.68408564815</v>
      </c>
      <c r="T781" s="11">
        <f t="shared" si="99"/>
        <v>40466.166666666664</v>
      </c>
      <c r="U781" t="str">
        <f t="shared" si="100"/>
        <v>Sep</v>
      </c>
      <c r="V781">
        <f t="shared" si="101"/>
        <v>2010</v>
      </c>
      <c r="W781" t="str">
        <f t="shared" si="102"/>
        <v>Oct</v>
      </c>
      <c r="X781">
        <f t="shared" si="103"/>
        <v>2010</v>
      </c>
    </row>
    <row r="782" spans="1:24" ht="28.8" hidden="1" x14ac:dyDescent="0.55000000000000004">
      <c r="A782">
        <v>780</v>
      </c>
      <c r="B782" s="3" t="s">
        <v>781</v>
      </c>
      <c r="C782" s="3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s="7" t="s">
        <v>8326</v>
      </c>
      <c r="R782" t="s">
        <v>8310</v>
      </c>
      <c r="S782" s="11">
        <f t="shared" si="98"/>
        <v>40636.673900462964</v>
      </c>
      <c r="T782" s="11">
        <f t="shared" si="99"/>
        <v>40666.673900462964</v>
      </c>
      <c r="U782" t="str">
        <f t="shared" si="100"/>
        <v>Apr</v>
      </c>
      <c r="V782">
        <f t="shared" si="101"/>
        <v>2011</v>
      </c>
      <c r="W782" t="str">
        <f t="shared" si="102"/>
        <v>May</v>
      </c>
      <c r="X782">
        <f t="shared" si="103"/>
        <v>2011</v>
      </c>
    </row>
    <row r="783" spans="1:24" ht="43.2" hidden="1" x14ac:dyDescent="0.55000000000000004">
      <c r="A783">
        <v>781</v>
      </c>
      <c r="B783" s="3" t="s">
        <v>782</v>
      </c>
      <c r="C783" s="3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s="7" t="s">
        <v>8326</v>
      </c>
      <c r="R783" t="s">
        <v>8310</v>
      </c>
      <c r="S783" s="11">
        <f t="shared" si="98"/>
        <v>41403.000856481485</v>
      </c>
      <c r="T783" s="11">
        <f t="shared" si="99"/>
        <v>41433.000856481485</v>
      </c>
      <c r="U783" t="str">
        <f t="shared" si="100"/>
        <v>May</v>
      </c>
      <c r="V783">
        <f t="shared" si="101"/>
        <v>2013</v>
      </c>
      <c r="W783" t="str">
        <f t="shared" si="102"/>
        <v>Jun</v>
      </c>
      <c r="X783">
        <f t="shared" si="103"/>
        <v>2013</v>
      </c>
    </row>
    <row r="784" spans="1:24" ht="43.2" hidden="1" x14ac:dyDescent="0.55000000000000004">
      <c r="A784">
        <v>782</v>
      </c>
      <c r="B784" s="3" t="s">
        <v>783</v>
      </c>
      <c r="C784" s="3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s="7" t="s">
        <v>8326</v>
      </c>
      <c r="R784" t="s">
        <v>8310</v>
      </c>
      <c r="S784" s="11">
        <f t="shared" si="98"/>
        <v>41116.758125</v>
      </c>
      <c r="T784" s="11">
        <f t="shared" si="99"/>
        <v>41146.758125</v>
      </c>
      <c r="U784" t="str">
        <f t="shared" si="100"/>
        <v>Jul</v>
      </c>
      <c r="V784">
        <f t="shared" si="101"/>
        <v>2012</v>
      </c>
      <c r="W784" t="str">
        <f t="shared" si="102"/>
        <v>Aug</v>
      </c>
      <c r="X784">
        <f t="shared" si="103"/>
        <v>2012</v>
      </c>
    </row>
    <row r="785" spans="1:24" ht="43.2" hidden="1" x14ac:dyDescent="0.55000000000000004">
      <c r="A785">
        <v>783</v>
      </c>
      <c r="B785" s="3" t="s">
        <v>784</v>
      </c>
      <c r="C785" s="3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s="7" t="s">
        <v>8326</v>
      </c>
      <c r="R785" t="s">
        <v>8310</v>
      </c>
      <c r="S785" s="11">
        <f t="shared" si="98"/>
        <v>40987.773715277777</v>
      </c>
      <c r="T785" s="11">
        <f t="shared" si="99"/>
        <v>41026.916666666664</v>
      </c>
      <c r="U785" t="str">
        <f t="shared" si="100"/>
        <v>Mar</v>
      </c>
      <c r="V785">
        <f t="shared" si="101"/>
        <v>2012</v>
      </c>
      <c r="W785" t="str">
        <f t="shared" si="102"/>
        <v>Apr</v>
      </c>
      <c r="X785">
        <f t="shared" si="103"/>
        <v>2012</v>
      </c>
    </row>
    <row r="786" spans="1:24" ht="43.2" hidden="1" x14ac:dyDescent="0.55000000000000004">
      <c r="A786">
        <v>784</v>
      </c>
      <c r="B786" s="3" t="s">
        <v>785</v>
      </c>
      <c r="C786" s="3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s="7" t="s">
        <v>8326</v>
      </c>
      <c r="R786" t="s">
        <v>8310</v>
      </c>
      <c r="S786" s="11">
        <f t="shared" si="98"/>
        <v>41675.149525462963</v>
      </c>
      <c r="T786" s="11">
        <f t="shared" si="99"/>
        <v>41715.107858796298</v>
      </c>
      <c r="U786" t="str">
        <f t="shared" si="100"/>
        <v>Feb</v>
      </c>
      <c r="V786">
        <f t="shared" si="101"/>
        <v>2014</v>
      </c>
      <c r="W786" t="str">
        <f t="shared" si="102"/>
        <v>Mar</v>
      </c>
      <c r="X786">
        <f t="shared" si="103"/>
        <v>2014</v>
      </c>
    </row>
    <row r="787" spans="1:24" ht="43.2" hidden="1" x14ac:dyDescent="0.55000000000000004">
      <c r="A787">
        <v>785</v>
      </c>
      <c r="B787" s="3" t="s">
        <v>786</v>
      </c>
      <c r="C787" s="3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s="7" t="s">
        <v>8326</v>
      </c>
      <c r="R787" t="s">
        <v>8310</v>
      </c>
      <c r="S787" s="11">
        <f t="shared" si="98"/>
        <v>41303.593923611108</v>
      </c>
      <c r="T787" s="11">
        <f t="shared" si="99"/>
        <v>41333.593923611108</v>
      </c>
      <c r="U787" t="str">
        <f t="shared" si="100"/>
        <v>Jan</v>
      </c>
      <c r="V787">
        <f t="shared" si="101"/>
        <v>2013</v>
      </c>
      <c r="W787" t="str">
        <f t="shared" si="102"/>
        <v>Feb</v>
      </c>
      <c r="X787">
        <f t="shared" si="103"/>
        <v>2013</v>
      </c>
    </row>
    <row r="788" spans="1:24" ht="43.2" hidden="1" x14ac:dyDescent="0.55000000000000004">
      <c r="A788">
        <v>786</v>
      </c>
      <c r="B788" s="3" t="s">
        <v>787</v>
      </c>
      <c r="C788" s="3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s="7" t="s">
        <v>8326</v>
      </c>
      <c r="R788" t="s">
        <v>8310</v>
      </c>
      <c r="S788" s="11">
        <f t="shared" si="98"/>
        <v>40983.055949074071</v>
      </c>
      <c r="T788" s="11">
        <f t="shared" si="99"/>
        <v>41040.657638888886</v>
      </c>
      <c r="U788" t="str">
        <f t="shared" si="100"/>
        <v>Mar</v>
      </c>
      <c r="V788">
        <f t="shared" si="101"/>
        <v>2012</v>
      </c>
      <c r="W788" t="str">
        <f t="shared" si="102"/>
        <v>May</v>
      </c>
      <c r="X788">
        <f t="shared" si="103"/>
        <v>2012</v>
      </c>
    </row>
    <row r="789" spans="1:24" ht="43.2" hidden="1" x14ac:dyDescent="0.55000000000000004">
      <c r="A789">
        <v>787</v>
      </c>
      <c r="B789" s="3" t="s">
        <v>788</v>
      </c>
      <c r="C789" s="3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s="7" t="s">
        <v>8326</v>
      </c>
      <c r="R789" t="s">
        <v>8310</v>
      </c>
      <c r="S789" s="11">
        <f t="shared" si="98"/>
        <v>41549.627615740741</v>
      </c>
      <c r="T789" s="11">
        <f t="shared" si="99"/>
        <v>41579.627615740741</v>
      </c>
      <c r="U789" t="str">
        <f t="shared" si="100"/>
        <v>Oct</v>
      </c>
      <c r="V789">
        <f t="shared" si="101"/>
        <v>2013</v>
      </c>
      <c r="W789" t="str">
        <f t="shared" si="102"/>
        <v>Nov</v>
      </c>
      <c r="X789">
        <f t="shared" si="103"/>
        <v>2013</v>
      </c>
    </row>
    <row r="790" spans="1:24" ht="43.2" hidden="1" x14ac:dyDescent="0.55000000000000004">
      <c r="A790">
        <v>788</v>
      </c>
      <c r="B790" s="3" t="s">
        <v>789</v>
      </c>
      <c r="C790" s="3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s="7" t="s">
        <v>8326</v>
      </c>
      <c r="R790" t="s">
        <v>8310</v>
      </c>
      <c r="S790" s="11">
        <f t="shared" si="98"/>
        <v>41059.006805555553</v>
      </c>
      <c r="T790" s="11">
        <f t="shared" si="99"/>
        <v>41097.165972222225</v>
      </c>
      <c r="U790" t="str">
        <f t="shared" si="100"/>
        <v>May</v>
      </c>
      <c r="V790">
        <f t="shared" si="101"/>
        <v>2012</v>
      </c>
      <c r="W790" t="str">
        <f t="shared" si="102"/>
        <v>Jul</v>
      </c>
      <c r="X790">
        <f t="shared" si="103"/>
        <v>2012</v>
      </c>
    </row>
    <row r="791" spans="1:24" ht="43.2" hidden="1" x14ac:dyDescent="0.55000000000000004">
      <c r="A791">
        <v>789</v>
      </c>
      <c r="B791" s="3" t="s">
        <v>790</v>
      </c>
      <c r="C791" s="3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s="7" t="s">
        <v>8326</v>
      </c>
      <c r="R791" t="s">
        <v>8310</v>
      </c>
      <c r="S791" s="11">
        <f t="shared" si="98"/>
        <v>41277.186111111114</v>
      </c>
      <c r="T791" s="11">
        <f t="shared" si="99"/>
        <v>41295.332638888889</v>
      </c>
      <c r="U791" t="str">
        <f t="shared" si="100"/>
        <v>Jan</v>
      </c>
      <c r="V791">
        <f t="shared" si="101"/>
        <v>2013</v>
      </c>
      <c r="W791" t="str">
        <f t="shared" si="102"/>
        <v>Jan</v>
      </c>
      <c r="X791">
        <f t="shared" si="103"/>
        <v>2013</v>
      </c>
    </row>
    <row r="792" spans="1:24" ht="43.2" hidden="1" x14ac:dyDescent="0.55000000000000004">
      <c r="A792">
        <v>790</v>
      </c>
      <c r="B792" s="3" t="s">
        <v>791</v>
      </c>
      <c r="C792" s="3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s="7" t="s">
        <v>8326</v>
      </c>
      <c r="R792" t="s">
        <v>8310</v>
      </c>
      <c r="S792" s="11">
        <f t="shared" si="98"/>
        <v>41276.047905092593</v>
      </c>
      <c r="T792" s="11">
        <f t="shared" si="99"/>
        <v>41306.047905092593</v>
      </c>
      <c r="U792" t="str">
        <f t="shared" si="100"/>
        <v>Jan</v>
      </c>
      <c r="V792">
        <f t="shared" si="101"/>
        <v>2013</v>
      </c>
      <c r="W792" t="str">
        <f t="shared" si="102"/>
        <v>Feb</v>
      </c>
      <c r="X792">
        <f t="shared" si="103"/>
        <v>2013</v>
      </c>
    </row>
    <row r="793" spans="1:24" ht="43.2" hidden="1" x14ac:dyDescent="0.55000000000000004">
      <c r="A793">
        <v>791</v>
      </c>
      <c r="B793" s="3" t="s">
        <v>792</v>
      </c>
      <c r="C793" s="3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s="7" t="s">
        <v>8326</v>
      </c>
      <c r="R793" t="s">
        <v>8310</v>
      </c>
      <c r="S793" s="11">
        <f t="shared" si="98"/>
        <v>41557.780624999999</v>
      </c>
      <c r="T793" s="11">
        <f t="shared" si="99"/>
        <v>41591.249305555553</v>
      </c>
      <c r="U793" t="str">
        <f t="shared" si="100"/>
        <v>Oct</v>
      </c>
      <c r="V793">
        <f t="shared" si="101"/>
        <v>2013</v>
      </c>
      <c r="W793" t="str">
        <f t="shared" si="102"/>
        <v>Nov</v>
      </c>
      <c r="X793">
        <f t="shared" si="103"/>
        <v>2013</v>
      </c>
    </row>
    <row r="794" spans="1:24" ht="28.8" hidden="1" x14ac:dyDescent="0.55000000000000004">
      <c r="A794">
        <v>792</v>
      </c>
      <c r="B794" s="3" t="s">
        <v>793</v>
      </c>
      <c r="C794" s="3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s="7" t="s">
        <v>8326</v>
      </c>
      <c r="R794" t="s">
        <v>8310</v>
      </c>
      <c r="S794" s="11">
        <f t="shared" si="98"/>
        <v>41555.873645833337</v>
      </c>
      <c r="T794" s="11">
        <f t="shared" si="99"/>
        <v>41585.915312500001</v>
      </c>
      <c r="U794" t="str">
        <f t="shared" si="100"/>
        <v>Oct</v>
      </c>
      <c r="V794">
        <f t="shared" si="101"/>
        <v>2013</v>
      </c>
      <c r="W794" t="str">
        <f t="shared" si="102"/>
        <v>Nov</v>
      </c>
      <c r="X794">
        <f t="shared" si="103"/>
        <v>2013</v>
      </c>
    </row>
    <row r="795" spans="1:24" ht="43.2" hidden="1" x14ac:dyDescent="0.55000000000000004">
      <c r="A795">
        <v>793</v>
      </c>
      <c r="B795" s="3" t="s">
        <v>794</v>
      </c>
      <c r="C795" s="3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s="7" t="s">
        <v>8326</v>
      </c>
      <c r="R795" t="s">
        <v>8310</v>
      </c>
      <c r="S795" s="11">
        <f t="shared" si="98"/>
        <v>41442.741249999999</v>
      </c>
      <c r="T795" s="11">
        <f t="shared" si="99"/>
        <v>41458.207638888889</v>
      </c>
      <c r="U795" t="str">
        <f t="shared" si="100"/>
        <v>Jun</v>
      </c>
      <c r="V795">
        <f t="shared" si="101"/>
        <v>2013</v>
      </c>
      <c r="W795" t="str">
        <f t="shared" si="102"/>
        <v>Jul</v>
      </c>
      <c r="X795">
        <f t="shared" si="103"/>
        <v>2013</v>
      </c>
    </row>
    <row r="796" spans="1:24" ht="43.2" hidden="1" x14ac:dyDescent="0.55000000000000004">
      <c r="A796">
        <v>794</v>
      </c>
      <c r="B796" s="3" t="s">
        <v>795</v>
      </c>
      <c r="C796" s="3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s="7" t="s">
        <v>8326</v>
      </c>
      <c r="R796" t="s">
        <v>8310</v>
      </c>
      <c r="S796" s="11">
        <f t="shared" si="98"/>
        <v>40736.115011574075</v>
      </c>
      <c r="T796" s="11">
        <f t="shared" si="99"/>
        <v>40791.712500000001</v>
      </c>
      <c r="U796" t="str">
        <f t="shared" si="100"/>
        <v>Jul</v>
      </c>
      <c r="V796">
        <f t="shared" si="101"/>
        <v>2011</v>
      </c>
      <c r="W796" t="str">
        <f t="shared" si="102"/>
        <v>Sep</v>
      </c>
      <c r="X796">
        <f t="shared" si="103"/>
        <v>2011</v>
      </c>
    </row>
    <row r="797" spans="1:24" ht="43.2" hidden="1" x14ac:dyDescent="0.55000000000000004">
      <c r="A797">
        <v>795</v>
      </c>
      <c r="B797" s="3" t="s">
        <v>796</v>
      </c>
      <c r="C797" s="3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s="7" t="s">
        <v>8326</v>
      </c>
      <c r="R797" t="s">
        <v>8310</v>
      </c>
      <c r="S797" s="11">
        <f t="shared" si="98"/>
        <v>40963.613032407404</v>
      </c>
      <c r="T797" s="11">
        <f t="shared" si="99"/>
        <v>41006.207638888889</v>
      </c>
      <c r="U797" t="str">
        <f t="shared" si="100"/>
        <v>Feb</v>
      </c>
      <c r="V797">
        <f t="shared" si="101"/>
        <v>2012</v>
      </c>
      <c r="W797" t="str">
        <f t="shared" si="102"/>
        <v>Apr</v>
      </c>
      <c r="X797">
        <f t="shared" si="103"/>
        <v>2012</v>
      </c>
    </row>
    <row r="798" spans="1:24" ht="57.6" hidden="1" x14ac:dyDescent="0.55000000000000004">
      <c r="A798">
        <v>796</v>
      </c>
      <c r="B798" s="3" t="s">
        <v>797</v>
      </c>
      <c r="C798" s="3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s="7" t="s">
        <v>8326</v>
      </c>
      <c r="R798" t="s">
        <v>8310</v>
      </c>
      <c r="S798" s="11">
        <f t="shared" si="98"/>
        <v>41502.882928240739</v>
      </c>
      <c r="T798" s="11">
        <f t="shared" si="99"/>
        <v>41532.881944444445</v>
      </c>
      <c r="U798" t="str">
        <f t="shared" si="100"/>
        <v>Aug</v>
      </c>
      <c r="V798">
        <f t="shared" si="101"/>
        <v>2013</v>
      </c>
      <c r="W798" t="str">
        <f t="shared" si="102"/>
        <v>Sep</v>
      </c>
      <c r="X798">
        <f t="shared" si="103"/>
        <v>2013</v>
      </c>
    </row>
    <row r="799" spans="1:24" ht="43.2" hidden="1" x14ac:dyDescent="0.55000000000000004">
      <c r="A799">
        <v>797</v>
      </c>
      <c r="B799" s="3" t="s">
        <v>798</v>
      </c>
      <c r="C799" s="3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s="7" t="s">
        <v>8326</v>
      </c>
      <c r="R799" t="s">
        <v>8310</v>
      </c>
      <c r="S799" s="11">
        <f t="shared" si="98"/>
        <v>40996.994074074071</v>
      </c>
      <c r="T799" s="11">
        <f t="shared" si="99"/>
        <v>41028.166666666664</v>
      </c>
      <c r="U799" t="str">
        <f t="shared" si="100"/>
        <v>Mar</v>
      </c>
      <c r="V799">
        <f t="shared" si="101"/>
        <v>2012</v>
      </c>
      <c r="W799" t="str">
        <f t="shared" si="102"/>
        <v>Apr</v>
      </c>
      <c r="X799">
        <f t="shared" si="103"/>
        <v>2012</v>
      </c>
    </row>
    <row r="800" spans="1:24" ht="43.2" hidden="1" x14ac:dyDescent="0.55000000000000004">
      <c r="A800">
        <v>798</v>
      </c>
      <c r="B800" s="3" t="s">
        <v>799</v>
      </c>
      <c r="C800" s="3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s="7" t="s">
        <v>8326</v>
      </c>
      <c r="R800" t="s">
        <v>8310</v>
      </c>
      <c r="S800" s="11">
        <f t="shared" si="98"/>
        <v>41882.590127314819</v>
      </c>
      <c r="T800" s="11">
        <f t="shared" si="99"/>
        <v>41912.590127314819</v>
      </c>
      <c r="U800" t="str">
        <f t="shared" si="100"/>
        <v>Aug</v>
      </c>
      <c r="V800">
        <f t="shared" si="101"/>
        <v>2014</v>
      </c>
      <c r="W800" t="str">
        <f t="shared" si="102"/>
        <v>Sep</v>
      </c>
      <c r="X800">
        <f t="shared" si="103"/>
        <v>2014</v>
      </c>
    </row>
    <row r="801" spans="1:24" ht="43.2" hidden="1" x14ac:dyDescent="0.55000000000000004">
      <c r="A801">
        <v>799</v>
      </c>
      <c r="B801" s="3" t="s">
        <v>800</v>
      </c>
      <c r="C801" s="3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s="7" t="s">
        <v>8326</v>
      </c>
      <c r="R801" t="s">
        <v>8310</v>
      </c>
      <c r="S801" s="11">
        <f t="shared" si="98"/>
        <v>40996.667199074072</v>
      </c>
      <c r="T801" s="11">
        <f t="shared" si="99"/>
        <v>41026.667199074072</v>
      </c>
      <c r="U801" t="str">
        <f t="shared" si="100"/>
        <v>Mar</v>
      </c>
      <c r="V801">
        <f t="shared" si="101"/>
        <v>2012</v>
      </c>
      <c r="W801" t="str">
        <f t="shared" si="102"/>
        <v>Apr</v>
      </c>
      <c r="X801">
        <f t="shared" si="103"/>
        <v>2012</v>
      </c>
    </row>
    <row r="802" spans="1:24" ht="43.2" hidden="1" x14ac:dyDescent="0.55000000000000004">
      <c r="A802">
        <v>800</v>
      </c>
      <c r="B802" s="3" t="s">
        <v>801</v>
      </c>
      <c r="C802" s="3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s="7" t="s">
        <v>8326</v>
      </c>
      <c r="R802" t="s">
        <v>8310</v>
      </c>
      <c r="S802" s="11">
        <f t="shared" si="98"/>
        <v>41863.433495370373</v>
      </c>
      <c r="T802" s="11">
        <f t="shared" si="99"/>
        <v>41893.433495370373</v>
      </c>
      <c r="U802" t="str">
        <f t="shared" si="100"/>
        <v>Aug</v>
      </c>
      <c r="V802">
        <f t="shared" si="101"/>
        <v>2014</v>
      </c>
      <c r="W802" t="str">
        <f t="shared" si="102"/>
        <v>Sep</v>
      </c>
      <c r="X802">
        <f t="shared" si="103"/>
        <v>2014</v>
      </c>
    </row>
    <row r="803" spans="1:24" ht="43.2" hidden="1" x14ac:dyDescent="0.55000000000000004">
      <c r="A803">
        <v>801</v>
      </c>
      <c r="B803" s="3" t="s">
        <v>802</v>
      </c>
      <c r="C803" s="3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s="7" t="s">
        <v>8326</v>
      </c>
      <c r="R803" t="s">
        <v>8310</v>
      </c>
      <c r="S803" s="11">
        <f t="shared" si="98"/>
        <v>40695.795370370368</v>
      </c>
      <c r="T803" s="11">
        <f t="shared" si="99"/>
        <v>40725.795370370368</v>
      </c>
      <c r="U803" t="str">
        <f t="shared" si="100"/>
        <v>Jun</v>
      </c>
      <c r="V803">
        <f t="shared" si="101"/>
        <v>2011</v>
      </c>
      <c r="W803" t="str">
        <f t="shared" si="102"/>
        <v>Jul</v>
      </c>
      <c r="X803">
        <f t="shared" si="103"/>
        <v>2011</v>
      </c>
    </row>
    <row r="804" spans="1:24" ht="43.2" hidden="1" x14ac:dyDescent="0.55000000000000004">
      <c r="A804">
        <v>802</v>
      </c>
      <c r="B804" s="3" t="s">
        <v>803</v>
      </c>
      <c r="C804" s="3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s="7" t="s">
        <v>8326</v>
      </c>
      <c r="R804" t="s">
        <v>8310</v>
      </c>
      <c r="S804" s="11">
        <f t="shared" si="98"/>
        <v>41123.022268518522</v>
      </c>
      <c r="T804" s="11">
        <f t="shared" si="99"/>
        <v>41169.170138888891</v>
      </c>
      <c r="U804" t="str">
        <f t="shared" si="100"/>
        <v>Aug</v>
      </c>
      <c r="V804">
        <f t="shared" si="101"/>
        <v>2012</v>
      </c>
      <c r="W804" t="str">
        <f t="shared" si="102"/>
        <v>Sep</v>
      </c>
      <c r="X804">
        <f t="shared" si="103"/>
        <v>2012</v>
      </c>
    </row>
    <row r="805" spans="1:24" ht="43.2" hidden="1" x14ac:dyDescent="0.55000000000000004">
      <c r="A805">
        <v>803</v>
      </c>
      <c r="B805" s="3" t="s">
        <v>804</v>
      </c>
      <c r="C805" s="3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s="7" t="s">
        <v>8326</v>
      </c>
      <c r="R805" t="s">
        <v>8310</v>
      </c>
      <c r="S805" s="11">
        <f t="shared" si="98"/>
        <v>40665.949976851851</v>
      </c>
      <c r="T805" s="11">
        <f t="shared" si="99"/>
        <v>40692.041666666664</v>
      </c>
      <c r="U805" t="str">
        <f t="shared" si="100"/>
        <v>May</v>
      </c>
      <c r="V805">
        <f t="shared" si="101"/>
        <v>2011</v>
      </c>
      <c r="W805" t="str">
        <f t="shared" si="102"/>
        <v>May</v>
      </c>
      <c r="X805">
        <f t="shared" si="103"/>
        <v>2011</v>
      </c>
    </row>
    <row r="806" spans="1:24" ht="43.2" hidden="1" x14ac:dyDescent="0.55000000000000004">
      <c r="A806">
        <v>804</v>
      </c>
      <c r="B806" s="3" t="s">
        <v>805</v>
      </c>
      <c r="C806" s="3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s="7" t="s">
        <v>8326</v>
      </c>
      <c r="R806" t="s">
        <v>8310</v>
      </c>
      <c r="S806" s="11">
        <f t="shared" si="98"/>
        <v>40730.105625000004</v>
      </c>
      <c r="T806" s="11">
        <f t="shared" si="99"/>
        <v>40747.165972222225</v>
      </c>
      <c r="U806" t="str">
        <f t="shared" si="100"/>
        <v>Jul</v>
      </c>
      <c r="V806">
        <f t="shared" si="101"/>
        <v>2011</v>
      </c>
      <c r="W806" t="str">
        <f t="shared" si="102"/>
        <v>Jul</v>
      </c>
      <c r="X806">
        <f t="shared" si="103"/>
        <v>2011</v>
      </c>
    </row>
    <row r="807" spans="1:24" ht="43.2" hidden="1" x14ac:dyDescent="0.55000000000000004">
      <c r="A807">
        <v>805</v>
      </c>
      <c r="B807" s="3" t="s">
        <v>806</v>
      </c>
      <c r="C807" s="3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s="7" t="s">
        <v>8326</v>
      </c>
      <c r="R807" t="s">
        <v>8310</v>
      </c>
      <c r="S807" s="11">
        <f t="shared" si="98"/>
        <v>40690.823055555556</v>
      </c>
      <c r="T807" s="11">
        <f t="shared" si="99"/>
        <v>40740.958333333336</v>
      </c>
      <c r="U807" t="str">
        <f t="shared" si="100"/>
        <v>May</v>
      </c>
      <c r="V807">
        <f t="shared" si="101"/>
        <v>2011</v>
      </c>
      <c r="W807" t="str">
        <f t="shared" si="102"/>
        <v>Jul</v>
      </c>
      <c r="X807">
        <f t="shared" si="103"/>
        <v>2011</v>
      </c>
    </row>
    <row r="808" spans="1:24" hidden="1" x14ac:dyDescent="0.55000000000000004">
      <c r="A808">
        <v>806</v>
      </c>
      <c r="B808" s="3" t="s">
        <v>807</v>
      </c>
      <c r="C808" s="3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s="7" t="s">
        <v>8326</v>
      </c>
      <c r="R808" t="s">
        <v>8310</v>
      </c>
      <c r="S808" s="11">
        <f t="shared" si="98"/>
        <v>40763.691423611112</v>
      </c>
      <c r="T808" s="11">
        <f t="shared" si="99"/>
        <v>40793.691423611112</v>
      </c>
      <c r="U808" t="str">
        <f t="shared" si="100"/>
        <v>Aug</v>
      </c>
      <c r="V808">
        <f t="shared" si="101"/>
        <v>2011</v>
      </c>
      <c r="W808" t="str">
        <f t="shared" si="102"/>
        <v>Sep</v>
      </c>
      <c r="X808">
        <f t="shared" si="103"/>
        <v>2011</v>
      </c>
    </row>
    <row r="809" spans="1:24" ht="28.8" hidden="1" x14ac:dyDescent="0.55000000000000004">
      <c r="A809">
        <v>807</v>
      </c>
      <c r="B809" s="3" t="s">
        <v>808</v>
      </c>
      <c r="C809" s="3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s="7" t="s">
        <v>8326</v>
      </c>
      <c r="R809" t="s">
        <v>8310</v>
      </c>
      <c r="S809" s="11">
        <f t="shared" si="98"/>
        <v>42759.628599537042</v>
      </c>
      <c r="T809" s="11">
        <f t="shared" si="99"/>
        <v>42795.083333333328</v>
      </c>
      <c r="U809" t="str">
        <f t="shared" si="100"/>
        <v>Jan</v>
      </c>
      <c r="V809">
        <f t="shared" si="101"/>
        <v>2017</v>
      </c>
      <c r="W809" t="str">
        <f t="shared" si="102"/>
        <v>Mar</v>
      </c>
      <c r="X809">
        <f t="shared" si="103"/>
        <v>2017</v>
      </c>
    </row>
    <row r="810" spans="1:24" ht="43.2" hidden="1" x14ac:dyDescent="0.55000000000000004">
      <c r="A810">
        <v>808</v>
      </c>
      <c r="B810" s="3" t="s">
        <v>809</v>
      </c>
      <c r="C810" s="3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s="7" t="s">
        <v>8326</v>
      </c>
      <c r="R810" t="s">
        <v>8310</v>
      </c>
      <c r="S810" s="11">
        <f t="shared" si="98"/>
        <v>41962.100532407407</v>
      </c>
      <c r="T810" s="11">
        <f t="shared" si="99"/>
        <v>41995.207638888889</v>
      </c>
      <c r="U810" t="str">
        <f t="shared" si="100"/>
        <v>Nov</v>
      </c>
      <c r="V810">
        <f t="shared" si="101"/>
        <v>2014</v>
      </c>
      <c r="W810" t="str">
        <f t="shared" si="102"/>
        <v>Dec</v>
      </c>
      <c r="X810">
        <f t="shared" si="103"/>
        <v>2014</v>
      </c>
    </row>
    <row r="811" spans="1:24" ht="43.2" hidden="1" x14ac:dyDescent="0.55000000000000004">
      <c r="A811">
        <v>809</v>
      </c>
      <c r="B811" s="3" t="s">
        <v>810</v>
      </c>
      <c r="C811" s="3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s="7" t="s">
        <v>8326</v>
      </c>
      <c r="R811" t="s">
        <v>8310</v>
      </c>
      <c r="S811" s="11">
        <f t="shared" si="98"/>
        <v>41628.833680555559</v>
      </c>
      <c r="T811" s="11">
        <f t="shared" si="99"/>
        <v>41658.833680555559</v>
      </c>
      <c r="U811" t="str">
        <f t="shared" si="100"/>
        <v>Dec</v>
      </c>
      <c r="V811">
        <f t="shared" si="101"/>
        <v>2013</v>
      </c>
      <c r="W811" t="str">
        <f t="shared" si="102"/>
        <v>Jan</v>
      </c>
      <c r="X811">
        <f t="shared" si="103"/>
        <v>2014</v>
      </c>
    </row>
    <row r="812" spans="1:24" ht="43.2" hidden="1" x14ac:dyDescent="0.55000000000000004">
      <c r="A812">
        <v>810</v>
      </c>
      <c r="B812" s="3" t="s">
        <v>811</v>
      </c>
      <c r="C812" s="3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s="7" t="s">
        <v>8326</v>
      </c>
      <c r="R812" t="s">
        <v>8310</v>
      </c>
      <c r="S812" s="11">
        <f t="shared" si="98"/>
        <v>41123.056273148148</v>
      </c>
      <c r="T812" s="11">
        <f t="shared" si="99"/>
        <v>41153.056273148148</v>
      </c>
      <c r="U812" t="str">
        <f t="shared" si="100"/>
        <v>Aug</v>
      </c>
      <c r="V812">
        <f t="shared" si="101"/>
        <v>2012</v>
      </c>
      <c r="W812" t="str">
        <f t="shared" si="102"/>
        <v>Sep</v>
      </c>
      <c r="X812">
        <f t="shared" si="103"/>
        <v>2012</v>
      </c>
    </row>
    <row r="813" spans="1:24" ht="28.8" hidden="1" x14ac:dyDescent="0.55000000000000004">
      <c r="A813">
        <v>811</v>
      </c>
      <c r="B813" s="3" t="s">
        <v>812</v>
      </c>
      <c r="C813" s="3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s="7" t="s">
        <v>8326</v>
      </c>
      <c r="R813" t="s">
        <v>8310</v>
      </c>
      <c r="S813" s="11">
        <f t="shared" si="98"/>
        <v>41443.643541666665</v>
      </c>
      <c r="T813" s="11">
        <f t="shared" si="99"/>
        <v>41465.702777777777</v>
      </c>
      <c r="U813" t="str">
        <f t="shared" si="100"/>
        <v>Jun</v>
      </c>
      <c r="V813">
        <f t="shared" si="101"/>
        <v>2013</v>
      </c>
      <c r="W813" t="str">
        <f t="shared" si="102"/>
        <v>Jul</v>
      </c>
      <c r="X813">
        <f t="shared" si="103"/>
        <v>2013</v>
      </c>
    </row>
    <row r="814" spans="1:24" ht="43.2" hidden="1" x14ac:dyDescent="0.55000000000000004">
      <c r="A814">
        <v>812</v>
      </c>
      <c r="B814" s="3" t="s">
        <v>813</v>
      </c>
      <c r="C814" s="3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s="7" t="s">
        <v>8326</v>
      </c>
      <c r="R814" t="s">
        <v>8310</v>
      </c>
      <c r="S814" s="11">
        <f t="shared" si="98"/>
        <v>41282.017962962964</v>
      </c>
      <c r="T814" s="11">
        <f t="shared" si="99"/>
        <v>41334.581944444442</v>
      </c>
      <c r="U814" t="str">
        <f t="shared" si="100"/>
        <v>Jan</v>
      </c>
      <c r="V814">
        <f t="shared" si="101"/>
        <v>2013</v>
      </c>
      <c r="W814" t="str">
        <f t="shared" si="102"/>
        <v>Mar</v>
      </c>
      <c r="X814">
        <f t="shared" si="103"/>
        <v>2013</v>
      </c>
    </row>
    <row r="815" spans="1:24" ht="28.8" hidden="1" x14ac:dyDescent="0.55000000000000004">
      <c r="A815">
        <v>813</v>
      </c>
      <c r="B815" s="3" t="s">
        <v>814</v>
      </c>
      <c r="C815" s="3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s="7" t="s">
        <v>8326</v>
      </c>
      <c r="R815" t="s">
        <v>8310</v>
      </c>
      <c r="S815" s="11">
        <f t="shared" si="98"/>
        <v>41080.960243055553</v>
      </c>
      <c r="T815" s="11">
        <f t="shared" si="99"/>
        <v>41110.960243055553</v>
      </c>
      <c r="U815" t="str">
        <f t="shared" si="100"/>
        <v>Jun</v>
      </c>
      <c r="V815">
        <f t="shared" si="101"/>
        <v>2012</v>
      </c>
      <c r="W815" t="str">
        <f t="shared" si="102"/>
        <v>Jul</v>
      </c>
      <c r="X815">
        <f t="shared" si="103"/>
        <v>2012</v>
      </c>
    </row>
    <row r="816" spans="1:24" ht="43.2" hidden="1" x14ac:dyDescent="0.55000000000000004">
      <c r="A816">
        <v>814</v>
      </c>
      <c r="B816" s="3" t="s">
        <v>815</v>
      </c>
      <c r="C816" s="3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s="7" t="s">
        <v>8326</v>
      </c>
      <c r="R816" t="s">
        <v>8310</v>
      </c>
      <c r="S816" s="11">
        <f t="shared" si="98"/>
        <v>40679.743067129632</v>
      </c>
      <c r="T816" s="11">
        <f t="shared" si="99"/>
        <v>40694.75277777778</v>
      </c>
      <c r="U816" t="str">
        <f t="shared" si="100"/>
        <v>May</v>
      </c>
      <c r="V816">
        <f t="shared" si="101"/>
        <v>2011</v>
      </c>
      <c r="W816" t="str">
        <f t="shared" si="102"/>
        <v>May</v>
      </c>
      <c r="X816">
        <f t="shared" si="103"/>
        <v>2011</v>
      </c>
    </row>
    <row r="817" spans="1:24" ht="28.8" hidden="1" x14ac:dyDescent="0.55000000000000004">
      <c r="A817">
        <v>815</v>
      </c>
      <c r="B817" s="3" t="s">
        <v>816</v>
      </c>
      <c r="C817" s="3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s="7" t="s">
        <v>8326</v>
      </c>
      <c r="R817" t="s">
        <v>8310</v>
      </c>
      <c r="S817" s="11">
        <f t="shared" si="98"/>
        <v>41914.917858796296</v>
      </c>
      <c r="T817" s="11">
        <f t="shared" si="99"/>
        <v>41944.917858796296</v>
      </c>
      <c r="U817" t="str">
        <f t="shared" si="100"/>
        <v>Oct</v>
      </c>
      <c r="V817">
        <f t="shared" si="101"/>
        <v>2014</v>
      </c>
      <c r="W817" t="str">
        <f t="shared" si="102"/>
        <v>Nov</v>
      </c>
      <c r="X817">
        <f t="shared" si="103"/>
        <v>2014</v>
      </c>
    </row>
    <row r="818" spans="1:24" ht="28.8" hidden="1" x14ac:dyDescent="0.55000000000000004">
      <c r="A818">
        <v>816</v>
      </c>
      <c r="B818" s="3" t="s">
        <v>817</v>
      </c>
      <c r="C818" s="3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s="7" t="s">
        <v>8326</v>
      </c>
      <c r="R818" t="s">
        <v>8310</v>
      </c>
      <c r="S818" s="11">
        <f t="shared" si="98"/>
        <v>41341.870868055557</v>
      </c>
      <c r="T818" s="11">
        <f t="shared" si="99"/>
        <v>41373.270833333336</v>
      </c>
      <c r="U818" t="str">
        <f t="shared" si="100"/>
        <v>Mar</v>
      </c>
      <c r="V818">
        <f t="shared" si="101"/>
        <v>2013</v>
      </c>
      <c r="W818" t="str">
        <f t="shared" si="102"/>
        <v>Apr</v>
      </c>
      <c r="X818">
        <f t="shared" si="103"/>
        <v>2013</v>
      </c>
    </row>
    <row r="819" spans="1:24" ht="43.2" hidden="1" x14ac:dyDescent="0.55000000000000004">
      <c r="A819">
        <v>817</v>
      </c>
      <c r="B819" s="3" t="s">
        <v>818</v>
      </c>
      <c r="C819" s="3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s="7" t="s">
        <v>8326</v>
      </c>
      <c r="R819" t="s">
        <v>8310</v>
      </c>
      <c r="S819" s="11">
        <f t="shared" si="98"/>
        <v>40925.599664351852</v>
      </c>
      <c r="T819" s="11">
        <f t="shared" si="99"/>
        <v>40979.207638888889</v>
      </c>
      <c r="U819" t="str">
        <f t="shared" si="100"/>
        <v>Jan</v>
      </c>
      <c r="V819">
        <f t="shared" si="101"/>
        <v>2012</v>
      </c>
      <c r="W819" t="str">
        <f t="shared" si="102"/>
        <v>Mar</v>
      </c>
      <c r="X819">
        <f t="shared" si="103"/>
        <v>2012</v>
      </c>
    </row>
    <row r="820" spans="1:24" ht="43.2" hidden="1" x14ac:dyDescent="0.55000000000000004">
      <c r="A820">
        <v>818</v>
      </c>
      <c r="B820" s="3" t="s">
        <v>819</v>
      </c>
      <c r="C820" s="3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s="7" t="s">
        <v>8326</v>
      </c>
      <c r="R820" t="s">
        <v>8310</v>
      </c>
      <c r="S820" s="11">
        <f t="shared" si="98"/>
        <v>41120.882881944446</v>
      </c>
      <c r="T820" s="11">
        <f t="shared" si="99"/>
        <v>41128.709027777775</v>
      </c>
      <c r="U820" t="str">
        <f t="shared" si="100"/>
        <v>Jul</v>
      </c>
      <c r="V820">
        <f t="shared" si="101"/>
        <v>2012</v>
      </c>
      <c r="W820" t="str">
        <f t="shared" si="102"/>
        <v>Aug</v>
      </c>
      <c r="X820">
        <f t="shared" si="103"/>
        <v>2012</v>
      </c>
    </row>
    <row r="821" spans="1:24" ht="28.8" hidden="1" x14ac:dyDescent="0.55000000000000004">
      <c r="A821">
        <v>819</v>
      </c>
      <c r="B821" s="3" t="s">
        <v>820</v>
      </c>
      <c r="C821" s="3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s="7" t="s">
        <v>8326</v>
      </c>
      <c r="R821" t="s">
        <v>8310</v>
      </c>
      <c r="S821" s="11">
        <f t="shared" si="98"/>
        <v>41619.998310185183</v>
      </c>
      <c r="T821" s="11">
        <f t="shared" si="99"/>
        <v>41629.197222222225</v>
      </c>
      <c r="U821" t="str">
        <f t="shared" si="100"/>
        <v>Dec</v>
      </c>
      <c r="V821">
        <f t="shared" si="101"/>
        <v>2013</v>
      </c>
      <c r="W821" t="str">
        <f t="shared" si="102"/>
        <v>Dec</v>
      </c>
      <c r="X821">
        <f t="shared" si="103"/>
        <v>2013</v>
      </c>
    </row>
    <row r="822" spans="1:24" ht="43.2" hidden="1" x14ac:dyDescent="0.55000000000000004">
      <c r="A822">
        <v>820</v>
      </c>
      <c r="B822" s="3" t="s">
        <v>821</v>
      </c>
      <c r="C822" s="3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s="7" t="s">
        <v>8326</v>
      </c>
      <c r="R822" t="s">
        <v>8310</v>
      </c>
      <c r="S822" s="11">
        <f t="shared" si="98"/>
        <v>41768.841921296298</v>
      </c>
      <c r="T822" s="11">
        <f t="shared" si="99"/>
        <v>41799.208333333336</v>
      </c>
      <c r="U822" t="str">
        <f t="shared" si="100"/>
        <v>May</v>
      </c>
      <c r="V822">
        <f t="shared" si="101"/>
        <v>2014</v>
      </c>
      <c r="W822" t="str">
        <f t="shared" si="102"/>
        <v>Jun</v>
      </c>
      <c r="X822">
        <f t="shared" si="103"/>
        <v>2014</v>
      </c>
    </row>
    <row r="823" spans="1:24" ht="43.2" hidden="1" x14ac:dyDescent="0.55000000000000004">
      <c r="A823">
        <v>821</v>
      </c>
      <c r="B823" s="3" t="s">
        <v>822</v>
      </c>
      <c r="C823" s="3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s="7" t="s">
        <v>8326</v>
      </c>
      <c r="R823" t="s">
        <v>8310</v>
      </c>
      <c r="S823" s="11">
        <f t="shared" si="98"/>
        <v>42093.922048611115</v>
      </c>
      <c r="T823" s="11">
        <f t="shared" si="99"/>
        <v>42128.167361111111</v>
      </c>
      <c r="U823" t="str">
        <f t="shared" si="100"/>
        <v>Mar</v>
      </c>
      <c r="V823">
        <f t="shared" si="101"/>
        <v>2015</v>
      </c>
      <c r="W823" t="str">
        <f t="shared" si="102"/>
        <v>May</v>
      </c>
      <c r="X823">
        <f t="shared" si="103"/>
        <v>2015</v>
      </c>
    </row>
    <row r="824" spans="1:24" ht="28.8" hidden="1" x14ac:dyDescent="0.55000000000000004">
      <c r="A824">
        <v>822</v>
      </c>
      <c r="B824" s="3" t="s">
        <v>823</v>
      </c>
      <c r="C824" s="3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s="7" t="s">
        <v>8326</v>
      </c>
      <c r="R824" t="s">
        <v>8310</v>
      </c>
      <c r="S824" s="11">
        <f t="shared" si="98"/>
        <v>41157.947337962964</v>
      </c>
      <c r="T824" s="11">
        <f t="shared" si="99"/>
        <v>41187.947337962964</v>
      </c>
      <c r="U824" t="str">
        <f t="shared" si="100"/>
        <v>Sep</v>
      </c>
      <c r="V824">
        <f t="shared" si="101"/>
        <v>2012</v>
      </c>
      <c r="W824" t="str">
        <f t="shared" si="102"/>
        <v>Oct</v>
      </c>
      <c r="X824">
        <f t="shared" si="103"/>
        <v>2012</v>
      </c>
    </row>
    <row r="825" spans="1:24" ht="43.2" hidden="1" x14ac:dyDescent="0.55000000000000004">
      <c r="A825">
        <v>823</v>
      </c>
      <c r="B825" s="3" t="s">
        <v>824</v>
      </c>
      <c r="C825" s="3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s="7" t="s">
        <v>8326</v>
      </c>
      <c r="R825" t="s">
        <v>8310</v>
      </c>
      <c r="S825" s="11">
        <f t="shared" si="98"/>
        <v>42055.972824074073</v>
      </c>
      <c r="T825" s="11">
        <f t="shared" si="99"/>
        <v>42085.931157407409</v>
      </c>
      <c r="U825" t="str">
        <f t="shared" si="100"/>
        <v>Feb</v>
      </c>
      <c r="V825">
        <f t="shared" si="101"/>
        <v>2015</v>
      </c>
      <c r="W825" t="str">
        <f t="shared" si="102"/>
        <v>Mar</v>
      </c>
      <c r="X825">
        <f t="shared" si="103"/>
        <v>2015</v>
      </c>
    </row>
    <row r="826" spans="1:24" ht="43.2" hidden="1" x14ac:dyDescent="0.55000000000000004">
      <c r="A826">
        <v>824</v>
      </c>
      <c r="B826" s="3" t="s">
        <v>825</v>
      </c>
      <c r="C826" s="3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s="7" t="s">
        <v>8326</v>
      </c>
      <c r="R826" t="s">
        <v>8310</v>
      </c>
      <c r="S826" s="11">
        <f t="shared" si="98"/>
        <v>40250.242106481484</v>
      </c>
      <c r="T826" s="11">
        <f t="shared" si="99"/>
        <v>40286.290972222225</v>
      </c>
      <c r="U826" t="str">
        <f t="shared" si="100"/>
        <v>Mar</v>
      </c>
      <c r="V826">
        <f t="shared" si="101"/>
        <v>2010</v>
      </c>
      <c r="W826" t="str">
        <f t="shared" si="102"/>
        <v>Apr</v>
      </c>
      <c r="X826">
        <f t="shared" si="103"/>
        <v>2010</v>
      </c>
    </row>
    <row r="827" spans="1:24" ht="28.8" hidden="1" x14ac:dyDescent="0.55000000000000004">
      <c r="A827">
        <v>825</v>
      </c>
      <c r="B827" s="3" t="s">
        <v>826</v>
      </c>
      <c r="C827" s="3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s="7" t="s">
        <v>8326</v>
      </c>
      <c r="R827" t="s">
        <v>8310</v>
      </c>
      <c r="S827" s="11">
        <f t="shared" si="98"/>
        <v>41186.306527777779</v>
      </c>
      <c r="T827" s="11">
        <f t="shared" si="99"/>
        <v>41211.306527777779</v>
      </c>
      <c r="U827" t="str">
        <f t="shared" si="100"/>
        <v>Oct</v>
      </c>
      <c r="V827">
        <f t="shared" si="101"/>
        <v>2012</v>
      </c>
      <c r="W827" t="str">
        <f t="shared" si="102"/>
        <v>Oct</v>
      </c>
      <c r="X827">
        <f t="shared" si="103"/>
        <v>2012</v>
      </c>
    </row>
    <row r="828" spans="1:24" ht="43.2" hidden="1" x14ac:dyDescent="0.55000000000000004">
      <c r="A828">
        <v>826</v>
      </c>
      <c r="B828" s="3" t="s">
        <v>827</v>
      </c>
      <c r="C828" s="3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s="7" t="s">
        <v>8326</v>
      </c>
      <c r="R828" t="s">
        <v>8310</v>
      </c>
      <c r="S828" s="11">
        <f t="shared" si="98"/>
        <v>40973.038541666669</v>
      </c>
      <c r="T828" s="11">
        <f t="shared" si="99"/>
        <v>40993.996874999997</v>
      </c>
      <c r="U828" t="str">
        <f t="shared" si="100"/>
        <v>Mar</v>
      </c>
      <c r="V828">
        <f t="shared" si="101"/>
        <v>2012</v>
      </c>
      <c r="W828" t="str">
        <f t="shared" si="102"/>
        <v>Mar</v>
      </c>
      <c r="X828">
        <f t="shared" si="103"/>
        <v>2012</v>
      </c>
    </row>
    <row r="829" spans="1:24" ht="43.2" hidden="1" x14ac:dyDescent="0.55000000000000004">
      <c r="A829">
        <v>827</v>
      </c>
      <c r="B829" s="3" t="s">
        <v>828</v>
      </c>
      <c r="C829" s="3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s="7" t="s">
        <v>8326</v>
      </c>
      <c r="R829" t="s">
        <v>8310</v>
      </c>
      <c r="S829" s="11">
        <f t="shared" si="98"/>
        <v>40927.473460648151</v>
      </c>
      <c r="T829" s="11">
        <f t="shared" si="99"/>
        <v>40953.825694444444</v>
      </c>
      <c r="U829" t="str">
        <f t="shared" si="100"/>
        <v>Jan</v>
      </c>
      <c r="V829">
        <f t="shared" si="101"/>
        <v>2012</v>
      </c>
      <c r="W829" t="str">
        <f t="shared" si="102"/>
        <v>Feb</v>
      </c>
      <c r="X829">
        <f t="shared" si="103"/>
        <v>2012</v>
      </c>
    </row>
    <row r="830" spans="1:24" ht="43.2" hidden="1" x14ac:dyDescent="0.55000000000000004">
      <c r="A830">
        <v>828</v>
      </c>
      <c r="B830" s="3" t="s">
        <v>829</v>
      </c>
      <c r="C830" s="3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s="7" t="s">
        <v>8326</v>
      </c>
      <c r="R830" t="s">
        <v>8310</v>
      </c>
      <c r="S830" s="11">
        <f t="shared" si="98"/>
        <v>41073.050717592596</v>
      </c>
      <c r="T830" s="11">
        <f t="shared" si="99"/>
        <v>41085.683333333334</v>
      </c>
      <c r="U830" t="str">
        <f t="shared" si="100"/>
        <v>Jun</v>
      </c>
      <c r="V830">
        <f t="shared" si="101"/>
        <v>2012</v>
      </c>
      <c r="W830" t="str">
        <f t="shared" si="102"/>
        <v>Jun</v>
      </c>
      <c r="X830">
        <f t="shared" si="103"/>
        <v>2012</v>
      </c>
    </row>
    <row r="831" spans="1:24" ht="43.2" hidden="1" x14ac:dyDescent="0.55000000000000004">
      <c r="A831">
        <v>829</v>
      </c>
      <c r="B831" s="3" t="s">
        <v>830</v>
      </c>
      <c r="C831" s="3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s="7" t="s">
        <v>8326</v>
      </c>
      <c r="R831" t="s">
        <v>8310</v>
      </c>
      <c r="S831" s="11">
        <f t="shared" si="98"/>
        <v>42504.801388888889</v>
      </c>
      <c r="T831" s="11">
        <f t="shared" si="99"/>
        <v>42564.801388888889</v>
      </c>
      <c r="U831" t="str">
        <f t="shared" si="100"/>
        <v>May</v>
      </c>
      <c r="V831">
        <f t="shared" si="101"/>
        <v>2016</v>
      </c>
      <c r="W831" t="str">
        <f t="shared" si="102"/>
        <v>Jul</v>
      </c>
      <c r="X831">
        <f t="shared" si="103"/>
        <v>2016</v>
      </c>
    </row>
    <row r="832" spans="1:24" ht="43.2" hidden="1" x14ac:dyDescent="0.55000000000000004">
      <c r="A832">
        <v>830</v>
      </c>
      <c r="B832" s="3" t="s">
        <v>831</v>
      </c>
      <c r="C832" s="3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s="7" t="s">
        <v>8326</v>
      </c>
      <c r="R832" t="s">
        <v>8310</v>
      </c>
      <c r="S832" s="11">
        <f t="shared" si="98"/>
        <v>41325.525752314818</v>
      </c>
      <c r="T832" s="11">
        <f t="shared" si="99"/>
        <v>41355.484085648146</v>
      </c>
      <c r="U832" t="str">
        <f t="shared" si="100"/>
        <v>Feb</v>
      </c>
      <c r="V832">
        <f t="shared" si="101"/>
        <v>2013</v>
      </c>
      <c r="W832" t="str">
        <f t="shared" si="102"/>
        <v>Mar</v>
      </c>
      <c r="X832">
        <f t="shared" si="103"/>
        <v>2013</v>
      </c>
    </row>
    <row r="833" spans="1:24" ht="28.8" hidden="1" x14ac:dyDescent="0.55000000000000004">
      <c r="A833">
        <v>831</v>
      </c>
      <c r="B833" s="3" t="s">
        <v>832</v>
      </c>
      <c r="C833" s="3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s="7" t="s">
        <v>8326</v>
      </c>
      <c r="R833" t="s">
        <v>8310</v>
      </c>
      <c r="S833" s="11">
        <f t="shared" si="98"/>
        <v>40996.646921296298</v>
      </c>
      <c r="T833" s="11">
        <f t="shared" si="99"/>
        <v>41026.646921296298</v>
      </c>
      <c r="U833" t="str">
        <f t="shared" si="100"/>
        <v>Mar</v>
      </c>
      <c r="V833">
        <f t="shared" si="101"/>
        <v>2012</v>
      </c>
      <c r="W833" t="str">
        <f t="shared" si="102"/>
        <v>Apr</v>
      </c>
      <c r="X833">
        <f t="shared" si="103"/>
        <v>2012</v>
      </c>
    </row>
    <row r="834" spans="1:24" ht="43.2" hidden="1" x14ac:dyDescent="0.55000000000000004">
      <c r="A834">
        <v>832</v>
      </c>
      <c r="B834" s="3" t="s">
        <v>833</v>
      </c>
      <c r="C834" s="3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s="7" t="s">
        <v>8326</v>
      </c>
      <c r="R834" t="s">
        <v>8310</v>
      </c>
      <c r="S834" s="11">
        <f t="shared" si="98"/>
        <v>40869.675173611111</v>
      </c>
      <c r="T834" s="11">
        <f t="shared" si="99"/>
        <v>40929.342361111114</v>
      </c>
      <c r="U834" t="str">
        <f t="shared" si="100"/>
        <v>Nov</v>
      </c>
      <c r="V834">
        <f t="shared" si="101"/>
        <v>2011</v>
      </c>
      <c r="W834" t="str">
        <f t="shared" si="102"/>
        <v>Jan</v>
      </c>
      <c r="X834">
        <f t="shared" si="103"/>
        <v>2012</v>
      </c>
    </row>
    <row r="835" spans="1:24" hidden="1" x14ac:dyDescent="0.55000000000000004">
      <c r="A835">
        <v>833</v>
      </c>
      <c r="B835" s="3" t="s">
        <v>834</v>
      </c>
      <c r="C835" s="3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IFERROR(E835/L835,0)</f>
        <v>148.78048780487805</v>
      </c>
      <c r="Q835" s="7" t="s">
        <v>8326</v>
      </c>
      <c r="R835" t="s">
        <v>8310</v>
      </c>
      <c r="S835" s="11">
        <f t="shared" ref="S835:S898" si="106">(((J835/60)/60)/24)+DATE(1970,1,1)</f>
        <v>41718.878182870372</v>
      </c>
      <c r="T835" s="11">
        <f t="shared" ref="T835:T898" si="107">(((I835/60)/60)/24)+DATE(1970,1,1)</f>
        <v>41748.878182870372</v>
      </c>
      <c r="U835" t="str">
        <f t="shared" ref="U835:U898" si="108">TEXT(S835,"mmm")</f>
        <v>Mar</v>
      </c>
      <c r="V835">
        <f t="shared" ref="V835:V898" si="109">YEAR(S835)</f>
        <v>2014</v>
      </c>
      <c r="W835" t="str">
        <f t="shared" ref="W835:W898" si="110">TEXT(T835,"mmm")</f>
        <v>Apr</v>
      </c>
      <c r="X835">
        <f t="shared" ref="X835:X898" si="111">YEAR(T835)</f>
        <v>2014</v>
      </c>
    </row>
    <row r="836" spans="1:24" ht="43.2" hidden="1" x14ac:dyDescent="0.55000000000000004">
      <c r="A836">
        <v>834</v>
      </c>
      <c r="B836" s="3" t="s">
        <v>835</v>
      </c>
      <c r="C836" s="3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s="7" t="s">
        <v>8326</v>
      </c>
      <c r="R836" t="s">
        <v>8310</v>
      </c>
      <c r="S836" s="11">
        <f t="shared" si="106"/>
        <v>41422.822824074072</v>
      </c>
      <c r="T836" s="11">
        <f t="shared" si="107"/>
        <v>41456.165972222225</v>
      </c>
      <c r="U836" t="str">
        <f t="shared" si="108"/>
        <v>May</v>
      </c>
      <c r="V836">
        <f t="shared" si="109"/>
        <v>2013</v>
      </c>
      <c r="W836" t="str">
        <f t="shared" si="110"/>
        <v>Jul</v>
      </c>
      <c r="X836">
        <f t="shared" si="111"/>
        <v>2013</v>
      </c>
    </row>
    <row r="837" spans="1:24" ht="43.2" hidden="1" x14ac:dyDescent="0.55000000000000004">
      <c r="A837">
        <v>835</v>
      </c>
      <c r="B837" s="3" t="s">
        <v>836</v>
      </c>
      <c r="C837" s="3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s="7" t="s">
        <v>8326</v>
      </c>
      <c r="R837" t="s">
        <v>8310</v>
      </c>
      <c r="S837" s="11">
        <f t="shared" si="106"/>
        <v>41005.45784722222</v>
      </c>
      <c r="T837" s="11">
        <f t="shared" si="107"/>
        <v>41048.125</v>
      </c>
      <c r="U837" t="str">
        <f t="shared" si="108"/>
        <v>Apr</v>
      </c>
      <c r="V837">
        <f t="shared" si="109"/>
        <v>2012</v>
      </c>
      <c r="W837" t="str">
        <f t="shared" si="110"/>
        <v>May</v>
      </c>
      <c r="X837">
        <f t="shared" si="111"/>
        <v>2012</v>
      </c>
    </row>
    <row r="838" spans="1:24" hidden="1" x14ac:dyDescent="0.55000000000000004">
      <c r="A838">
        <v>836</v>
      </c>
      <c r="B838" s="3" t="s">
        <v>837</v>
      </c>
      <c r="C838" s="3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s="7" t="s">
        <v>8326</v>
      </c>
      <c r="R838" t="s">
        <v>8310</v>
      </c>
      <c r="S838" s="11">
        <f t="shared" si="106"/>
        <v>41524.056921296295</v>
      </c>
      <c r="T838" s="11">
        <f t="shared" si="107"/>
        <v>41554.056921296295</v>
      </c>
      <c r="U838" t="str">
        <f t="shared" si="108"/>
        <v>Sep</v>
      </c>
      <c r="V838">
        <f t="shared" si="109"/>
        <v>2013</v>
      </c>
      <c r="W838" t="str">
        <f t="shared" si="110"/>
        <v>Oct</v>
      </c>
      <c r="X838">
        <f t="shared" si="111"/>
        <v>2013</v>
      </c>
    </row>
    <row r="839" spans="1:24" ht="28.8" hidden="1" x14ac:dyDescent="0.55000000000000004">
      <c r="A839">
        <v>837</v>
      </c>
      <c r="B839" s="3" t="s">
        <v>838</v>
      </c>
      <c r="C839" s="3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s="7" t="s">
        <v>8326</v>
      </c>
      <c r="R839" t="s">
        <v>8310</v>
      </c>
      <c r="S839" s="11">
        <f t="shared" si="106"/>
        <v>41730.998402777775</v>
      </c>
      <c r="T839" s="11">
        <f t="shared" si="107"/>
        <v>41760.998402777775</v>
      </c>
      <c r="U839" t="str">
        <f t="shared" si="108"/>
        <v>Apr</v>
      </c>
      <c r="V839">
        <f t="shared" si="109"/>
        <v>2014</v>
      </c>
      <c r="W839" t="str">
        <f t="shared" si="110"/>
        <v>May</v>
      </c>
      <c r="X839">
        <f t="shared" si="111"/>
        <v>2014</v>
      </c>
    </row>
    <row r="840" spans="1:24" ht="43.2" hidden="1" x14ac:dyDescent="0.55000000000000004">
      <c r="A840">
        <v>838</v>
      </c>
      <c r="B840" s="3" t="s">
        <v>839</v>
      </c>
      <c r="C840" s="3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s="7" t="s">
        <v>8326</v>
      </c>
      <c r="R840" t="s">
        <v>8310</v>
      </c>
      <c r="S840" s="11">
        <f t="shared" si="106"/>
        <v>40895.897974537038</v>
      </c>
      <c r="T840" s="11">
        <f t="shared" si="107"/>
        <v>40925.897974537038</v>
      </c>
      <c r="U840" t="str">
        <f t="shared" si="108"/>
        <v>Dec</v>
      </c>
      <c r="V840">
        <f t="shared" si="109"/>
        <v>2011</v>
      </c>
      <c r="W840" t="str">
        <f t="shared" si="110"/>
        <v>Jan</v>
      </c>
      <c r="X840">
        <f t="shared" si="111"/>
        <v>2012</v>
      </c>
    </row>
    <row r="841" spans="1:24" ht="43.2" hidden="1" x14ac:dyDescent="0.55000000000000004">
      <c r="A841">
        <v>839</v>
      </c>
      <c r="B841" s="3" t="s">
        <v>840</v>
      </c>
      <c r="C841" s="3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s="7" t="s">
        <v>8326</v>
      </c>
      <c r="R841" t="s">
        <v>8310</v>
      </c>
      <c r="S841" s="11">
        <f t="shared" si="106"/>
        <v>41144.763379629629</v>
      </c>
      <c r="T841" s="11">
        <f t="shared" si="107"/>
        <v>41174.763379629629</v>
      </c>
      <c r="U841" t="str">
        <f t="shared" si="108"/>
        <v>Aug</v>
      </c>
      <c r="V841">
        <f t="shared" si="109"/>
        <v>2012</v>
      </c>
      <c r="W841" t="str">
        <f t="shared" si="110"/>
        <v>Sep</v>
      </c>
      <c r="X841">
        <f t="shared" si="111"/>
        <v>2012</v>
      </c>
    </row>
    <row r="842" spans="1:24" ht="43.2" hidden="1" x14ac:dyDescent="0.55000000000000004">
      <c r="A842">
        <v>840</v>
      </c>
      <c r="B842" s="3" t="s">
        <v>841</v>
      </c>
      <c r="C842" s="3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s="7" t="s">
        <v>8326</v>
      </c>
      <c r="R842" t="s">
        <v>8311</v>
      </c>
      <c r="S842" s="11">
        <f t="shared" si="106"/>
        <v>42607.226701388892</v>
      </c>
      <c r="T842" s="11">
        <f t="shared" si="107"/>
        <v>42637.226701388892</v>
      </c>
      <c r="U842" t="str">
        <f t="shared" si="108"/>
        <v>Aug</v>
      </c>
      <c r="V842">
        <f t="shared" si="109"/>
        <v>2016</v>
      </c>
      <c r="W842" t="str">
        <f t="shared" si="110"/>
        <v>Sep</v>
      </c>
      <c r="X842">
        <f t="shared" si="111"/>
        <v>2016</v>
      </c>
    </row>
    <row r="843" spans="1:24" ht="43.2" hidden="1" x14ac:dyDescent="0.55000000000000004">
      <c r="A843">
        <v>841</v>
      </c>
      <c r="B843" s="3" t="s">
        <v>842</v>
      </c>
      <c r="C843" s="3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s="7" t="s">
        <v>8326</v>
      </c>
      <c r="R843" t="s">
        <v>8311</v>
      </c>
      <c r="S843" s="11">
        <f t="shared" si="106"/>
        <v>41923.838692129626</v>
      </c>
      <c r="T843" s="11">
        <f t="shared" si="107"/>
        <v>41953.88035879629</v>
      </c>
      <c r="U843" t="str">
        <f t="shared" si="108"/>
        <v>Oct</v>
      </c>
      <c r="V843">
        <f t="shared" si="109"/>
        <v>2014</v>
      </c>
      <c r="W843" t="str">
        <f t="shared" si="110"/>
        <v>Nov</v>
      </c>
      <c r="X843">
        <f t="shared" si="111"/>
        <v>2014</v>
      </c>
    </row>
    <row r="844" spans="1:24" ht="43.2" hidden="1" x14ac:dyDescent="0.55000000000000004">
      <c r="A844">
        <v>842</v>
      </c>
      <c r="B844" s="3" t="s">
        <v>843</v>
      </c>
      <c r="C844" s="3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s="7" t="s">
        <v>8326</v>
      </c>
      <c r="R844" t="s">
        <v>8311</v>
      </c>
      <c r="S844" s="11">
        <f t="shared" si="106"/>
        <v>41526.592395833337</v>
      </c>
      <c r="T844" s="11">
        <f t="shared" si="107"/>
        <v>41561.165972222225</v>
      </c>
      <c r="U844" t="str">
        <f t="shared" si="108"/>
        <v>Sep</v>
      </c>
      <c r="V844">
        <f t="shared" si="109"/>
        <v>2013</v>
      </c>
      <c r="W844" t="str">
        <f t="shared" si="110"/>
        <v>Oct</v>
      </c>
      <c r="X844">
        <f t="shared" si="111"/>
        <v>2013</v>
      </c>
    </row>
    <row r="845" spans="1:24" ht="43.2" hidden="1" x14ac:dyDescent="0.55000000000000004">
      <c r="A845">
        <v>843</v>
      </c>
      <c r="B845" s="3" t="s">
        <v>844</v>
      </c>
      <c r="C845" s="3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s="7" t="s">
        <v>8326</v>
      </c>
      <c r="R845" t="s">
        <v>8311</v>
      </c>
      <c r="S845" s="11">
        <f t="shared" si="106"/>
        <v>42695.257870370369</v>
      </c>
      <c r="T845" s="11">
        <f t="shared" si="107"/>
        <v>42712.333333333328</v>
      </c>
      <c r="U845" t="str">
        <f t="shared" si="108"/>
        <v>Nov</v>
      </c>
      <c r="V845">
        <f t="shared" si="109"/>
        <v>2016</v>
      </c>
      <c r="W845" t="str">
        <f t="shared" si="110"/>
        <v>Dec</v>
      </c>
      <c r="X845">
        <f t="shared" si="111"/>
        <v>2016</v>
      </c>
    </row>
    <row r="846" spans="1:24" ht="43.2" hidden="1" x14ac:dyDescent="0.55000000000000004">
      <c r="A846">
        <v>844</v>
      </c>
      <c r="B846" s="3" t="s">
        <v>845</v>
      </c>
      <c r="C846" s="3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s="7" t="s">
        <v>8326</v>
      </c>
      <c r="R846" t="s">
        <v>8311</v>
      </c>
      <c r="S846" s="11">
        <f t="shared" si="106"/>
        <v>41905.684629629628</v>
      </c>
      <c r="T846" s="11">
        <f t="shared" si="107"/>
        <v>41944.207638888889</v>
      </c>
      <c r="U846" t="str">
        <f t="shared" si="108"/>
        <v>Sep</v>
      </c>
      <c r="V846">
        <f t="shared" si="109"/>
        <v>2014</v>
      </c>
      <c r="W846" t="str">
        <f t="shared" si="110"/>
        <v>Nov</v>
      </c>
      <c r="X846">
        <f t="shared" si="111"/>
        <v>2014</v>
      </c>
    </row>
    <row r="847" spans="1:24" ht="43.2" hidden="1" x14ac:dyDescent="0.55000000000000004">
      <c r="A847">
        <v>845</v>
      </c>
      <c r="B847" s="3" t="s">
        <v>846</v>
      </c>
      <c r="C847" s="3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s="7" t="s">
        <v>8326</v>
      </c>
      <c r="R847" t="s">
        <v>8311</v>
      </c>
      <c r="S847" s="11">
        <f t="shared" si="106"/>
        <v>42578.205972222218</v>
      </c>
      <c r="T847" s="11">
        <f t="shared" si="107"/>
        <v>42618.165972222225</v>
      </c>
      <c r="U847" t="str">
        <f t="shared" si="108"/>
        <v>Jul</v>
      </c>
      <c r="V847">
        <f t="shared" si="109"/>
        <v>2016</v>
      </c>
      <c r="W847" t="str">
        <f t="shared" si="110"/>
        <v>Sep</v>
      </c>
      <c r="X847">
        <f t="shared" si="111"/>
        <v>2016</v>
      </c>
    </row>
    <row r="848" spans="1:24" ht="43.2" hidden="1" x14ac:dyDescent="0.55000000000000004">
      <c r="A848">
        <v>846</v>
      </c>
      <c r="B848" s="3" t="s">
        <v>847</v>
      </c>
      <c r="C848" s="3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s="7" t="s">
        <v>8326</v>
      </c>
      <c r="R848" t="s">
        <v>8311</v>
      </c>
      <c r="S848" s="11">
        <f t="shared" si="106"/>
        <v>41694.391840277778</v>
      </c>
      <c r="T848" s="11">
        <f t="shared" si="107"/>
        <v>41708.583333333336</v>
      </c>
      <c r="U848" t="str">
        <f t="shared" si="108"/>
        <v>Feb</v>
      </c>
      <c r="V848">
        <f t="shared" si="109"/>
        <v>2014</v>
      </c>
      <c r="W848" t="str">
        <f t="shared" si="110"/>
        <v>Mar</v>
      </c>
      <c r="X848">
        <f t="shared" si="111"/>
        <v>2014</v>
      </c>
    </row>
    <row r="849" spans="1:24" ht="28.8" hidden="1" x14ac:dyDescent="0.55000000000000004">
      <c r="A849">
        <v>847</v>
      </c>
      <c r="B849" s="3" t="s">
        <v>848</v>
      </c>
      <c r="C849" s="3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s="7" t="s">
        <v>8326</v>
      </c>
      <c r="R849" t="s">
        <v>8311</v>
      </c>
      <c r="S849" s="11">
        <f t="shared" si="106"/>
        <v>42165.79833333334</v>
      </c>
      <c r="T849" s="11">
        <f t="shared" si="107"/>
        <v>42195.79833333334</v>
      </c>
      <c r="U849" t="str">
        <f t="shared" si="108"/>
        <v>Jun</v>
      </c>
      <c r="V849">
        <f t="shared" si="109"/>
        <v>2015</v>
      </c>
      <c r="W849" t="str">
        <f t="shared" si="110"/>
        <v>Jul</v>
      </c>
      <c r="X849">
        <f t="shared" si="111"/>
        <v>2015</v>
      </c>
    </row>
    <row r="850" spans="1:24" ht="43.2" hidden="1" x14ac:dyDescent="0.55000000000000004">
      <c r="A850">
        <v>848</v>
      </c>
      <c r="B850" s="3" t="s">
        <v>849</v>
      </c>
      <c r="C850" s="3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s="7" t="s">
        <v>8326</v>
      </c>
      <c r="R850" t="s">
        <v>8311</v>
      </c>
      <c r="S850" s="11">
        <f t="shared" si="106"/>
        <v>42078.792048611111</v>
      </c>
      <c r="T850" s="11">
        <f t="shared" si="107"/>
        <v>42108.792048611111</v>
      </c>
      <c r="U850" t="str">
        <f t="shared" si="108"/>
        <v>Mar</v>
      </c>
      <c r="V850">
        <f t="shared" si="109"/>
        <v>2015</v>
      </c>
      <c r="W850" t="str">
        <f t="shared" si="110"/>
        <v>Apr</v>
      </c>
      <c r="X850">
        <f t="shared" si="111"/>
        <v>2015</v>
      </c>
    </row>
    <row r="851" spans="1:24" ht="57.6" hidden="1" x14ac:dyDescent="0.55000000000000004">
      <c r="A851">
        <v>849</v>
      </c>
      <c r="B851" s="3" t="s">
        <v>850</v>
      </c>
      <c r="C851" s="3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s="7" t="s">
        <v>8326</v>
      </c>
      <c r="R851" t="s">
        <v>8311</v>
      </c>
      <c r="S851" s="11">
        <f t="shared" si="106"/>
        <v>42051.148888888885</v>
      </c>
      <c r="T851" s="11">
        <f t="shared" si="107"/>
        <v>42079.107222222221</v>
      </c>
      <c r="U851" t="str">
        <f t="shared" si="108"/>
        <v>Feb</v>
      </c>
      <c r="V851">
        <f t="shared" si="109"/>
        <v>2015</v>
      </c>
      <c r="W851" t="str">
        <f t="shared" si="110"/>
        <v>Mar</v>
      </c>
      <c r="X851">
        <f t="shared" si="111"/>
        <v>2015</v>
      </c>
    </row>
    <row r="852" spans="1:24" ht="43.2" hidden="1" x14ac:dyDescent="0.55000000000000004">
      <c r="A852">
        <v>850</v>
      </c>
      <c r="B852" s="3" t="s">
        <v>851</v>
      </c>
      <c r="C852" s="3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s="7" t="s">
        <v>8326</v>
      </c>
      <c r="R852" t="s">
        <v>8311</v>
      </c>
      <c r="S852" s="11">
        <f t="shared" si="106"/>
        <v>42452.827743055561</v>
      </c>
      <c r="T852" s="11">
        <f t="shared" si="107"/>
        <v>42485.207638888889</v>
      </c>
      <c r="U852" t="str">
        <f t="shared" si="108"/>
        <v>Mar</v>
      </c>
      <c r="V852">
        <f t="shared" si="109"/>
        <v>2016</v>
      </c>
      <c r="W852" t="str">
        <f t="shared" si="110"/>
        <v>Apr</v>
      </c>
      <c r="X852">
        <f t="shared" si="111"/>
        <v>2016</v>
      </c>
    </row>
    <row r="853" spans="1:24" ht="43.2" hidden="1" x14ac:dyDescent="0.55000000000000004">
      <c r="A853">
        <v>851</v>
      </c>
      <c r="B853" s="3" t="s">
        <v>852</v>
      </c>
      <c r="C853" s="3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s="7" t="s">
        <v>8326</v>
      </c>
      <c r="R853" t="s">
        <v>8311</v>
      </c>
      <c r="S853" s="11">
        <f t="shared" si="106"/>
        <v>42522.880243055552</v>
      </c>
      <c r="T853" s="11">
        <f t="shared" si="107"/>
        <v>42582.822916666672</v>
      </c>
      <c r="U853" t="str">
        <f t="shared" si="108"/>
        <v>Jun</v>
      </c>
      <c r="V853">
        <f t="shared" si="109"/>
        <v>2016</v>
      </c>
      <c r="W853" t="str">
        <f t="shared" si="110"/>
        <v>Jul</v>
      </c>
      <c r="X853">
        <f t="shared" si="111"/>
        <v>2016</v>
      </c>
    </row>
    <row r="854" spans="1:24" ht="28.8" hidden="1" x14ac:dyDescent="0.55000000000000004">
      <c r="A854">
        <v>852</v>
      </c>
      <c r="B854" s="3" t="s">
        <v>853</v>
      </c>
      <c r="C854" s="3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s="7" t="s">
        <v>8326</v>
      </c>
      <c r="R854" t="s">
        <v>8311</v>
      </c>
      <c r="S854" s="11">
        <f t="shared" si="106"/>
        <v>42656.805497685185</v>
      </c>
      <c r="T854" s="11">
        <f t="shared" si="107"/>
        <v>42667.875</v>
      </c>
      <c r="U854" t="str">
        <f t="shared" si="108"/>
        <v>Oct</v>
      </c>
      <c r="V854">
        <f t="shared" si="109"/>
        <v>2016</v>
      </c>
      <c r="W854" t="str">
        <f t="shared" si="110"/>
        <v>Oct</v>
      </c>
      <c r="X854">
        <f t="shared" si="111"/>
        <v>2016</v>
      </c>
    </row>
    <row r="855" spans="1:24" ht="43.2" hidden="1" x14ac:dyDescent="0.55000000000000004">
      <c r="A855">
        <v>853</v>
      </c>
      <c r="B855" s="3" t="s">
        <v>854</v>
      </c>
      <c r="C855" s="3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s="7" t="s">
        <v>8326</v>
      </c>
      <c r="R855" t="s">
        <v>8311</v>
      </c>
      <c r="S855" s="11">
        <f t="shared" si="106"/>
        <v>42021.832280092596</v>
      </c>
      <c r="T855" s="11">
        <f t="shared" si="107"/>
        <v>42051.832280092596</v>
      </c>
      <c r="U855" t="str">
        <f t="shared" si="108"/>
        <v>Jan</v>
      </c>
      <c r="V855">
        <f t="shared" si="109"/>
        <v>2015</v>
      </c>
      <c r="W855" t="str">
        <f t="shared" si="110"/>
        <v>Feb</v>
      </c>
      <c r="X855">
        <f t="shared" si="111"/>
        <v>2015</v>
      </c>
    </row>
    <row r="856" spans="1:24" ht="43.2" hidden="1" x14ac:dyDescent="0.55000000000000004">
      <c r="A856">
        <v>854</v>
      </c>
      <c r="B856" s="3" t="s">
        <v>855</v>
      </c>
      <c r="C856" s="3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s="7" t="s">
        <v>8326</v>
      </c>
      <c r="R856" t="s">
        <v>8311</v>
      </c>
      <c r="S856" s="11">
        <f t="shared" si="106"/>
        <v>42702.212337962963</v>
      </c>
      <c r="T856" s="11">
        <f t="shared" si="107"/>
        <v>42732.212337962963</v>
      </c>
      <c r="U856" t="str">
        <f t="shared" si="108"/>
        <v>Nov</v>
      </c>
      <c r="V856">
        <f t="shared" si="109"/>
        <v>2016</v>
      </c>
      <c r="W856" t="str">
        <f t="shared" si="110"/>
        <v>Dec</v>
      </c>
      <c r="X856">
        <f t="shared" si="111"/>
        <v>2016</v>
      </c>
    </row>
    <row r="857" spans="1:24" ht="28.8" hidden="1" x14ac:dyDescent="0.55000000000000004">
      <c r="A857">
        <v>855</v>
      </c>
      <c r="B857" s="3" t="s">
        <v>856</v>
      </c>
      <c r="C857" s="3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s="7" t="s">
        <v>8326</v>
      </c>
      <c r="R857" t="s">
        <v>8311</v>
      </c>
      <c r="S857" s="11">
        <f t="shared" si="106"/>
        <v>42545.125196759262</v>
      </c>
      <c r="T857" s="11">
        <f t="shared" si="107"/>
        <v>42575.125196759262</v>
      </c>
      <c r="U857" t="str">
        <f t="shared" si="108"/>
        <v>Jun</v>
      </c>
      <c r="V857">
        <f t="shared" si="109"/>
        <v>2016</v>
      </c>
      <c r="W857" t="str">
        <f t="shared" si="110"/>
        <v>Jul</v>
      </c>
      <c r="X857">
        <f t="shared" si="111"/>
        <v>2016</v>
      </c>
    </row>
    <row r="858" spans="1:24" ht="43.2" hidden="1" x14ac:dyDescent="0.55000000000000004">
      <c r="A858">
        <v>856</v>
      </c>
      <c r="B858" s="3" t="s">
        <v>857</v>
      </c>
      <c r="C858" s="3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s="7" t="s">
        <v>8326</v>
      </c>
      <c r="R858" t="s">
        <v>8311</v>
      </c>
      <c r="S858" s="11">
        <f t="shared" si="106"/>
        <v>42609.311990740738</v>
      </c>
      <c r="T858" s="11">
        <f t="shared" si="107"/>
        <v>42668.791666666672</v>
      </c>
      <c r="U858" t="str">
        <f t="shared" si="108"/>
        <v>Aug</v>
      </c>
      <c r="V858">
        <f t="shared" si="109"/>
        <v>2016</v>
      </c>
      <c r="W858" t="str">
        <f t="shared" si="110"/>
        <v>Oct</v>
      </c>
      <c r="X858">
        <f t="shared" si="111"/>
        <v>2016</v>
      </c>
    </row>
    <row r="859" spans="1:24" ht="28.8" hidden="1" x14ac:dyDescent="0.55000000000000004">
      <c r="A859">
        <v>857</v>
      </c>
      <c r="B859" s="3" t="s">
        <v>858</v>
      </c>
      <c r="C859" s="3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s="7" t="s">
        <v>8326</v>
      </c>
      <c r="R859" t="s">
        <v>8311</v>
      </c>
      <c r="S859" s="11">
        <f t="shared" si="106"/>
        <v>42291.581377314811</v>
      </c>
      <c r="T859" s="11">
        <f t="shared" si="107"/>
        <v>42333.623043981483</v>
      </c>
      <c r="U859" t="str">
        <f t="shared" si="108"/>
        <v>Oct</v>
      </c>
      <c r="V859">
        <f t="shared" si="109"/>
        <v>2015</v>
      </c>
      <c r="W859" t="str">
        <f t="shared" si="110"/>
        <v>Nov</v>
      </c>
      <c r="X859">
        <f t="shared" si="111"/>
        <v>2015</v>
      </c>
    </row>
    <row r="860" spans="1:24" ht="43.2" hidden="1" x14ac:dyDescent="0.55000000000000004">
      <c r="A860">
        <v>858</v>
      </c>
      <c r="B860" s="3" t="s">
        <v>859</v>
      </c>
      <c r="C860" s="3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s="7" t="s">
        <v>8326</v>
      </c>
      <c r="R860" t="s">
        <v>8311</v>
      </c>
      <c r="S860" s="11">
        <f t="shared" si="106"/>
        <v>42079.745578703703</v>
      </c>
      <c r="T860" s="11">
        <f t="shared" si="107"/>
        <v>42109.957638888889</v>
      </c>
      <c r="U860" t="str">
        <f t="shared" si="108"/>
        <v>Mar</v>
      </c>
      <c r="V860">
        <f t="shared" si="109"/>
        <v>2015</v>
      </c>
      <c r="W860" t="str">
        <f t="shared" si="110"/>
        <v>Apr</v>
      </c>
      <c r="X860">
        <f t="shared" si="111"/>
        <v>2015</v>
      </c>
    </row>
    <row r="861" spans="1:24" ht="43.2" hidden="1" x14ac:dyDescent="0.55000000000000004">
      <c r="A861">
        <v>859</v>
      </c>
      <c r="B861" s="3" t="s">
        <v>860</v>
      </c>
      <c r="C861" s="3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s="7" t="s">
        <v>8326</v>
      </c>
      <c r="R861" t="s">
        <v>8311</v>
      </c>
      <c r="S861" s="11">
        <f t="shared" si="106"/>
        <v>42128.820231481484</v>
      </c>
      <c r="T861" s="11">
        <f t="shared" si="107"/>
        <v>42159</v>
      </c>
      <c r="U861" t="str">
        <f t="shared" si="108"/>
        <v>May</v>
      </c>
      <c r="V861">
        <f t="shared" si="109"/>
        <v>2015</v>
      </c>
      <c r="W861" t="str">
        <f t="shared" si="110"/>
        <v>Jun</v>
      </c>
      <c r="X861">
        <f t="shared" si="111"/>
        <v>2015</v>
      </c>
    </row>
    <row r="862" spans="1:24" ht="43.2" x14ac:dyDescent="0.55000000000000004">
      <c r="A862">
        <v>860</v>
      </c>
      <c r="B862" s="3" t="s">
        <v>861</v>
      </c>
      <c r="C862" s="3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s="7" t="s">
        <v>8326</v>
      </c>
      <c r="R862" t="s">
        <v>8312</v>
      </c>
      <c r="S862" s="11">
        <f t="shared" si="106"/>
        <v>41570.482789351852</v>
      </c>
      <c r="T862" s="11">
        <f t="shared" si="107"/>
        <v>41600.524456018517</v>
      </c>
      <c r="U862" t="str">
        <f t="shared" si="108"/>
        <v>Oct</v>
      </c>
      <c r="V862">
        <f t="shared" si="109"/>
        <v>2013</v>
      </c>
      <c r="W862" t="str">
        <f t="shared" si="110"/>
        <v>Nov</v>
      </c>
      <c r="X862">
        <f t="shared" si="111"/>
        <v>2013</v>
      </c>
    </row>
    <row r="863" spans="1:24" ht="43.2" x14ac:dyDescent="0.55000000000000004">
      <c r="A863">
        <v>861</v>
      </c>
      <c r="B863" s="3" t="s">
        <v>862</v>
      </c>
      <c r="C863" s="3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s="7" t="s">
        <v>8326</v>
      </c>
      <c r="R863" t="s">
        <v>8312</v>
      </c>
      <c r="S863" s="11">
        <f t="shared" si="106"/>
        <v>42599.965324074074</v>
      </c>
      <c r="T863" s="11">
        <f t="shared" si="107"/>
        <v>42629.965324074074</v>
      </c>
      <c r="U863" t="str">
        <f t="shared" si="108"/>
        <v>Aug</v>
      </c>
      <c r="V863">
        <f t="shared" si="109"/>
        <v>2016</v>
      </c>
      <c r="W863" t="str">
        <f t="shared" si="110"/>
        <v>Sep</v>
      </c>
      <c r="X863">
        <f t="shared" si="111"/>
        <v>2016</v>
      </c>
    </row>
    <row r="864" spans="1:24" ht="43.2" x14ac:dyDescent="0.55000000000000004">
      <c r="A864">
        <v>862</v>
      </c>
      <c r="B864" s="3" t="s">
        <v>863</v>
      </c>
      <c r="C864" s="3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s="7" t="s">
        <v>8326</v>
      </c>
      <c r="R864" t="s">
        <v>8312</v>
      </c>
      <c r="S864" s="11">
        <f t="shared" si="106"/>
        <v>41559.5549537037</v>
      </c>
      <c r="T864" s="11">
        <f t="shared" si="107"/>
        <v>41589.596620370372</v>
      </c>
      <c r="U864" t="str">
        <f t="shared" si="108"/>
        <v>Oct</v>
      </c>
      <c r="V864">
        <f t="shared" si="109"/>
        <v>2013</v>
      </c>
      <c r="W864" t="str">
        <f t="shared" si="110"/>
        <v>Nov</v>
      </c>
      <c r="X864">
        <f t="shared" si="111"/>
        <v>2013</v>
      </c>
    </row>
    <row r="865" spans="1:24" ht="43.2" x14ac:dyDescent="0.55000000000000004">
      <c r="A865">
        <v>863</v>
      </c>
      <c r="B865" s="3" t="s">
        <v>864</v>
      </c>
      <c r="C865" s="3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s="7" t="s">
        <v>8326</v>
      </c>
      <c r="R865" t="s">
        <v>8312</v>
      </c>
      <c r="S865" s="11">
        <f t="shared" si="106"/>
        <v>40921.117662037039</v>
      </c>
      <c r="T865" s="11">
        <f t="shared" si="107"/>
        <v>40951.117662037039</v>
      </c>
      <c r="U865" t="str">
        <f t="shared" si="108"/>
        <v>Jan</v>
      </c>
      <c r="V865">
        <f t="shared" si="109"/>
        <v>2012</v>
      </c>
      <c r="W865" t="str">
        <f t="shared" si="110"/>
        <v>Feb</v>
      </c>
      <c r="X865">
        <f t="shared" si="111"/>
        <v>2012</v>
      </c>
    </row>
    <row r="866" spans="1:24" ht="43.2" x14ac:dyDescent="0.55000000000000004">
      <c r="A866">
        <v>864</v>
      </c>
      <c r="B866" s="3" t="s">
        <v>865</v>
      </c>
      <c r="C866" s="3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s="7" t="s">
        <v>8326</v>
      </c>
      <c r="R866" t="s">
        <v>8312</v>
      </c>
      <c r="S866" s="11">
        <f t="shared" si="106"/>
        <v>41541.106921296298</v>
      </c>
      <c r="T866" s="11">
        <f t="shared" si="107"/>
        <v>41563.415972222225</v>
      </c>
      <c r="U866" t="str">
        <f t="shared" si="108"/>
        <v>Sep</v>
      </c>
      <c r="V866">
        <f t="shared" si="109"/>
        <v>2013</v>
      </c>
      <c r="W866" t="str">
        <f t="shared" si="110"/>
        <v>Oct</v>
      </c>
      <c r="X866">
        <f t="shared" si="111"/>
        <v>2013</v>
      </c>
    </row>
    <row r="867" spans="1:24" ht="43.2" x14ac:dyDescent="0.55000000000000004">
      <c r="A867">
        <v>865</v>
      </c>
      <c r="B867" s="3" t="s">
        <v>866</v>
      </c>
      <c r="C867" s="3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s="7" t="s">
        <v>8326</v>
      </c>
      <c r="R867" t="s">
        <v>8312</v>
      </c>
      <c r="S867" s="11">
        <f t="shared" si="106"/>
        <v>41230.77311342593</v>
      </c>
      <c r="T867" s="11">
        <f t="shared" si="107"/>
        <v>41290.77311342593</v>
      </c>
      <c r="U867" t="str">
        <f t="shared" si="108"/>
        <v>Nov</v>
      </c>
      <c r="V867">
        <f t="shared" si="109"/>
        <v>2012</v>
      </c>
      <c r="W867" t="str">
        <f t="shared" si="110"/>
        <v>Jan</v>
      </c>
      <c r="X867">
        <f t="shared" si="111"/>
        <v>2013</v>
      </c>
    </row>
    <row r="868" spans="1:24" ht="43.2" x14ac:dyDescent="0.55000000000000004">
      <c r="A868">
        <v>866</v>
      </c>
      <c r="B868" s="3" t="s">
        <v>867</v>
      </c>
      <c r="C868" s="3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s="7" t="s">
        <v>8326</v>
      </c>
      <c r="R868" t="s">
        <v>8312</v>
      </c>
      <c r="S868" s="11">
        <f t="shared" si="106"/>
        <v>42025.637939814813</v>
      </c>
      <c r="T868" s="11">
        <f t="shared" si="107"/>
        <v>42063.631944444445</v>
      </c>
      <c r="U868" t="str">
        <f t="shared" si="108"/>
        <v>Jan</v>
      </c>
      <c r="V868">
        <f t="shared" si="109"/>
        <v>2015</v>
      </c>
      <c r="W868" t="str">
        <f t="shared" si="110"/>
        <v>Feb</v>
      </c>
      <c r="X868">
        <f t="shared" si="111"/>
        <v>2015</v>
      </c>
    </row>
    <row r="869" spans="1:24" ht="43.2" x14ac:dyDescent="0.55000000000000004">
      <c r="A869">
        <v>867</v>
      </c>
      <c r="B869" s="3" t="s">
        <v>868</v>
      </c>
      <c r="C869" s="3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s="7" t="s">
        <v>8326</v>
      </c>
      <c r="R869" t="s">
        <v>8312</v>
      </c>
      <c r="S869" s="11">
        <f t="shared" si="106"/>
        <v>40088.105393518519</v>
      </c>
      <c r="T869" s="11">
        <f t="shared" si="107"/>
        <v>40148.207638888889</v>
      </c>
      <c r="U869" t="str">
        <f t="shared" si="108"/>
        <v>Oct</v>
      </c>
      <c r="V869">
        <f t="shared" si="109"/>
        <v>2009</v>
      </c>
      <c r="W869" t="str">
        <f t="shared" si="110"/>
        <v>Dec</v>
      </c>
      <c r="X869">
        <f t="shared" si="111"/>
        <v>2009</v>
      </c>
    </row>
    <row r="870" spans="1:24" ht="57.6" x14ac:dyDescent="0.55000000000000004">
      <c r="A870">
        <v>868</v>
      </c>
      <c r="B870" s="3" t="s">
        <v>869</v>
      </c>
      <c r="C870" s="3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s="7" t="s">
        <v>8326</v>
      </c>
      <c r="R870" t="s">
        <v>8312</v>
      </c>
      <c r="S870" s="11">
        <f t="shared" si="106"/>
        <v>41616.027754629627</v>
      </c>
      <c r="T870" s="11">
        <f t="shared" si="107"/>
        <v>41646.027754629627</v>
      </c>
      <c r="U870" t="str">
        <f t="shared" si="108"/>
        <v>Dec</v>
      </c>
      <c r="V870">
        <f t="shared" si="109"/>
        <v>2013</v>
      </c>
      <c r="W870" t="str">
        <f t="shared" si="110"/>
        <v>Jan</v>
      </c>
      <c r="X870">
        <f t="shared" si="111"/>
        <v>2014</v>
      </c>
    </row>
    <row r="871" spans="1:24" ht="57.6" x14ac:dyDescent="0.55000000000000004">
      <c r="A871">
        <v>869</v>
      </c>
      <c r="B871" s="3" t="s">
        <v>870</v>
      </c>
      <c r="C871" s="3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s="7" t="s">
        <v>8326</v>
      </c>
      <c r="R871" t="s">
        <v>8312</v>
      </c>
      <c r="S871" s="11">
        <f t="shared" si="106"/>
        <v>41342.845567129632</v>
      </c>
      <c r="T871" s="11">
        <f t="shared" si="107"/>
        <v>41372.803900462961</v>
      </c>
      <c r="U871" t="str">
        <f t="shared" si="108"/>
        <v>Mar</v>
      </c>
      <c r="V871">
        <f t="shared" si="109"/>
        <v>2013</v>
      </c>
      <c r="W871" t="str">
        <f t="shared" si="110"/>
        <v>Apr</v>
      </c>
      <c r="X871">
        <f t="shared" si="111"/>
        <v>2013</v>
      </c>
    </row>
    <row r="872" spans="1:24" ht="43.2" x14ac:dyDescent="0.55000000000000004">
      <c r="A872">
        <v>870</v>
      </c>
      <c r="B872" s="3" t="s">
        <v>871</v>
      </c>
      <c r="C872" s="3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s="7" t="s">
        <v>8326</v>
      </c>
      <c r="R872" t="s">
        <v>8312</v>
      </c>
      <c r="S872" s="11">
        <f t="shared" si="106"/>
        <v>41488.022256944445</v>
      </c>
      <c r="T872" s="11">
        <f t="shared" si="107"/>
        <v>41518.022256944445</v>
      </c>
      <c r="U872" t="str">
        <f t="shared" si="108"/>
        <v>Aug</v>
      </c>
      <c r="V872">
        <f t="shared" si="109"/>
        <v>2013</v>
      </c>
      <c r="W872" t="str">
        <f t="shared" si="110"/>
        <v>Sep</v>
      </c>
      <c r="X872">
        <f t="shared" si="111"/>
        <v>2013</v>
      </c>
    </row>
    <row r="873" spans="1:24" ht="43.2" x14ac:dyDescent="0.55000000000000004">
      <c r="A873">
        <v>871</v>
      </c>
      <c r="B873" s="3" t="s">
        <v>872</v>
      </c>
      <c r="C873" s="3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s="7" t="s">
        <v>8326</v>
      </c>
      <c r="R873" t="s">
        <v>8312</v>
      </c>
      <c r="S873" s="11">
        <f t="shared" si="106"/>
        <v>41577.561284722222</v>
      </c>
      <c r="T873" s="11">
        <f t="shared" si="107"/>
        <v>41607.602951388886</v>
      </c>
      <c r="U873" t="str">
        <f t="shared" si="108"/>
        <v>Oct</v>
      </c>
      <c r="V873">
        <f t="shared" si="109"/>
        <v>2013</v>
      </c>
      <c r="W873" t="str">
        <f t="shared" si="110"/>
        <v>Nov</v>
      </c>
      <c r="X873">
        <f t="shared" si="111"/>
        <v>2013</v>
      </c>
    </row>
    <row r="874" spans="1:24" ht="43.2" x14ac:dyDescent="0.55000000000000004">
      <c r="A874">
        <v>872</v>
      </c>
      <c r="B874" s="3" t="s">
        <v>873</v>
      </c>
      <c r="C874" s="3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s="7" t="s">
        <v>8326</v>
      </c>
      <c r="R874" t="s">
        <v>8312</v>
      </c>
      <c r="S874" s="11">
        <f t="shared" si="106"/>
        <v>40567.825543981482</v>
      </c>
      <c r="T874" s="11">
        <f t="shared" si="107"/>
        <v>40612.825543981482</v>
      </c>
      <c r="U874" t="str">
        <f t="shared" si="108"/>
        <v>Jan</v>
      </c>
      <c r="V874">
        <f t="shared" si="109"/>
        <v>2011</v>
      </c>
      <c r="W874" t="str">
        <f t="shared" si="110"/>
        <v>Mar</v>
      </c>
      <c r="X874">
        <f t="shared" si="111"/>
        <v>2011</v>
      </c>
    </row>
    <row r="875" spans="1:24" ht="28.8" x14ac:dyDescent="0.55000000000000004">
      <c r="A875">
        <v>873</v>
      </c>
      <c r="B875" s="3" t="s">
        <v>874</v>
      </c>
      <c r="C875" s="3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s="7" t="s">
        <v>8326</v>
      </c>
      <c r="R875" t="s">
        <v>8312</v>
      </c>
      <c r="S875" s="11">
        <f t="shared" si="106"/>
        <v>41184.167129629634</v>
      </c>
      <c r="T875" s="11">
        <f t="shared" si="107"/>
        <v>41224.208796296298</v>
      </c>
      <c r="U875" t="str">
        <f t="shared" si="108"/>
        <v>Oct</v>
      </c>
      <c r="V875">
        <f t="shared" si="109"/>
        <v>2012</v>
      </c>
      <c r="W875" t="str">
        <f t="shared" si="110"/>
        <v>Nov</v>
      </c>
      <c r="X875">
        <f t="shared" si="111"/>
        <v>2012</v>
      </c>
    </row>
    <row r="876" spans="1:24" ht="43.2" x14ac:dyDescent="0.55000000000000004">
      <c r="A876">
        <v>874</v>
      </c>
      <c r="B876" s="3" t="s">
        <v>875</v>
      </c>
      <c r="C876" s="3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s="7" t="s">
        <v>8326</v>
      </c>
      <c r="R876" t="s">
        <v>8312</v>
      </c>
      <c r="S876" s="11">
        <f t="shared" si="106"/>
        <v>41368.583726851852</v>
      </c>
      <c r="T876" s="11">
        <f t="shared" si="107"/>
        <v>41398.583726851852</v>
      </c>
      <c r="U876" t="str">
        <f t="shared" si="108"/>
        <v>Apr</v>
      </c>
      <c r="V876">
        <f t="shared" si="109"/>
        <v>2013</v>
      </c>
      <c r="W876" t="str">
        <f t="shared" si="110"/>
        <v>May</v>
      </c>
      <c r="X876">
        <f t="shared" si="111"/>
        <v>2013</v>
      </c>
    </row>
    <row r="877" spans="1:24" ht="57.6" x14ac:dyDescent="0.55000000000000004">
      <c r="A877">
        <v>875</v>
      </c>
      <c r="B877" s="3" t="s">
        <v>876</v>
      </c>
      <c r="C877" s="3" t="s">
        <v>4985</v>
      </c>
      <c r="D877" s="12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s="7" t="s">
        <v>8326</v>
      </c>
      <c r="R877" t="s">
        <v>8312</v>
      </c>
      <c r="S877" s="11">
        <f t="shared" si="106"/>
        <v>42248.723738425921</v>
      </c>
      <c r="T877" s="11">
        <f t="shared" si="107"/>
        <v>42268.723738425921</v>
      </c>
      <c r="U877" t="str">
        <f t="shared" si="108"/>
        <v>Sep</v>
      </c>
      <c r="V877">
        <f t="shared" si="109"/>
        <v>2015</v>
      </c>
      <c r="W877" t="str">
        <f t="shared" si="110"/>
        <v>Sep</v>
      </c>
      <c r="X877">
        <f t="shared" si="111"/>
        <v>2015</v>
      </c>
    </row>
    <row r="878" spans="1:24" ht="28.8" x14ac:dyDescent="0.55000000000000004">
      <c r="A878">
        <v>876</v>
      </c>
      <c r="B878" s="3" t="s">
        <v>877</v>
      </c>
      <c r="C878" s="3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s="7" t="s">
        <v>8326</v>
      </c>
      <c r="R878" t="s">
        <v>8312</v>
      </c>
      <c r="S878" s="11">
        <f t="shared" si="106"/>
        <v>41276.496840277774</v>
      </c>
      <c r="T878" s="11">
        <f t="shared" si="107"/>
        <v>41309.496840277774</v>
      </c>
      <c r="U878" t="str">
        <f t="shared" si="108"/>
        <v>Jan</v>
      </c>
      <c r="V878">
        <f t="shared" si="109"/>
        <v>2013</v>
      </c>
      <c r="W878" t="str">
        <f t="shared" si="110"/>
        <v>Feb</v>
      </c>
      <c r="X878">
        <f t="shared" si="111"/>
        <v>2013</v>
      </c>
    </row>
    <row r="879" spans="1:24" ht="43.2" x14ac:dyDescent="0.55000000000000004">
      <c r="A879">
        <v>877</v>
      </c>
      <c r="B879" s="3" t="s">
        <v>878</v>
      </c>
      <c r="C879" s="3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s="7" t="s">
        <v>8326</v>
      </c>
      <c r="R879" t="s">
        <v>8312</v>
      </c>
      <c r="S879" s="11">
        <f t="shared" si="106"/>
        <v>41597.788888888892</v>
      </c>
      <c r="T879" s="11">
        <f t="shared" si="107"/>
        <v>41627.788888888892</v>
      </c>
      <c r="U879" t="str">
        <f t="shared" si="108"/>
        <v>Nov</v>
      </c>
      <c r="V879">
        <f t="shared" si="109"/>
        <v>2013</v>
      </c>
      <c r="W879" t="str">
        <f t="shared" si="110"/>
        <v>Dec</v>
      </c>
      <c r="X879">
        <f t="shared" si="111"/>
        <v>2013</v>
      </c>
    </row>
    <row r="880" spans="1:24" ht="43.2" x14ac:dyDescent="0.55000000000000004">
      <c r="A880">
        <v>878</v>
      </c>
      <c r="B880" s="3" t="s">
        <v>879</v>
      </c>
      <c r="C880" s="3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s="7" t="s">
        <v>8326</v>
      </c>
      <c r="R880" t="s">
        <v>8312</v>
      </c>
      <c r="S880" s="11">
        <f t="shared" si="106"/>
        <v>40505.232916666668</v>
      </c>
      <c r="T880" s="11">
        <f t="shared" si="107"/>
        <v>40535.232916666668</v>
      </c>
      <c r="U880" t="str">
        <f t="shared" si="108"/>
        <v>Nov</v>
      </c>
      <c r="V880">
        <f t="shared" si="109"/>
        <v>2010</v>
      </c>
      <c r="W880" t="str">
        <f t="shared" si="110"/>
        <v>Dec</v>
      </c>
      <c r="X880">
        <f t="shared" si="111"/>
        <v>2010</v>
      </c>
    </row>
    <row r="881" spans="1:24" ht="43.2" x14ac:dyDescent="0.55000000000000004">
      <c r="A881">
        <v>879</v>
      </c>
      <c r="B881" s="3" t="s">
        <v>880</v>
      </c>
      <c r="C881" s="3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s="7" t="s">
        <v>8326</v>
      </c>
      <c r="R881" t="s">
        <v>8312</v>
      </c>
      <c r="S881" s="11">
        <f t="shared" si="106"/>
        <v>41037.829918981479</v>
      </c>
      <c r="T881" s="11">
        <f t="shared" si="107"/>
        <v>41058.829918981479</v>
      </c>
      <c r="U881" t="str">
        <f t="shared" si="108"/>
        <v>May</v>
      </c>
      <c r="V881">
        <f t="shared" si="109"/>
        <v>2012</v>
      </c>
      <c r="W881" t="str">
        <f t="shared" si="110"/>
        <v>May</v>
      </c>
      <c r="X881">
        <f t="shared" si="111"/>
        <v>2012</v>
      </c>
    </row>
    <row r="882" spans="1:24" ht="43.2" x14ac:dyDescent="0.55000000000000004">
      <c r="A882">
        <v>880</v>
      </c>
      <c r="B882" s="3" t="s">
        <v>881</v>
      </c>
      <c r="C882" s="3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s="7" t="s">
        <v>8326</v>
      </c>
      <c r="R882" t="s">
        <v>8313</v>
      </c>
      <c r="S882" s="11">
        <f t="shared" si="106"/>
        <v>41179.32104166667</v>
      </c>
      <c r="T882" s="11">
        <f t="shared" si="107"/>
        <v>41212.32104166667</v>
      </c>
      <c r="U882" t="str">
        <f t="shared" si="108"/>
        <v>Sep</v>
      </c>
      <c r="V882">
        <f t="shared" si="109"/>
        <v>2012</v>
      </c>
      <c r="W882" t="str">
        <f t="shared" si="110"/>
        <v>Oct</v>
      </c>
      <c r="X882">
        <f t="shared" si="111"/>
        <v>2012</v>
      </c>
    </row>
    <row r="883" spans="1:24" ht="43.2" x14ac:dyDescent="0.55000000000000004">
      <c r="A883">
        <v>881</v>
      </c>
      <c r="B883" s="3" t="s">
        <v>882</v>
      </c>
      <c r="C883" s="3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s="7" t="s">
        <v>8326</v>
      </c>
      <c r="R883" t="s">
        <v>8313</v>
      </c>
      <c r="S883" s="11">
        <f t="shared" si="106"/>
        <v>40877.25099537037</v>
      </c>
      <c r="T883" s="11">
        <f t="shared" si="107"/>
        <v>40922.25099537037</v>
      </c>
      <c r="U883" t="str">
        <f t="shared" si="108"/>
        <v>Nov</v>
      </c>
      <c r="V883">
        <f t="shared" si="109"/>
        <v>2011</v>
      </c>
      <c r="W883" t="str">
        <f t="shared" si="110"/>
        <v>Jan</v>
      </c>
      <c r="X883">
        <f t="shared" si="111"/>
        <v>2012</v>
      </c>
    </row>
    <row r="884" spans="1:24" ht="43.2" x14ac:dyDescent="0.55000000000000004">
      <c r="A884">
        <v>882</v>
      </c>
      <c r="B884" s="3" t="s">
        <v>883</v>
      </c>
      <c r="C884" s="3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s="7" t="s">
        <v>8326</v>
      </c>
      <c r="R884" t="s">
        <v>8313</v>
      </c>
      <c r="S884" s="11">
        <f t="shared" si="106"/>
        <v>40759.860532407409</v>
      </c>
      <c r="T884" s="11">
        <f t="shared" si="107"/>
        <v>40792.860532407409</v>
      </c>
      <c r="U884" t="str">
        <f t="shared" si="108"/>
        <v>Aug</v>
      </c>
      <c r="V884">
        <f t="shared" si="109"/>
        <v>2011</v>
      </c>
      <c r="W884" t="str">
        <f t="shared" si="110"/>
        <v>Sep</v>
      </c>
      <c r="X884">
        <f t="shared" si="111"/>
        <v>2011</v>
      </c>
    </row>
    <row r="885" spans="1:24" ht="43.2" x14ac:dyDescent="0.55000000000000004">
      <c r="A885">
        <v>883</v>
      </c>
      <c r="B885" s="3" t="s">
        <v>884</v>
      </c>
      <c r="C885" s="3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s="7" t="s">
        <v>8326</v>
      </c>
      <c r="R885" t="s">
        <v>8313</v>
      </c>
      <c r="S885" s="11">
        <f t="shared" si="106"/>
        <v>42371.935590277775</v>
      </c>
      <c r="T885" s="11">
        <f t="shared" si="107"/>
        <v>42431.935590277775</v>
      </c>
      <c r="U885" t="str">
        <f t="shared" si="108"/>
        <v>Jan</v>
      </c>
      <c r="V885">
        <f t="shared" si="109"/>
        <v>2016</v>
      </c>
      <c r="W885" t="str">
        <f t="shared" si="110"/>
        <v>Mar</v>
      </c>
      <c r="X885">
        <f t="shared" si="111"/>
        <v>2016</v>
      </c>
    </row>
    <row r="886" spans="1:24" ht="43.2" x14ac:dyDescent="0.55000000000000004">
      <c r="A886">
        <v>884</v>
      </c>
      <c r="B886" s="3" t="s">
        <v>885</v>
      </c>
      <c r="C886" s="3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s="7" t="s">
        <v>8326</v>
      </c>
      <c r="R886" t="s">
        <v>8313</v>
      </c>
      <c r="S886" s="11">
        <f t="shared" si="106"/>
        <v>40981.802615740737</v>
      </c>
      <c r="T886" s="11">
        <f t="shared" si="107"/>
        <v>41041.104861111111</v>
      </c>
      <c r="U886" t="str">
        <f t="shared" si="108"/>
        <v>Mar</v>
      </c>
      <c r="V886">
        <f t="shared" si="109"/>
        <v>2012</v>
      </c>
      <c r="W886" t="str">
        <f t="shared" si="110"/>
        <v>May</v>
      </c>
      <c r="X886">
        <f t="shared" si="111"/>
        <v>2012</v>
      </c>
    </row>
    <row r="887" spans="1:24" ht="43.2" x14ac:dyDescent="0.55000000000000004">
      <c r="A887">
        <v>885</v>
      </c>
      <c r="B887" s="3" t="s">
        <v>886</v>
      </c>
      <c r="C887" s="3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s="7" t="s">
        <v>8326</v>
      </c>
      <c r="R887" t="s">
        <v>8313</v>
      </c>
      <c r="S887" s="11">
        <f t="shared" si="106"/>
        <v>42713.941099537042</v>
      </c>
      <c r="T887" s="11">
        <f t="shared" si="107"/>
        <v>42734.941099537042</v>
      </c>
      <c r="U887" t="str">
        <f t="shared" si="108"/>
        <v>Dec</v>
      </c>
      <c r="V887">
        <f t="shared" si="109"/>
        <v>2016</v>
      </c>
      <c r="W887" t="str">
        <f t="shared" si="110"/>
        <v>Dec</v>
      </c>
      <c r="X887">
        <f t="shared" si="111"/>
        <v>2016</v>
      </c>
    </row>
    <row r="888" spans="1:24" ht="43.2" x14ac:dyDescent="0.55000000000000004">
      <c r="A888">
        <v>886</v>
      </c>
      <c r="B888" s="3" t="s">
        <v>887</v>
      </c>
      <c r="C888" s="3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s="7" t="s">
        <v>8326</v>
      </c>
      <c r="R888" t="s">
        <v>8313</v>
      </c>
      <c r="S888" s="11">
        <f t="shared" si="106"/>
        <v>42603.870520833334</v>
      </c>
      <c r="T888" s="11">
        <f t="shared" si="107"/>
        <v>42628.870520833334</v>
      </c>
      <c r="U888" t="str">
        <f t="shared" si="108"/>
        <v>Aug</v>
      </c>
      <c r="V888">
        <f t="shared" si="109"/>
        <v>2016</v>
      </c>
      <c r="W888" t="str">
        <f t="shared" si="110"/>
        <v>Sep</v>
      </c>
      <c r="X888">
        <f t="shared" si="111"/>
        <v>2016</v>
      </c>
    </row>
    <row r="889" spans="1:24" ht="43.2" x14ac:dyDescent="0.55000000000000004">
      <c r="A889">
        <v>887</v>
      </c>
      <c r="B889" s="3" t="s">
        <v>888</v>
      </c>
      <c r="C889" s="3" t="s">
        <v>4997</v>
      </c>
      <c r="D889" s="12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s="7" t="s">
        <v>8326</v>
      </c>
      <c r="R889" t="s">
        <v>8313</v>
      </c>
      <c r="S889" s="11">
        <f t="shared" si="106"/>
        <v>41026.958969907406</v>
      </c>
      <c r="T889" s="11">
        <f t="shared" si="107"/>
        <v>41056.958969907406</v>
      </c>
      <c r="U889" t="str">
        <f t="shared" si="108"/>
        <v>Apr</v>
      </c>
      <c r="V889">
        <f t="shared" si="109"/>
        <v>2012</v>
      </c>
      <c r="W889" t="str">
        <f t="shared" si="110"/>
        <v>May</v>
      </c>
      <c r="X889">
        <f t="shared" si="111"/>
        <v>2012</v>
      </c>
    </row>
    <row r="890" spans="1:24" ht="57.6" x14ac:dyDescent="0.55000000000000004">
      <c r="A890">
        <v>888</v>
      </c>
      <c r="B890" s="3" t="s">
        <v>889</v>
      </c>
      <c r="C890" s="3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s="7" t="s">
        <v>8326</v>
      </c>
      <c r="R890" t="s">
        <v>8313</v>
      </c>
      <c r="S890" s="11">
        <f t="shared" si="106"/>
        <v>40751.753298611111</v>
      </c>
      <c r="T890" s="11">
        <f t="shared" si="107"/>
        <v>40787.25</v>
      </c>
      <c r="U890" t="str">
        <f t="shared" si="108"/>
        <v>Jul</v>
      </c>
      <c r="V890">
        <f t="shared" si="109"/>
        <v>2011</v>
      </c>
      <c r="W890" t="str">
        <f t="shared" si="110"/>
        <v>Sep</v>
      </c>
      <c r="X890">
        <f t="shared" si="111"/>
        <v>2011</v>
      </c>
    </row>
    <row r="891" spans="1:24" ht="43.2" x14ac:dyDescent="0.55000000000000004">
      <c r="A891">
        <v>889</v>
      </c>
      <c r="B891" s="3" t="s">
        <v>890</v>
      </c>
      <c r="C891" s="3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s="7" t="s">
        <v>8326</v>
      </c>
      <c r="R891" t="s">
        <v>8313</v>
      </c>
      <c r="S891" s="11">
        <f t="shared" si="106"/>
        <v>41887.784062500003</v>
      </c>
      <c r="T891" s="11">
        <f t="shared" si="107"/>
        <v>41917.784062500003</v>
      </c>
      <c r="U891" t="str">
        <f t="shared" si="108"/>
        <v>Sep</v>
      </c>
      <c r="V891">
        <f t="shared" si="109"/>
        <v>2014</v>
      </c>
      <c r="W891" t="str">
        <f t="shared" si="110"/>
        <v>Oct</v>
      </c>
      <c r="X891">
        <f t="shared" si="111"/>
        <v>2014</v>
      </c>
    </row>
    <row r="892" spans="1:24" ht="43.2" x14ac:dyDescent="0.55000000000000004">
      <c r="A892">
        <v>890</v>
      </c>
      <c r="B892" s="3" t="s">
        <v>891</v>
      </c>
      <c r="C892" s="3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s="7" t="s">
        <v>8326</v>
      </c>
      <c r="R892" t="s">
        <v>8313</v>
      </c>
      <c r="S892" s="11">
        <f t="shared" si="106"/>
        <v>41569.698831018519</v>
      </c>
      <c r="T892" s="11">
        <f t="shared" si="107"/>
        <v>41599.740497685183</v>
      </c>
      <c r="U892" t="str">
        <f t="shared" si="108"/>
        <v>Oct</v>
      </c>
      <c r="V892">
        <f t="shared" si="109"/>
        <v>2013</v>
      </c>
      <c r="W892" t="str">
        <f t="shared" si="110"/>
        <v>Nov</v>
      </c>
      <c r="X892">
        <f t="shared" si="111"/>
        <v>2013</v>
      </c>
    </row>
    <row r="893" spans="1:24" ht="43.2" x14ac:dyDescent="0.55000000000000004">
      <c r="A893">
        <v>891</v>
      </c>
      <c r="B893" s="3" t="s">
        <v>892</v>
      </c>
      <c r="C893" s="3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s="7" t="s">
        <v>8326</v>
      </c>
      <c r="R893" t="s">
        <v>8313</v>
      </c>
      <c r="S893" s="11">
        <f t="shared" si="106"/>
        <v>41842.031597222223</v>
      </c>
      <c r="T893" s="11">
        <f t="shared" si="107"/>
        <v>41872.031597222223</v>
      </c>
      <c r="U893" t="str">
        <f t="shared" si="108"/>
        <v>Jul</v>
      </c>
      <c r="V893">
        <f t="shared" si="109"/>
        <v>2014</v>
      </c>
      <c r="W893" t="str">
        <f t="shared" si="110"/>
        <v>Aug</v>
      </c>
      <c r="X893">
        <f t="shared" si="111"/>
        <v>2014</v>
      </c>
    </row>
    <row r="894" spans="1:24" ht="43.2" x14ac:dyDescent="0.55000000000000004">
      <c r="A894">
        <v>892</v>
      </c>
      <c r="B894" s="3" t="s">
        <v>893</v>
      </c>
      <c r="C894" s="3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s="7" t="s">
        <v>8326</v>
      </c>
      <c r="R894" t="s">
        <v>8313</v>
      </c>
      <c r="S894" s="11">
        <f t="shared" si="106"/>
        <v>40304.20003472222</v>
      </c>
      <c r="T894" s="11">
        <f t="shared" si="107"/>
        <v>40391.166666666664</v>
      </c>
      <c r="U894" t="str">
        <f t="shared" si="108"/>
        <v>May</v>
      </c>
      <c r="V894">
        <f t="shared" si="109"/>
        <v>2010</v>
      </c>
      <c r="W894" t="str">
        <f t="shared" si="110"/>
        <v>Aug</v>
      </c>
      <c r="X894">
        <f t="shared" si="111"/>
        <v>2010</v>
      </c>
    </row>
    <row r="895" spans="1:24" ht="43.2" x14ac:dyDescent="0.55000000000000004">
      <c r="A895">
        <v>893</v>
      </c>
      <c r="B895" s="3" t="s">
        <v>894</v>
      </c>
      <c r="C895" s="3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s="7" t="s">
        <v>8326</v>
      </c>
      <c r="R895" t="s">
        <v>8313</v>
      </c>
      <c r="S895" s="11">
        <f t="shared" si="106"/>
        <v>42065.897719907407</v>
      </c>
      <c r="T895" s="11">
        <f t="shared" si="107"/>
        <v>42095.856053240743</v>
      </c>
      <c r="U895" t="str">
        <f t="shared" si="108"/>
        <v>Mar</v>
      </c>
      <c r="V895">
        <f t="shared" si="109"/>
        <v>2015</v>
      </c>
      <c r="W895" t="str">
        <f t="shared" si="110"/>
        <v>Apr</v>
      </c>
      <c r="X895">
        <f t="shared" si="111"/>
        <v>2015</v>
      </c>
    </row>
    <row r="896" spans="1:24" ht="43.2" x14ac:dyDescent="0.55000000000000004">
      <c r="A896">
        <v>894</v>
      </c>
      <c r="B896" s="3" t="s">
        <v>895</v>
      </c>
      <c r="C896" s="3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s="7" t="s">
        <v>8326</v>
      </c>
      <c r="R896" t="s">
        <v>8313</v>
      </c>
      <c r="S896" s="11">
        <f t="shared" si="106"/>
        <v>42496.981597222228</v>
      </c>
      <c r="T896" s="11">
        <f t="shared" si="107"/>
        <v>42526.981597222228</v>
      </c>
      <c r="U896" t="str">
        <f t="shared" si="108"/>
        <v>May</v>
      </c>
      <c r="V896">
        <f t="shared" si="109"/>
        <v>2016</v>
      </c>
      <c r="W896" t="str">
        <f t="shared" si="110"/>
        <v>Jun</v>
      </c>
      <c r="X896">
        <f t="shared" si="111"/>
        <v>2016</v>
      </c>
    </row>
    <row r="897" spans="1:24" ht="43.2" x14ac:dyDescent="0.55000000000000004">
      <c r="A897">
        <v>895</v>
      </c>
      <c r="B897" s="3" t="s">
        <v>896</v>
      </c>
      <c r="C897" s="3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s="7" t="s">
        <v>8326</v>
      </c>
      <c r="R897" t="s">
        <v>8313</v>
      </c>
      <c r="S897" s="11">
        <f t="shared" si="106"/>
        <v>40431.127650462964</v>
      </c>
      <c r="T897" s="11">
        <f t="shared" si="107"/>
        <v>40476.127650462964</v>
      </c>
      <c r="U897" t="str">
        <f t="shared" si="108"/>
        <v>Sep</v>
      </c>
      <c r="V897">
        <f t="shared" si="109"/>
        <v>2010</v>
      </c>
      <c r="W897" t="str">
        <f t="shared" si="110"/>
        <v>Oct</v>
      </c>
      <c r="X897">
        <f t="shared" si="111"/>
        <v>2010</v>
      </c>
    </row>
    <row r="898" spans="1:24" ht="43.2" x14ac:dyDescent="0.55000000000000004">
      <c r="A898">
        <v>896</v>
      </c>
      <c r="B898" s="3" t="s">
        <v>897</v>
      </c>
      <c r="C898" s="3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s="7" t="s">
        <v>8326</v>
      </c>
      <c r="R898" t="s">
        <v>8313</v>
      </c>
      <c r="S898" s="11">
        <f t="shared" si="106"/>
        <v>42218.872986111113</v>
      </c>
      <c r="T898" s="11">
        <f t="shared" si="107"/>
        <v>42244.166666666672</v>
      </c>
      <c r="U898" t="str">
        <f t="shared" si="108"/>
        <v>Aug</v>
      </c>
      <c r="V898">
        <f t="shared" si="109"/>
        <v>2015</v>
      </c>
      <c r="W898" t="str">
        <f t="shared" si="110"/>
        <v>Aug</v>
      </c>
      <c r="X898">
        <f t="shared" si="111"/>
        <v>2015</v>
      </c>
    </row>
    <row r="899" spans="1:24" ht="43.2" x14ac:dyDescent="0.55000000000000004">
      <c r="A899">
        <v>897</v>
      </c>
      <c r="B899" s="3" t="s">
        <v>898</v>
      </c>
      <c r="C899" s="3" t="s">
        <v>5007</v>
      </c>
      <c r="D899" s="12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IFERROR(E899/L899,0)</f>
        <v>0</v>
      </c>
      <c r="Q899" s="7" t="s">
        <v>8326</v>
      </c>
      <c r="R899" t="s">
        <v>8313</v>
      </c>
      <c r="S899" s="11">
        <f t="shared" ref="S899:S962" si="114">(((J899/60)/60)/24)+DATE(1970,1,1)</f>
        <v>41211.688750000001</v>
      </c>
      <c r="T899" s="11">
        <f t="shared" ref="T899:T962" si="115">(((I899/60)/60)/24)+DATE(1970,1,1)</f>
        <v>41241.730416666665</v>
      </c>
      <c r="U899" t="str">
        <f t="shared" ref="U899:U962" si="116">TEXT(S899,"mmm")</f>
        <v>Oct</v>
      </c>
      <c r="V899">
        <f t="shared" ref="V899:V962" si="117">YEAR(S899)</f>
        <v>2012</v>
      </c>
      <c r="W899" t="str">
        <f t="shared" ref="W899:W962" si="118">TEXT(T899,"mmm")</f>
        <v>Nov</v>
      </c>
      <c r="X899">
        <f t="shared" ref="X899:X962" si="119">YEAR(T899)</f>
        <v>2012</v>
      </c>
    </row>
    <row r="900" spans="1:24" ht="43.2" x14ac:dyDescent="0.55000000000000004">
      <c r="A900">
        <v>898</v>
      </c>
      <c r="B900" s="3" t="s">
        <v>899</v>
      </c>
      <c r="C900" s="3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s="7" t="s">
        <v>8326</v>
      </c>
      <c r="R900" t="s">
        <v>8313</v>
      </c>
      <c r="S900" s="11">
        <f t="shared" si="114"/>
        <v>40878.758217592593</v>
      </c>
      <c r="T900" s="11">
        <f t="shared" si="115"/>
        <v>40923.758217592593</v>
      </c>
      <c r="U900" t="str">
        <f t="shared" si="116"/>
        <v>Dec</v>
      </c>
      <c r="V900">
        <f t="shared" si="117"/>
        <v>2011</v>
      </c>
      <c r="W900" t="str">
        <f t="shared" si="118"/>
        <v>Jan</v>
      </c>
      <c r="X900">
        <f t="shared" si="119"/>
        <v>2012</v>
      </c>
    </row>
    <row r="901" spans="1:24" ht="43.2" x14ac:dyDescent="0.55000000000000004">
      <c r="A901">
        <v>899</v>
      </c>
      <c r="B901" s="3" t="s">
        <v>900</v>
      </c>
      <c r="C901" s="3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s="7" t="s">
        <v>8326</v>
      </c>
      <c r="R901" t="s">
        <v>8313</v>
      </c>
      <c r="S901" s="11">
        <f t="shared" si="114"/>
        <v>40646.099097222221</v>
      </c>
      <c r="T901" s="11">
        <f t="shared" si="115"/>
        <v>40691.099097222221</v>
      </c>
      <c r="U901" t="str">
        <f t="shared" si="116"/>
        <v>Apr</v>
      </c>
      <c r="V901">
        <f t="shared" si="117"/>
        <v>2011</v>
      </c>
      <c r="W901" t="str">
        <f t="shared" si="118"/>
        <v>May</v>
      </c>
      <c r="X901">
        <f t="shared" si="119"/>
        <v>2011</v>
      </c>
    </row>
    <row r="902" spans="1:24" ht="28.8" x14ac:dyDescent="0.55000000000000004">
      <c r="A902">
        <v>900</v>
      </c>
      <c r="B902" s="3" t="s">
        <v>901</v>
      </c>
      <c r="C902" s="3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s="7" t="s">
        <v>8326</v>
      </c>
      <c r="R902" t="s">
        <v>8312</v>
      </c>
      <c r="S902" s="11">
        <f t="shared" si="114"/>
        <v>42429.84956018519</v>
      </c>
      <c r="T902" s="11">
        <f t="shared" si="115"/>
        <v>42459.807893518519</v>
      </c>
      <c r="U902" t="str">
        <f t="shared" si="116"/>
        <v>Feb</v>
      </c>
      <c r="V902">
        <f t="shared" si="117"/>
        <v>2016</v>
      </c>
      <c r="W902" t="str">
        <f t="shared" si="118"/>
        <v>Mar</v>
      </c>
      <c r="X902">
        <f t="shared" si="119"/>
        <v>2016</v>
      </c>
    </row>
    <row r="903" spans="1:24" ht="57.6" x14ac:dyDescent="0.55000000000000004">
      <c r="A903">
        <v>901</v>
      </c>
      <c r="B903" s="3" t="s">
        <v>902</v>
      </c>
      <c r="C903" s="3" t="s">
        <v>5011</v>
      </c>
      <c r="D903" s="12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s="7" t="s">
        <v>8326</v>
      </c>
      <c r="R903" t="s">
        <v>8312</v>
      </c>
      <c r="S903" s="11">
        <f t="shared" si="114"/>
        <v>40291.81150462963</v>
      </c>
      <c r="T903" s="11">
        <f t="shared" si="115"/>
        <v>40337.799305555556</v>
      </c>
      <c r="U903" t="str">
        <f t="shared" si="116"/>
        <v>Apr</v>
      </c>
      <c r="V903">
        <f t="shared" si="117"/>
        <v>2010</v>
      </c>
      <c r="W903" t="str">
        <f t="shared" si="118"/>
        <v>Jun</v>
      </c>
      <c r="X903">
        <f t="shared" si="119"/>
        <v>2010</v>
      </c>
    </row>
    <row r="904" spans="1:24" ht="57.6" x14ac:dyDescent="0.55000000000000004">
      <c r="A904">
        <v>902</v>
      </c>
      <c r="B904" s="3" t="s">
        <v>903</v>
      </c>
      <c r="C904" s="3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s="7" t="s">
        <v>8326</v>
      </c>
      <c r="R904" t="s">
        <v>8312</v>
      </c>
      <c r="S904" s="11">
        <f t="shared" si="114"/>
        <v>41829.965532407405</v>
      </c>
      <c r="T904" s="11">
        <f t="shared" si="115"/>
        <v>41881.645833333336</v>
      </c>
      <c r="U904" t="str">
        <f t="shared" si="116"/>
        <v>Jul</v>
      </c>
      <c r="V904">
        <f t="shared" si="117"/>
        <v>2014</v>
      </c>
      <c r="W904" t="str">
        <f t="shared" si="118"/>
        <v>Aug</v>
      </c>
      <c r="X904">
        <f t="shared" si="119"/>
        <v>2014</v>
      </c>
    </row>
    <row r="905" spans="1:24" ht="43.2" x14ac:dyDescent="0.55000000000000004">
      <c r="A905">
        <v>903</v>
      </c>
      <c r="B905" s="3" t="s">
        <v>904</v>
      </c>
      <c r="C905" s="3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s="7" t="s">
        <v>8326</v>
      </c>
      <c r="R905" t="s">
        <v>8312</v>
      </c>
      <c r="S905" s="11">
        <f t="shared" si="114"/>
        <v>41149.796064814815</v>
      </c>
      <c r="T905" s="11">
        <f t="shared" si="115"/>
        <v>41175.100694444445</v>
      </c>
      <c r="U905" t="str">
        <f t="shared" si="116"/>
        <v>Aug</v>
      </c>
      <c r="V905">
        <f t="shared" si="117"/>
        <v>2012</v>
      </c>
      <c r="W905" t="str">
        <f t="shared" si="118"/>
        <v>Sep</v>
      </c>
      <c r="X905">
        <f t="shared" si="119"/>
        <v>2012</v>
      </c>
    </row>
    <row r="906" spans="1:24" ht="43.2" x14ac:dyDescent="0.55000000000000004">
      <c r="A906">
        <v>904</v>
      </c>
      <c r="B906" s="3" t="s">
        <v>905</v>
      </c>
      <c r="C906" s="3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s="7" t="s">
        <v>8326</v>
      </c>
      <c r="R906" t="s">
        <v>8312</v>
      </c>
      <c r="S906" s="11">
        <f t="shared" si="114"/>
        <v>42342.080289351856</v>
      </c>
      <c r="T906" s="11">
        <f t="shared" si="115"/>
        <v>42372.080289351856</v>
      </c>
      <c r="U906" t="str">
        <f t="shared" si="116"/>
        <v>Dec</v>
      </c>
      <c r="V906">
        <f t="shared" si="117"/>
        <v>2015</v>
      </c>
      <c r="W906" t="str">
        <f t="shared" si="118"/>
        <v>Jan</v>
      </c>
      <c r="X906">
        <f t="shared" si="119"/>
        <v>2016</v>
      </c>
    </row>
    <row r="907" spans="1:24" ht="43.2" x14ac:dyDescent="0.55000000000000004">
      <c r="A907">
        <v>905</v>
      </c>
      <c r="B907" s="3" t="s">
        <v>906</v>
      </c>
      <c r="C907" s="3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s="7" t="s">
        <v>8326</v>
      </c>
      <c r="R907" t="s">
        <v>8312</v>
      </c>
      <c r="S907" s="11">
        <f t="shared" si="114"/>
        <v>40507.239884259259</v>
      </c>
      <c r="T907" s="11">
        <f t="shared" si="115"/>
        <v>40567.239884259259</v>
      </c>
      <c r="U907" t="str">
        <f t="shared" si="116"/>
        <v>Nov</v>
      </c>
      <c r="V907">
        <f t="shared" si="117"/>
        <v>2010</v>
      </c>
      <c r="W907" t="str">
        <f t="shared" si="118"/>
        <v>Jan</v>
      </c>
      <c r="X907">
        <f t="shared" si="119"/>
        <v>2011</v>
      </c>
    </row>
    <row r="908" spans="1:24" ht="28.8" x14ac:dyDescent="0.55000000000000004">
      <c r="A908">
        <v>906</v>
      </c>
      <c r="B908" s="3" t="s">
        <v>907</v>
      </c>
      <c r="C908" s="3" t="s">
        <v>5016</v>
      </c>
      <c r="D908" s="12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s="7" t="s">
        <v>8326</v>
      </c>
      <c r="R908" t="s">
        <v>8312</v>
      </c>
      <c r="S908" s="11">
        <f t="shared" si="114"/>
        <v>41681.189699074072</v>
      </c>
      <c r="T908" s="11">
        <f t="shared" si="115"/>
        <v>41711.148032407407</v>
      </c>
      <c r="U908" t="str">
        <f t="shared" si="116"/>
        <v>Feb</v>
      </c>
      <c r="V908">
        <f t="shared" si="117"/>
        <v>2014</v>
      </c>
      <c r="W908" t="str">
        <f t="shared" si="118"/>
        <v>Mar</v>
      </c>
      <c r="X908">
        <f t="shared" si="119"/>
        <v>2014</v>
      </c>
    </row>
    <row r="909" spans="1:24" ht="28.8" x14ac:dyDescent="0.55000000000000004">
      <c r="A909">
        <v>907</v>
      </c>
      <c r="B909" s="3" t="s">
        <v>908</v>
      </c>
      <c r="C909" s="3" t="s">
        <v>5017</v>
      </c>
      <c r="D909" s="12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s="7" t="s">
        <v>8326</v>
      </c>
      <c r="R909" t="s">
        <v>8312</v>
      </c>
      <c r="S909" s="11">
        <f t="shared" si="114"/>
        <v>40767.192395833335</v>
      </c>
      <c r="T909" s="11">
        <f t="shared" si="115"/>
        <v>40797.192395833335</v>
      </c>
      <c r="U909" t="str">
        <f t="shared" si="116"/>
        <v>Aug</v>
      </c>
      <c r="V909">
        <f t="shared" si="117"/>
        <v>2011</v>
      </c>
      <c r="W909" t="str">
        <f t="shared" si="118"/>
        <v>Sep</v>
      </c>
      <c r="X909">
        <f t="shared" si="119"/>
        <v>2011</v>
      </c>
    </row>
    <row r="910" spans="1:24" ht="43.2" x14ac:dyDescent="0.55000000000000004">
      <c r="A910">
        <v>908</v>
      </c>
      <c r="B910" s="3" t="s">
        <v>909</v>
      </c>
      <c r="C910" s="3" t="s">
        <v>5018</v>
      </c>
      <c r="D910" s="12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s="7" t="s">
        <v>8326</v>
      </c>
      <c r="R910" t="s">
        <v>8312</v>
      </c>
      <c r="S910" s="11">
        <f t="shared" si="114"/>
        <v>40340.801562499997</v>
      </c>
      <c r="T910" s="11">
        <f t="shared" si="115"/>
        <v>40386.207638888889</v>
      </c>
      <c r="U910" t="str">
        <f t="shared" si="116"/>
        <v>Jun</v>
      </c>
      <c r="V910">
        <f t="shared" si="117"/>
        <v>2010</v>
      </c>
      <c r="W910" t="str">
        <f t="shared" si="118"/>
        <v>Jul</v>
      </c>
      <c r="X910">
        <f t="shared" si="119"/>
        <v>2010</v>
      </c>
    </row>
    <row r="911" spans="1:24" ht="57.6" x14ac:dyDescent="0.55000000000000004">
      <c r="A911">
        <v>909</v>
      </c>
      <c r="B911" s="3" t="s">
        <v>910</v>
      </c>
      <c r="C911" s="3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s="7" t="s">
        <v>8326</v>
      </c>
      <c r="R911" t="s">
        <v>8312</v>
      </c>
      <c r="S911" s="11">
        <f t="shared" si="114"/>
        <v>41081.69027777778</v>
      </c>
      <c r="T911" s="11">
        <f t="shared" si="115"/>
        <v>41113.166666666664</v>
      </c>
      <c r="U911" t="str">
        <f t="shared" si="116"/>
        <v>Jun</v>
      </c>
      <c r="V911">
        <f t="shared" si="117"/>
        <v>2012</v>
      </c>
      <c r="W911" t="str">
        <f t="shared" si="118"/>
        <v>Jul</v>
      </c>
      <c r="X911">
        <f t="shared" si="119"/>
        <v>2012</v>
      </c>
    </row>
    <row r="912" spans="1:24" ht="43.2" x14ac:dyDescent="0.55000000000000004">
      <c r="A912">
        <v>910</v>
      </c>
      <c r="B912" s="3" t="s">
        <v>911</v>
      </c>
      <c r="C912" s="3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s="7" t="s">
        <v>8326</v>
      </c>
      <c r="R912" t="s">
        <v>8312</v>
      </c>
      <c r="S912" s="11">
        <f t="shared" si="114"/>
        <v>42737.545358796298</v>
      </c>
      <c r="T912" s="11">
        <f t="shared" si="115"/>
        <v>42797.545358796298</v>
      </c>
      <c r="U912" t="str">
        <f t="shared" si="116"/>
        <v>Jan</v>
      </c>
      <c r="V912">
        <f t="shared" si="117"/>
        <v>2017</v>
      </c>
      <c r="W912" t="str">
        <f t="shared" si="118"/>
        <v>Mar</v>
      </c>
      <c r="X912">
        <f t="shared" si="119"/>
        <v>2017</v>
      </c>
    </row>
    <row r="913" spans="1:24" ht="43.2" x14ac:dyDescent="0.55000000000000004">
      <c r="A913">
        <v>911</v>
      </c>
      <c r="B913" s="3" t="s">
        <v>912</v>
      </c>
      <c r="C913" s="3" t="s">
        <v>5021</v>
      </c>
      <c r="D913" s="12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s="7" t="s">
        <v>8326</v>
      </c>
      <c r="R913" t="s">
        <v>8312</v>
      </c>
      <c r="S913" s="11">
        <f t="shared" si="114"/>
        <v>41642.005150462966</v>
      </c>
      <c r="T913" s="11">
        <f t="shared" si="115"/>
        <v>41663.005150462966</v>
      </c>
      <c r="U913" t="str">
        <f t="shared" si="116"/>
        <v>Jan</v>
      </c>
      <c r="V913">
        <f t="shared" si="117"/>
        <v>2014</v>
      </c>
      <c r="W913" t="str">
        <f t="shared" si="118"/>
        <v>Jan</v>
      </c>
      <c r="X913">
        <f t="shared" si="119"/>
        <v>2014</v>
      </c>
    </row>
    <row r="914" spans="1:24" ht="43.2" x14ac:dyDescent="0.55000000000000004">
      <c r="A914">
        <v>912</v>
      </c>
      <c r="B914" s="3" t="s">
        <v>913</v>
      </c>
      <c r="C914" s="3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s="7" t="s">
        <v>8326</v>
      </c>
      <c r="R914" t="s">
        <v>8312</v>
      </c>
      <c r="S914" s="11">
        <f t="shared" si="114"/>
        <v>41194.109340277777</v>
      </c>
      <c r="T914" s="11">
        <f t="shared" si="115"/>
        <v>41254.151006944441</v>
      </c>
      <c r="U914" t="str">
        <f t="shared" si="116"/>
        <v>Oct</v>
      </c>
      <c r="V914">
        <f t="shared" si="117"/>
        <v>2012</v>
      </c>
      <c r="W914" t="str">
        <f t="shared" si="118"/>
        <v>Dec</v>
      </c>
      <c r="X914">
        <f t="shared" si="119"/>
        <v>2012</v>
      </c>
    </row>
    <row r="915" spans="1:24" ht="43.2" x14ac:dyDescent="0.55000000000000004">
      <c r="A915">
        <v>913</v>
      </c>
      <c r="B915" s="3" t="s">
        <v>914</v>
      </c>
      <c r="C915" s="3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s="7" t="s">
        <v>8326</v>
      </c>
      <c r="R915" t="s">
        <v>8312</v>
      </c>
      <c r="S915" s="11">
        <f t="shared" si="114"/>
        <v>41004.139108796298</v>
      </c>
      <c r="T915" s="11">
        <f t="shared" si="115"/>
        <v>41034.139108796298</v>
      </c>
      <c r="U915" t="str">
        <f t="shared" si="116"/>
        <v>Apr</v>
      </c>
      <c r="V915">
        <f t="shared" si="117"/>
        <v>2012</v>
      </c>
      <c r="W915" t="str">
        <f t="shared" si="118"/>
        <v>May</v>
      </c>
      <c r="X915">
        <f t="shared" si="119"/>
        <v>2012</v>
      </c>
    </row>
    <row r="916" spans="1:24" ht="43.2" x14ac:dyDescent="0.55000000000000004">
      <c r="A916">
        <v>914</v>
      </c>
      <c r="B916" s="3" t="s">
        <v>915</v>
      </c>
      <c r="C916" s="3" t="s">
        <v>5024</v>
      </c>
      <c r="D916" s="12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s="7" t="s">
        <v>8326</v>
      </c>
      <c r="R916" t="s">
        <v>8312</v>
      </c>
      <c r="S916" s="11">
        <f t="shared" si="114"/>
        <v>41116.763275462967</v>
      </c>
      <c r="T916" s="11">
        <f t="shared" si="115"/>
        <v>41146.763275462967</v>
      </c>
      <c r="U916" t="str">
        <f t="shared" si="116"/>
        <v>Jul</v>
      </c>
      <c r="V916">
        <f t="shared" si="117"/>
        <v>2012</v>
      </c>
      <c r="W916" t="str">
        <f t="shared" si="118"/>
        <v>Aug</v>
      </c>
      <c r="X916">
        <f t="shared" si="119"/>
        <v>2012</v>
      </c>
    </row>
    <row r="917" spans="1:24" ht="43.2" x14ac:dyDescent="0.55000000000000004">
      <c r="A917">
        <v>915</v>
      </c>
      <c r="B917" s="3" t="s">
        <v>916</v>
      </c>
      <c r="C917" s="3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s="7" t="s">
        <v>8326</v>
      </c>
      <c r="R917" t="s">
        <v>8312</v>
      </c>
      <c r="S917" s="11">
        <f t="shared" si="114"/>
        <v>40937.679560185185</v>
      </c>
      <c r="T917" s="11">
        <f t="shared" si="115"/>
        <v>40969.207638888889</v>
      </c>
      <c r="U917" t="str">
        <f t="shared" si="116"/>
        <v>Jan</v>
      </c>
      <c r="V917">
        <f t="shared" si="117"/>
        <v>2012</v>
      </c>
      <c r="W917" t="str">
        <f t="shared" si="118"/>
        <v>Mar</v>
      </c>
      <c r="X917">
        <f t="shared" si="119"/>
        <v>2012</v>
      </c>
    </row>
    <row r="918" spans="1:24" ht="43.2" x14ac:dyDescent="0.55000000000000004">
      <c r="A918">
        <v>916</v>
      </c>
      <c r="B918" s="3" t="s">
        <v>917</v>
      </c>
      <c r="C918" s="3" t="s">
        <v>5026</v>
      </c>
      <c r="D918" s="12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s="7" t="s">
        <v>8326</v>
      </c>
      <c r="R918" t="s">
        <v>8312</v>
      </c>
      <c r="S918" s="11">
        <f t="shared" si="114"/>
        <v>40434.853402777779</v>
      </c>
      <c r="T918" s="11">
        <f t="shared" si="115"/>
        <v>40473.208333333336</v>
      </c>
      <c r="U918" t="str">
        <f t="shared" si="116"/>
        <v>Sep</v>
      </c>
      <c r="V918">
        <f t="shared" si="117"/>
        <v>2010</v>
      </c>
      <c r="W918" t="str">
        <f t="shared" si="118"/>
        <v>Oct</v>
      </c>
      <c r="X918">
        <f t="shared" si="119"/>
        <v>2010</v>
      </c>
    </row>
    <row r="919" spans="1:24" ht="43.2" x14ac:dyDescent="0.55000000000000004">
      <c r="A919">
        <v>917</v>
      </c>
      <c r="B919" s="3" t="s">
        <v>918</v>
      </c>
      <c r="C919" s="3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s="7" t="s">
        <v>8326</v>
      </c>
      <c r="R919" t="s">
        <v>8312</v>
      </c>
      <c r="S919" s="11">
        <f t="shared" si="114"/>
        <v>41802.94363425926</v>
      </c>
      <c r="T919" s="11">
        <f t="shared" si="115"/>
        <v>41834.104166666664</v>
      </c>
      <c r="U919" t="str">
        <f t="shared" si="116"/>
        <v>Jun</v>
      </c>
      <c r="V919">
        <f t="shared" si="117"/>
        <v>2014</v>
      </c>
      <c r="W919" t="str">
        <f t="shared" si="118"/>
        <v>Jul</v>
      </c>
      <c r="X919">
        <f t="shared" si="119"/>
        <v>2014</v>
      </c>
    </row>
    <row r="920" spans="1:24" ht="43.2" x14ac:dyDescent="0.55000000000000004">
      <c r="A920">
        <v>918</v>
      </c>
      <c r="B920" s="3" t="s">
        <v>919</v>
      </c>
      <c r="C920" s="3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s="7" t="s">
        <v>8326</v>
      </c>
      <c r="R920" t="s">
        <v>8312</v>
      </c>
      <c r="S920" s="11">
        <f t="shared" si="114"/>
        <v>41944.916215277779</v>
      </c>
      <c r="T920" s="11">
        <f t="shared" si="115"/>
        <v>41974.957881944443</v>
      </c>
      <c r="U920" t="str">
        <f t="shared" si="116"/>
        <v>Nov</v>
      </c>
      <c r="V920">
        <f t="shared" si="117"/>
        <v>2014</v>
      </c>
      <c r="W920" t="str">
        <f t="shared" si="118"/>
        <v>Dec</v>
      </c>
      <c r="X920">
        <f t="shared" si="119"/>
        <v>2014</v>
      </c>
    </row>
    <row r="921" spans="1:24" x14ac:dyDescent="0.55000000000000004">
      <c r="A921">
        <v>919</v>
      </c>
      <c r="B921" s="3" t="s">
        <v>920</v>
      </c>
      <c r="C921" s="3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s="7" t="s">
        <v>8326</v>
      </c>
      <c r="R921" t="s">
        <v>8312</v>
      </c>
      <c r="S921" s="11">
        <f t="shared" si="114"/>
        <v>41227.641724537039</v>
      </c>
      <c r="T921" s="11">
        <f t="shared" si="115"/>
        <v>41262.641724537039</v>
      </c>
      <c r="U921" t="str">
        <f t="shared" si="116"/>
        <v>Nov</v>
      </c>
      <c r="V921">
        <f t="shared" si="117"/>
        <v>2012</v>
      </c>
      <c r="W921" t="str">
        <f t="shared" si="118"/>
        <v>Dec</v>
      </c>
      <c r="X921">
        <f t="shared" si="119"/>
        <v>2012</v>
      </c>
    </row>
    <row r="922" spans="1:24" ht="43.2" x14ac:dyDescent="0.55000000000000004">
      <c r="A922">
        <v>920</v>
      </c>
      <c r="B922" s="3" t="s">
        <v>921</v>
      </c>
      <c r="C922" s="3" t="s">
        <v>5030</v>
      </c>
      <c r="D922" s="1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s="7" t="s">
        <v>8326</v>
      </c>
      <c r="R922" t="s">
        <v>8312</v>
      </c>
      <c r="S922" s="11">
        <f t="shared" si="114"/>
        <v>41562.67155092593</v>
      </c>
      <c r="T922" s="11">
        <f t="shared" si="115"/>
        <v>41592.713217592594</v>
      </c>
      <c r="U922" t="str">
        <f t="shared" si="116"/>
        <v>Oct</v>
      </c>
      <c r="V922">
        <f t="shared" si="117"/>
        <v>2013</v>
      </c>
      <c r="W922" t="str">
        <f t="shared" si="118"/>
        <v>Nov</v>
      </c>
      <c r="X922">
        <f t="shared" si="119"/>
        <v>2013</v>
      </c>
    </row>
    <row r="923" spans="1:24" ht="43.2" x14ac:dyDescent="0.55000000000000004">
      <c r="A923">
        <v>921</v>
      </c>
      <c r="B923" s="3" t="s">
        <v>922</v>
      </c>
      <c r="C923" s="3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s="7" t="s">
        <v>8326</v>
      </c>
      <c r="R923" t="s">
        <v>8312</v>
      </c>
      <c r="S923" s="11">
        <f t="shared" si="114"/>
        <v>40847.171018518515</v>
      </c>
      <c r="T923" s="11">
        <f t="shared" si="115"/>
        <v>40889.212685185186</v>
      </c>
      <c r="U923" t="str">
        <f t="shared" si="116"/>
        <v>Oct</v>
      </c>
      <c r="V923">
        <f t="shared" si="117"/>
        <v>2011</v>
      </c>
      <c r="W923" t="str">
        <f t="shared" si="118"/>
        <v>Dec</v>
      </c>
      <c r="X923">
        <f t="shared" si="119"/>
        <v>2011</v>
      </c>
    </row>
    <row r="924" spans="1:24" ht="43.2" x14ac:dyDescent="0.55000000000000004">
      <c r="A924">
        <v>922</v>
      </c>
      <c r="B924" s="3" t="s">
        <v>923</v>
      </c>
      <c r="C924" s="3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s="7" t="s">
        <v>8326</v>
      </c>
      <c r="R924" t="s">
        <v>8312</v>
      </c>
      <c r="S924" s="11">
        <f t="shared" si="114"/>
        <v>41878.530011574076</v>
      </c>
      <c r="T924" s="11">
        <f t="shared" si="115"/>
        <v>41913.530011574076</v>
      </c>
      <c r="U924" t="str">
        <f t="shared" si="116"/>
        <v>Aug</v>
      </c>
      <c r="V924">
        <f t="shared" si="117"/>
        <v>2014</v>
      </c>
      <c r="W924" t="str">
        <f t="shared" si="118"/>
        <v>Oct</v>
      </c>
      <c r="X924">
        <f t="shared" si="119"/>
        <v>2014</v>
      </c>
    </row>
    <row r="925" spans="1:24" ht="43.2" x14ac:dyDescent="0.55000000000000004">
      <c r="A925">
        <v>923</v>
      </c>
      <c r="B925" s="3" t="s">
        <v>924</v>
      </c>
      <c r="C925" s="3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s="7" t="s">
        <v>8326</v>
      </c>
      <c r="R925" t="s">
        <v>8312</v>
      </c>
      <c r="S925" s="11">
        <f t="shared" si="114"/>
        <v>41934.959756944445</v>
      </c>
      <c r="T925" s="11">
        <f t="shared" si="115"/>
        <v>41965.001423611116</v>
      </c>
      <c r="U925" t="str">
        <f t="shared" si="116"/>
        <v>Oct</v>
      </c>
      <c r="V925">
        <f t="shared" si="117"/>
        <v>2014</v>
      </c>
      <c r="W925" t="str">
        <f t="shared" si="118"/>
        <v>Nov</v>
      </c>
      <c r="X925">
        <f t="shared" si="119"/>
        <v>2014</v>
      </c>
    </row>
    <row r="926" spans="1:24" ht="43.2" x14ac:dyDescent="0.55000000000000004">
      <c r="A926">
        <v>924</v>
      </c>
      <c r="B926" s="3" t="s">
        <v>925</v>
      </c>
      <c r="C926" s="3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s="7" t="s">
        <v>8326</v>
      </c>
      <c r="R926" t="s">
        <v>8312</v>
      </c>
      <c r="S926" s="11">
        <f t="shared" si="114"/>
        <v>41288.942928240744</v>
      </c>
      <c r="T926" s="11">
        <f t="shared" si="115"/>
        <v>41318.942928240744</v>
      </c>
      <c r="U926" t="str">
        <f t="shared" si="116"/>
        <v>Jan</v>
      </c>
      <c r="V926">
        <f t="shared" si="117"/>
        <v>2013</v>
      </c>
      <c r="W926" t="str">
        <f t="shared" si="118"/>
        <v>Feb</v>
      </c>
      <c r="X926">
        <f t="shared" si="119"/>
        <v>2013</v>
      </c>
    </row>
    <row r="927" spans="1:24" ht="43.2" x14ac:dyDescent="0.55000000000000004">
      <c r="A927">
        <v>925</v>
      </c>
      <c r="B927" s="3" t="s">
        <v>926</v>
      </c>
      <c r="C927" s="3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s="7" t="s">
        <v>8326</v>
      </c>
      <c r="R927" t="s">
        <v>8312</v>
      </c>
      <c r="S927" s="11">
        <f t="shared" si="114"/>
        <v>41575.880914351852</v>
      </c>
      <c r="T927" s="11">
        <f t="shared" si="115"/>
        <v>41605.922581018516</v>
      </c>
      <c r="U927" t="str">
        <f t="shared" si="116"/>
        <v>Oct</v>
      </c>
      <c r="V927">
        <f t="shared" si="117"/>
        <v>2013</v>
      </c>
      <c r="W927" t="str">
        <f t="shared" si="118"/>
        <v>Nov</v>
      </c>
      <c r="X927">
        <f t="shared" si="119"/>
        <v>2013</v>
      </c>
    </row>
    <row r="928" spans="1:24" ht="57.6" x14ac:dyDescent="0.55000000000000004">
      <c r="A928">
        <v>926</v>
      </c>
      <c r="B928" s="3" t="s">
        <v>927</v>
      </c>
      <c r="C928" s="3" t="s">
        <v>5036</v>
      </c>
      <c r="D928" s="12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s="7" t="s">
        <v>8326</v>
      </c>
      <c r="R928" t="s">
        <v>8312</v>
      </c>
      <c r="S928" s="11">
        <f t="shared" si="114"/>
        <v>40338.02002314815</v>
      </c>
      <c r="T928" s="11">
        <f t="shared" si="115"/>
        <v>40367.944444444445</v>
      </c>
      <c r="U928" t="str">
        <f t="shared" si="116"/>
        <v>Jun</v>
      </c>
      <c r="V928">
        <f t="shared" si="117"/>
        <v>2010</v>
      </c>
      <c r="W928" t="str">
        <f t="shared" si="118"/>
        <v>Jul</v>
      </c>
      <c r="X928">
        <f t="shared" si="119"/>
        <v>2010</v>
      </c>
    </row>
    <row r="929" spans="1:24" ht="28.8" x14ac:dyDescent="0.55000000000000004">
      <c r="A929">
        <v>927</v>
      </c>
      <c r="B929" s="3" t="s">
        <v>928</v>
      </c>
      <c r="C929" s="3" t="s">
        <v>5037</v>
      </c>
      <c r="D929" s="12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s="7" t="s">
        <v>8326</v>
      </c>
      <c r="R929" t="s">
        <v>8312</v>
      </c>
      <c r="S929" s="11">
        <f t="shared" si="114"/>
        <v>41013.822858796295</v>
      </c>
      <c r="T929" s="11">
        <f t="shared" si="115"/>
        <v>41043.822858796295</v>
      </c>
      <c r="U929" t="str">
        <f t="shared" si="116"/>
        <v>Apr</v>
      </c>
      <c r="V929">
        <f t="shared" si="117"/>
        <v>2012</v>
      </c>
      <c r="W929" t="str">
        <f t="shared" si="118"/>
        <v>May</v>
      </c>
      <c r="X929">
        <f t="shared" si="119"/>
        <v>2012</v>
      </c>
    </row>
    <row r="930" spans="1:24" ht="43.2" x14ac:dyDescent="0.55000000000000004">
      <c r="A930">
        <v>928</v>
      </c>
      <c r="B930" s="3" t="s">
        <v>929</v>
      </c>
      <c r="C930" s="3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s="7" t="s">
        <v>8326</v>
      </c>
      <c r="R930" t="s">
        <v>8312</v>
      </c>
      <c r="S930" s="11">
        <f t="shared" si="114"/>
        <v>41180.86241898148</v>
      </c>
      <c r="T930" s="11">
        <f t="shared" si="115"/>
        <v>41231</v>
      </c>
      <c r="U930" t="str">
        <f t="shared" si="116"/>
        <v>Sep</v>
      </c>
      <c r="V930">
        <f t="shared" si="117"/>
        <v>2012</v>
      </c>
      <c r="W930" t="str">
        <f t="shared" si="118"/>
        <v>Nov</v>
      </c>
      <c r="X930">
        <f t="shared" si="119"/>
        <v>2012</v>
      </c>
    </row>
    <row r="931" spans="1:24" ht="43.2" x14ac:dyDescent="0.55000000000000004">
      <c r="A931">
        <v>929</v>
      </c>
      <c r="B931" s="3" t="s">
        <v>930</v>
      </c>
      <c r="C931" s="3" t="s">
        <v>5039</v>
      </c>
      <c r="D931" s="12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s="7" t="s">
        <v>8326</v>
      </c>
      <c r="R931" t="s">
        <v>8312</v>
      </c>
      <c r="S931" s="11">
        <f t="shared" si="114"/>
        <v>40978.238067129627</v>
      </c>
      <c r="T931" s="11">
        <f t="shared" si="115"/>
        <v>41008.196400462963</v>
      </c>
      <c r="U931" t="str">
        <f t="shared" si="116"/>
        <v>Mar</v>
      </c>
      <c r="V931">
        <f t="shared" si="117"/>
        <v>2012</v>
      </c>
      <c r="W931" t="str">
        <f t="shared" si="118"/>
        <v>Apr</v>
      </c>
      <c r="X931">
        <f t="shared" si="119"/>
        <v>2012</v>
      </c>
    </row>
    <row r="932" spans="1:24" ht="57.6" x14ac:dyDescent="0.55000000000000004">
      <c r="A932">
        <v>930</v>
      </c>
      <c r="B932" s="3" t="s">
        <v>931</v>
      </c>
      <c r="C932" s="3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s="7" t="s">
        <v>8326</v>
      </c>
      <c r="R932" t="s">
        <v>8312</v>
      </c>
      <c r="S932" s="11">
        <f t="shared" si="114"/>
        <v>40312.915578703702</v>
      </c>
      <c r="T932" s="11">
        <f t="shared" si="115"/>
        <v>40354.897222222222</v>
      </c>
      <c r="U932" t="str">
        <f t="shared" si="116"/>
        <v>May</v>
      </c>
      <c r="V932">
        <f t="shared" si="117"/>
        <v>2010</v>
      </c>
      <c r="W932" t="str">
        <f t="shared" si="118"/>
        <v>Jun</v>
      </c>
      <c r="X932">
        <f t="shared" si="119"/>
        <v>2010</v>
      </c>
    </row>
    <row r="933" spans="1:24" ht="43.2" x14ac:dyDescent="0.55000000000000004">
      <c r="A933">
        <v>931</v>
      </c>
      <c r="B933" s="3" t="s">
        <v>932</v>
      </c>
      <c r="C933" s="3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s="7" t="s">
        <v>8326</v>
      </c>
      <c r="R933" t="s">
        <v>8312</v>
      </c>
      <c r="S933" s="11">
        <f t="shared" si="114"/>
        <v>41680.359976851854</v>
      </c>
      <c r="T933" s="11">
        <f t="shared" si="115"/>
        <v>41714.916666666664</v>
      </c>
      <c r="U933" t="str">
        <f t="shared" si="116"/>
        <v>Feb</v>
      </c>
      <c r="V933">
        <f t="shared" si="117"/>
        <v>2014</v>
      </c>
      <c r="W933" t="str">
        <f t="shared" si="118"/>
        <v>Mar</v>
      </c>
      <c r="X933">
        <f t="shared" si="119"/>
        <v>2014</v>
      </c>
    </row>
    <row r="934" spans="1:24" ht="28.8" x14ac:dyDescent="0.55000000000000004">
      <c r="A934">
        <v>932</v>
      </c>
      <c r="B934" s="3" t="s">
        <v>933</v>
      </c>
      <c r="C934" s="3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s="7" t="s">
        <v>8326</v>
      </c>
      <c r="R934" t="s">
        <v>8312</v>
      </c>
      <c r="S934" s="11">
        <f t="shared" si="114"/>
        <v>41310.969270833331</v>
      </c>
      <c r="T934" s="11">
        <f t="shared" si="115"/>
        <v>41355.927604166667</v>
      </c>
      <c r="U934" t="str">
        <f t="shared" si="116"/>
        <v>Feb</v>
      </c>
      <c r="V934">
        <f t="shared" si="117"/>
        <v>2013</v>
      </c>
      <c r="W934" t="str">
        <f t="shared" si="118"/>
        <v>Mar</v>
      </c>
      <c r="X934">
        <f t="shared" si="119"/>
        <v>2013</v>
      </c>
    </row>
    <row r="935" spans="1:24" ht="43.2" x14ac:dyDescent="0.55000000000000004">
      <c r="A935">
        <v>933</v>
      </c>
      <c r="B935" s="3" t="s">
        <v>934</v>
      </c>
      <c r="C935" s="3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s="7" t="s">
        <v>8326</v>
      </c>
      <c r="R935" t="s">
        <v>8312</v>
      </c>
      <c r="S935" s="11">
        <f t="shared" si="114"/>
        <v>41711.169085648151</v>
      </c>
      <c r="T935" s="11">
        <f t="shared" si="115"/>
        <v>41771.169085648151</v>
      </c>
      <c r="U935" t="str">
        <f t="shared" si="116"/>
        <v>Mar</v>
      </c>
      <c r="V935">
        <f t="shared" si="117"/>
        <v>2014</v>
      </c>
      <c r="W935" t="str">
        <f t="shared" si="118"/>
        <v>May</v>
      </c>
      <c r="X935">
        <f t="shared" si="119"/>
        <v>2014</v>
      </c>
    </row>
    <row r="936" spans="1:24" ht="43.2" x14ac:dyDescent="0.55000000000000004">
      <c r="A936">
        <v>934</v>
      </c>
      <c r="B936" s="3" t="s">
        <v>935</v>
      </c>
      <c r="C936" s="3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s="7" t="s">
        <v>8326</v>
      </c>
      <c r="R936" t="s">
        <v>8312</v>
      </c>
      <c r="S936" s="11">
        <f t="shared" si="114"/>
        <v>41733.737083333333</v>
      </c>
      <c r="T936" s="11">
        <f t="shared" si="115"/>
        <v>41763.25</v>
      </c>
      <c r="U936" t="str">
        <f t="shared" si="116"/>
        <v>Apr</v>
      </c>
      <c r="V936">
        <f t="shared" si="117"/>
        <v>2014</v>
      </c>
      <c r="W936" t="str">
        <f t="shared" si="118"/>
        <v>May</v>
      </c>
      <c r="X936">
        <f t="shared" si="119"/>
        <v>2014</v>
      </c>
    </row>
    <row r="937" spans="1:24" ht="43.2" x14ac:dyDescent="0.55000000000000004">
      <c r="A937">
        <v>935</v>
      </c>
      <c r="B937" s="3" t="s">
        <v>936</v>
      </c>
      <c r="C937" s="3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s="7" t="s">
        <v>8326</v>
      </c>
      <c r="R937" t="s">
        <v>8312</v>
      </c>
      <c r="S937" s="11">
        <f t="shared" si="114"/>
        <v>42368.333668981482</v>
      </c>
      <c r="T937" s="11">
        <f t="shared" si="115"/>
        <v>42398.333668981482</v>
      </c>
      <c r="U937" t="str">
        <f t="shared" si="116"/>
        <v>Dec</v>
      </c>
      <c r="V937">
        <f t="shared" si="117"/>
        <v>2015</v>
      </c>
      <c r="W937" t="str">
        <f t="shared" si="118"/>
        <v>Jan</v>
      </c>
      <c r="X937">
        <f t="shared" si="119"/>
        <v>2016</v>
      </c>
    </row>
    <row r="938" spans="1:24" ht="43.2" x14ac:dyDescent="0.55000000000000004">
      <c r="A938">
        <v>936</v>
      </c>
      <c r="B938" s="3" t="s">
        <v>937</v>
      </c>
      <c r="C938" s="3" t="s">
        <v>5046</v>
      </c>
      <c r="D938" s="12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s="7" t="s">
        <v>8326</v>
      </c>
      <c r="R938" t="s">
        <v>8312</v>
      </c>
      <c r="S938" s="11">
        <f t="shared" si="114"/>
        <v>40883.024178240739</v>
      </c>
      <c r="T938" s="11">
        <f t="shared" si="115"/>
        <v>40926.833333333336</v>
      </c>
      <c r="U938" t="str">
        <f t="shared" si="116"/>
        <v>Dec</v>
      </c>
      <c r="V938">
        <f t="shared" si="117"/>
        <v>2011</v>
      </c>
      <c r="W938" t="str">
        <f t="shared" si="118"/>
        <v>Jan</v>
      </c>
      <c r="X938">
        <f t="shared" si="119"/>
        <v>2012</v>
      </c>
    </row>
    <row r="939" spans="1:24" ht="43.2" x14ac:dyDescent="0.55000000000000004">
      <c r="A939">
        <v>937</v>
      </c>
      <c r="B939" s="3" t="s">
        <v>938</v>
      </c>
      <c r="C939" s="3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s="7" t="s">
        <v>8326</v>
      </c>
      <c r="R939" t="s">
        <v>8312</v>
      </c>
      <c r="S939" s="11">
        <f t="shared" si="114"/>
        <v>41551.798113425924</v>
      </c>
      <c r="T939" s="11">
        <f t="shared" si="115"/>
        <v>41581.839780092596</v>
      </c>
      <c r="U939" t="str">
        <f t="shared" si="116"/>
        <v>Oct</v>
      </c>
      <c r="V939">
        <f t="shared" si="117"/>
        <v>2013</v>
      </c>
      <c r="W939" t="str">
        <f t="shared" si="118"/>
        <v>Nov</v>
      </c>
      <c r="X939">
        <f t="shared" si="119"/>
        <v>2013</v>
      </c>
    </row>
    <row r="940" spans="1:24" ht="43.2" x14ac:dyDescent="0.55000000000000004">
      <c r="A940">
        <v>938</v>
      </c>
      <c r="B940" s="3" t="s">
        <v>939</v>
      </c>
      <c r="C940" s="3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s="7" t="s">
        <v>8326</v>
      </c>
      <c r="R940" t="s">
        <v>8312</v>
      </c>
      <c r="S940" s="11">
        <f t="shared" si="114"/>
        <v>41124.479722222226</v>
      </c>
      <c r="T940" s="11">
        <f t="shared" si="115"/>
        <v>41154.479722222226</v>
      </c>
      <c r="U940" t="str">
        <f t="shared" si="116"/>
        <v>Aug</v>
      </c>
      <c r="V940">
        <f t="shared" si="117"/>
        <v>2012</v>
      </c>
      <c r="W940" t="str">
        <f t="shared" si="118"/>
        <v>Sep</v>
      </c>
      <c r="X940">
        <f t="shared" si="119"/>
        <v>2012</v>
      </c>
    </row>
    <row r="941" spans="1:24" ht="43.2" x14ac:dyDescent="0.55000000000000004">
      <c r="A941">
        <v>939</v>
      </c>
      <c r="B941" s="3" t="s">
        <v>940</v>
      </c>
      <c r="C941" s="3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s="7" t="s">
        <v>8326</v>
      </c>
      <c r="R941" t="s">
        <v>8312</v>
      </c>
      <c r="S941" s="11">
        <f t="shared" si="114"/>
        <v>41416.763171296298</v>
      </c>
      <c r="T941" s="11">
        <f t="shared" si="115"/>
        <v>41455.831944444442</v>
      </c>
      <c r="U941" t="str">
        <f t="shared" si="116"/>
        <v>May</v>
      </c>
      <c r="V941">
        <f t="shared" si="117"/>
        <v>2013</v>
      </c>
      <c r="W941" t="str">
        <f t="shared" si="118"/>
        <v>Jun</v>
      </c>
      <c r="X941">
        <f t="shared" si="119"/>
        <v>2013</v>
      </c>
    </row>
    <row r="942" spans="1:24" ht="43.2" x14ac:dyDescent="0.55000000000000004">
      <c r="A942">
        <v>940</v>
      </c>
      <c r="B942" s="3" t="s">
        <v>941</v>
      </c>
      <c r="C942" s="3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s="7" t="s">
        <v>8337</v>
      </c>
      <c r="R942" t="s">
        <v>8339</v>
      </c>
      <c r="S942" s="11">
        <f t="shared" si="114"/>
        <v>42182.008402777778</v>
      </c>
      <c r="T942" s="11">
        <f t="shared" si="115"/>
        <v>42227.008402777778</v>
      </c>
      <c r="U942" t="str">
        <f t="shared" si="116"/>
        <v>Jun</v>
      </c>
      <c r="V942">
        <f t="shared" si="117"/>
        <v>2015</v>
      </c>
      <c r="W942" t="str">
        <f t="shared" si="118"/>
        <v>Aug</v>
      </c>
      <c r="X942">
        <f t="shared" si="119"/>
        <v>2015</v>
      </c>
    </row>
    <row r="943" spans="1:24" ht="57.6" x14ac:dyDescent="0.55000000000000004">
      <c r="A943">
        <v>941</v>
      </c>
      <c r="B943" s="3" t="s">
        <v>942</v>
      </c>
      <c r="C943" s="3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s="7" t="s">
        <v>8337</v>
      </c>
      <c r="R943" t="s">
        <v>8339</v>
      </c>
      <c r="S943" s="11">
        <f t="shared" si="114"/>
        <v>42746.096585648149</v>
      </c>
      <c r="T943" s="11">
        <f t="shared" si="115"/>
        <v>42776.096585648149</v>
      </c>
      <c r="U943" t="str">
        <f t="shared" si="116"/>
        <v>Jan</v>
      </c>
      <c r="V943">
        <f t="shared" si="117"/>
        <v>2017</v>
      </c>
      <c r="W943" t="str">
        <f t="shared" si="118"/>
        <v>Feb</v>
      </c>
      <c r="X943">
        <f t="shared" si="119"/>
        <v>2017</v>
      </c>
    </row>
    <row r="944" spans="1:24" ht="43.2" x14ac:dyDescent="0.55000000000000004">
      <c r="A944">
        <v>942</v>
      </c>
      <c r="B944" s="3" t="s">
        <v>943</v>
      </c>
      <c r="C944" s="3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s="7" t="s">
        <v>8337</v>
      </c>
      <c r="R944" t="s">
        <v>8339</v>
      </c>
      <c r="S944" s="11">
        <f t="shared" si="114"/>
        <v>42382.843287037031</v>
      </c>
      <c r="T944" s="11">
        <f t="shared" si="115"/>
        <v>42418.843287037031</v>
      </c>
      <c r="U944" t="str">
        <f t="shared" si="116"/>
        <v>Jan</v>
      </c>
      <c r="V944">
        <f t="shared" si="117"/>
        <v>2016</v>
      </c>
      <c r="W944" t="str">
        <f t="shared" si="118"/>
        <v>Feb</v>
      </c>
      <c r="X944">
        <f t="shared" si="119"/>
        <v>2016</v>
      </c>
    </row>
    <row r="945" spans="1:24" ht="28.8" x14ac:dyDescent="0.55000000000000004">
      <c r="A945">
        <v>943</v>
      </c>
      <c r="B945" s="3" t="s">
        <v>944</v>
      </c>
      <c r="C945" s="3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s="7" t="s">
        <v>8337</v>
      </c>
      <c r="R945" t="s">
        <v>8339</v>
      </c>
      <c r="S945" s="11">
        <f t="shared" si="114"/>
        <v>42673.66788194445</v>
      </c>
      <c r="T945" s="11">
        <f t="shared" si="115"/>
        <v>42703.709548611107</v>
      </c>
      <c r="U945" t="str">
        <f t="shared" si="116"/>
        <v>Oct</v>
      </c>
      <c r="V945">
        <f t="shared" si="117"/>
        <v>2016</v>
      </c>
      <c r="W945" t="str">
        <f t="shared" si="118"/>
        <v>Nov</v>
      </c>
      <c r="X945">
        <f t="shared" si="119"/>
        <v>2016</v>
      </c>
    </row>
    <row r="946" spans="1:24" ht="43.2" x14ac:dyDescent="0.55000000000000004">
      <c r="A946">
        <v>944</v>
      </c>
      <c r="B946" s="3" t="s">
        <v>945</v>
      </c>
      <c r="C946" s="3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s="7" t="s">
        <v>8337</v>
      </c>
      <c r="R946" t="s">
        <v>8339</v>
      </c>
      <c r="S946" s="11">
        <f t="shared" si="114"/>
        <v>42444.583912037036</v>
      </c>
      <c r="T946" s="11">
        <f t="shared" si="115"/>
        <v>42478.583333333328</v>
      </c>
      <c r="U946" t="str">
        <f t="shared" si="116"/>
        <v>Mar</v>
      </c>
      <c r="V946">
        <f t="shared" si="117"/>
        <v>2016</v>
      </c>
      <c r="W946" t="str">
        <f t="shared" si="118"/>
        <v>Apr</v>
      </c>
      <c r="X946">
        <f t="shared" si="119"/>
        <v>2016</v>
      </c>
    </row>
    <row r="947" spans="1:24" ht="43.2" x14ac:dyDescent="0.55000000000000004">
      <c r="A947">
        <v>945</v>
      </c>
      <c r="B947" s="3" t="s">
        <v>946</v>
      </c>
      <c r="C947" s="3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s="7" t="s">
        <v>8337</v>
      </c>
      <c r="R947" t="s">
        <v>8339</v>
      </c>
      <c r="S947" s="11">
        <f t="shared" si="114"/>
        <v>42732.872986111113</v>
      </c>
      <c r="T947" s="11">
        <f t="shared" si="115"/>
        <v>42784.999305555553</v>
      </c>
      <c r="U947" t="str">
        <f t="shared" si="116"/>
        <v>Dec</v>
      </c>
      <c r="V947">
        <f t="shared" si="117"/>
        <v>2016</v>
      </c>
      <c r="W947" t="str">
        <f t="shared" si="118"/>
        <v>Feb</v>
      </c>
      <c r="X947">
        <f t="shared" si="119"/>
        <v>2017</v>
      </c>
    </row>
    <row r="948" spans="1:24" ht="28.8" x14ac:dyDescent="0.55000000000000004">
      <c r="A948">
        <v>946</v>
      </c>
      <c r="B948" s="3" t="s">
        <v>947</v>
      </c>
      <c r="C948" s="3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s="7" t="s">
        <v>8337</v>
      </c>
      <c r="R948" t="s">
        <v>8339</v>
      </c>
      <c r="S948" s="11">
        <f t="shared" si="114"/>
        <v>42592.750555555554</v>
      </c>
      <c r="T948" s="11">
        <f t="shared" si="115"/>
        <v>42622.750555555554</v>
      </c>
      <c r="U948" t="str">
        <f t="shared" si="116"/>
        <v>Aug</v>
      </c>
      <c r="V948">
        <f t="shared" si="117"/>
        <v>2016</v>
      </c>
      <c r="W948" t="str">
        <f t="shared" si="118"/>
        <v>Sep</v>
      </c>
      <c r="X948">
        <f t="shared" si="119"/>
        <v>2016</v>
      </c>
    </row>
    <row r="949" spans="1:24" ht="43.2" x14ac:dyDescent="0.55000000000000004">
      <c r="A949">
        <v>947</v>
      </c>
      <c r="B949" s="3" t="s">
        <v>948</v>
      </c>
      <c r="C949" s="3" t="s">
        <v>5057</v>
      </c>
      <c r="D949" s="12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s="7" t="s">
        <v>8337</v>
      </c>
      <c r="R949" t="s">
        <v>8339</v>
      </c>
      <c r="S949" s="11">
        <f t="shared" si="114"/>
        <v>42491.781319444446</v>
      </c>
      <c r="T949" s="11">
        <f t="shared" si="115"/>
        <v>42551.781319444446</v>
      </c>
      <c r="U949" t="str">
        <f t="shared" si="116"/>
        <v>May</v>
      </c>
      <c r="V949">
        <f t="shared" si="117"/>
        <v>2016</v>
      </c>
      <c r="W949" t="str">
        <f t="shared" si="118"/>
        <v>Jun</v>
      </c>
      <c r="X949">
        <f t="shared" si="119"/>
        <v>2016</v>
      </c>
    </row>
    <row r="950" spans="1:24" ht="43.2" x14ac:dyDescent="0.55000000000000004">
      <c r="A950">
        <v>948</v>
      </c>
      <c r="B950" s="3" t="s">
        <v>949</v>
      </c>
      <c r="C950" s="3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s="7" t="s">
        <v>8337</v>
      </c>
      <c r="R950" t="s">
        <v>8339</v>
      </c>
      <c r="S950" s="11">
        <f t="shared" si="114"/>
        <v>42411.828287037039</v>
      </c>
      <c r="T950" s="11">
        <f t="shared" si="115"/>
        <v>42441.828287037039</v>
      </c>
      <c r="U950" t="str">
        <f t="shared" si="116"/>
        <v>Feb</v>
      </c>
      <c r="V950">
        <f t="shared" si="117"/>
        <v>2016</v>
      </c>
      <c r="W950" t="str">
        <f t="shared" si="118"/>
        <v>Mar</v>
      </c>
      <c r="X950">
        <f t="shared" si="119"/>
        <v>2016</v>
      </c>
    </row>
    <row r="951" spans="1:24" ht="43.2" x14ac:dyDescent="0.55000000000000004">
      <c r="A951">
        <v>949</v>
      </c>
      <c r="B951" s="3" t="s">
        <v>950</v>
      </c>
      <c r="C951" s="3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s="7" t="s">
        <v>8337</v>
      </c>
      <c r="R951" t="s">
        <v>8339</v>
      </c>
      <c r="S951" s="11">
        <f t="shared" si="114"/>
        <v>42361.043703703705</v>
      </c>
      <c r="T951" s="11">
        <f t="shared" si="115"/>
        <v>42421.043703703705</v>
      </c>
      <c r="U951" t="str">
        <f t="shared" si="116"/>
        <v>Dec</v>
      </c>
      <c r="V951">
        <f t="shared" si="117"/>
        <v>2015</v>
      </c>
      <c r="W951" t="str">
        <f t="shared" si="118"/>
        <v>Feb</v>
      </c>
      <c r="X951">
        <f t="shared" si="119"/>
        <v>2016</v>
      </c>
    </row>
    <row r="952" spans="1:24" ht="43.2" x14ac:dyDescent="0.55000000000000004">
      <c r="A952">
        <v>950</v>
      </c>
      <c r="B952" s="3" t="s">
        <v>951</v>
      </c>
      <c r="C952" s="3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s="7" t="s">
        <v>8337</v>
      </c>
      <c r="R952" t="s">
        <v>8339</v>
      </c>
      <c r="S952" s="11">
        <f t="shared" si="114"/>
        <v>42356.750706018516</v>
      </c>
      <c r="T952" s="11">
        <f t="shared" si="115"/>
        <v>42386.750706018516</v>
      </c>
      <c r="U952" t="str">
        <f t="shared" si="116"/>
        <v>Dec</v>
      </c>
      <c r="V952">
        <f t="shared" si="117"/>
        <v>2015</v>
      </c>
      <c r="W952" t="str">
        <f t="shared" si="118"/>
        <v>Jan</v>
      </c>
      <c r="X952">
        <f t="shared" si="119"/>
        <v>2016</v>
      </c>
    </row>
    <row r="953" spans="1:24" x14ac:dyDescent="0.55000000000000004">
      <c r="A953">
        <v>951</v>
      </c>
      <c r="B953" s="3" t="s">
        <v>952</v>
      </c>
      <c r="C953" s="3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s="7" t="s">
        <v>8337</v>
      </c>
      <c r="R953" t="s">
        <v>8339</v>
      </c>
      <c r="S953" s="11">
        <f t="shared" si="114"/>
        <v>42480.653611111105</v>
      </c>
      <c r="T953" s="11">
        <f t="shared" si="115"/>
        <v>42525.653611111105</v>
      </c>
      <c r="U953" t="str">
        <f t="shared" si="116"/>
        <v>Apr</v>
      </c>
      <c r="V953">
        <f t="shared" si="117"/>
        <v>2016</v>
      </c>
      <c r="W953" t="str">
        <f t="shared" si="118"/>
        <v>Jun</v>
      </c>
      <c r="X953">
        <f t="shared" si="119"/>
        <v>2016</v>
      </c>
    </row>
    <row r="954" spans="1:24" ht="28.8" x14ac:dyDescent="0.55000000000000004">
      <c r="A954">
        <v>952</v>
      </c>
      <c r="B954" s="3" t="s">
        <v>953</v>
      </c>
      <c r="C954" s="3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s="7" t="s">
        <v>8337</v>
      </c>
      <c r="R954" t="s">
        <v>8339</v>
      </c>
      <c r="S954" s="11">
        <f t="shared" si="114"/>
        <v>42662.613564814819</v>
      </c>
      <c r="T954" s="11">
        <f t="shared" si="115"/>
        <v>42692.655231481483</v>
      </c>
      <c r="U954" t="str">
        <f t="shared" si="116"/>
        <v>Oct</v>
      </c>
      <c r="V954">
        <f t="shared" si="117"/>
        <v>2016</v>
      </c>
      <c r="W954" t="str">
        <f t="shared" si="118"/>
        <v>Nov</v>
      </c>
      <c r="X954">
        <f t="shared" si="119"/>
        <v>2016</v>
      </c>
    </row>
    <row r="955" spans="1:24" ht="43.2" x14ac:dyDescent="0.55000000000000004">
      <c r="A955">
        <v>953</v>
      </c>
      <c r="B955" s="3" t="s">
        <v>954</v>
      </c>
      <c r="C955" s="3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s="7" t="s">
        <v>8337</v>
      </c>
      <c r="R955" t="s">
        <v>8339</v>
      </c>
      <c r="S955" s="11">
        <f t="shared" si="114"/>
        <v>41999.164340277777</v>
      </c>
      <c r="T955" s="11">
        <f t="shared" si="115"/>
        <v>42029.164340277777</v>
      </c>
      <c r="U955" t="str">
        <f t="shared" si="116"/>
        <v>Dec</v>
      </c>
      <c r="V955">
        <f t="shared" si="117"/>
        <v>2014</v>
      </c>
      <c r="W955" t="str">
        <f t="shared" si="118"/>
        <v>Jan</v>
      </c>
      <c r="X955">
        <f t="shared" si="119"/>
        <v>2015</v>
      </c>
    </row>
    <row r="956" spans="1:24" ht="43.2" x14ac:dyDescent="0.55000000000000004">
      <c r="A956">
        <v>954</v>
      </c>
      <c r="B956" s="3" t="s">
        <v>955</v>
      </c>
      <c r="C956" s="3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s="7" t="s">
        <v>8337</v>
      </c>
      <c r="R956" t="s">
        <v>8339</v>
      </c>
      <c r="S956" s="11">
        <f t="shared" si="114"/>
        <v>42194.833784722221</v>
      </c>
      <c r="T956" s="11">
        <f t="shared" si="115"/>
        <v>42236.833784722221</v>
      </c>
      <c r="U956" t="str">
        <f t="shared" si="116"/>
        <v>Jul</v>
      </c>
      <c r="V956">
        <f t="shared" si="117"/>
        <v>2015</v>
      </c>
      <c r="W956" t="str">
        <f t="shared" si="118"/>
        <v>Aug</v>
      </c>
      <c r="X956">
        <f t="shared" si="119"/>
        <v>2015</v>
      </c>
    </row>
    <row r="957" spans="1:24" ht="43.2" x14ac:dyDescent="0.55000000000000004">
      <c r="A957">
        <v>955</v>
      </c>
      <c r="B957" s="3" t="s">
        <v>956</v>
      </c>
      <c r="C957" s="3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s="7" t="s">
        <v>8337</v>
      </c>
      <c r="R957" t="s">
        <v>8339</v>
      </c>
      <c r="S957" s="11">
        <f t="shared" si="114"/>
        <v>42586.295138888891</v>
      </c>
      <c r="T957" s="11">
        <f t="shared" si="115"/>
        <v>42626.295138888891</v>
      </c>
      <c r="U957" t="str">
        <f t="shared" si="116"/>
        <v>Aug</v>
      </c>
      <c r="V957">
        <f t="shared" si="117"/>
        <v>2016</v>
      </c>
      <c r="W957" t="str">
        <f t="shared" si="118"/>
        <v>Sep</v>
      </c>
      <c r="X957">
        <f t="shared" si="119"/>
        <v>2016</v>
      </c>
    </row>
    <row r="958" spans="1:24" ht="57.6" x14ac:dyDescent="0.55000000000000004">
      <c r="A958">
        <v>956</v>
      </c>
      <c r="B958" s="3" t="s">
        <v>957</v>
      </c>
      <c r="C958" s="3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s="7" t="s">
        <v>8337</v>
      </c>
      <c r="R958" t="s">
        <v>8339</v>
      </c>
      <c r="S958" s="11">
        <f t="shared" si="114"/>
        <v>42060.913877314815</v>
      </c>
      <c r="T958" s="11">
        <f t="shared" si="115"/>
        <v>42120.872210648144</v>
      </c>
      <c r="U958" t="str">
        <f t="shared" si="116"/>
        <v>Feb</v>
      </c>
      <c r="V958">
        <f t="shared" si="117"/>
        <v>2015</v>
      </c>
      <c r="W958" t="str">
        <f t="shared" si="118"/>
        <v>Apr</v>
      </c>
      <c r="X958">
        <f t="shared" si="119"/>
        <v>2015</v>
      </c>
    </row>
    <row r="959" spans="1:24" ht="28.8" x14ac:dyDescent="0.55000000000000004">
      <c r="A959">
        <v>957</v>
      </c>
      <c r="B959" s="3" t="s">
        <v>958</v>
      </c>
      <c r="C959" s="3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s="7" t="s">
        <v>8337</v>
      </c>
      <c r="R959" t="s">
        <v>8339</v>
      </c>
      <c r="S959" s="11">
        <f t="shared" si="114"/>
        <v>42660.552465277782</v>
      </c>
      <c r="T959" s="11">
        <f t="shared" si="115"/>
        <v>42691.594131944439</v>
      </c>
      <c r="U959" t="str">
        <f t="shared" si="116"/>
        <v>Oct</v>
      </c>
      <c r="V959">
        <f t="shared" si="117"/>
        <v>2016</v>
      </c>
      <c r="W959" t="str">
        <f t="shared" si="118"/>
        <v>Nov</v>
      </c>
      <c r="X959">
        <f t="shared" si="119"/>
        <v>2016</v>
      </c>
    </row>
    <row r="960" spans="1:24" ht="43.2" x14ac:dyDescent="0.55000000000000004">
      <c r="A960">
        <v>958</v>
      </c>
      <c r="B960" s="3" t="s">
        <v>959</v>
      </c>
      <c r="C960" s="3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s="7" t="s">
        <v>8337</v>
      </c>
      <c r="R960" t="s">
        <v>8339</v>
      </c>
      <c r="S960" s="11">
        <f t="shared" si="114"/>
        <v>42082.802812499998</v>
      </c>
      <c r="T960" s="11">
        <f t="shared" si="115"/>
        <v>42104.207638888889</v>
      </c>
      <c r="U960" t="str">
        <f t="shared" si="116"/>
        <v>Mar</v>
      </c>
      <c r="V960">
        <f t="shared" si="117"/>
        <v>2015</v>
      </c>
      <c r="W960" t="str">
        <f t="shared" si="118"/>
        <v>Apr</v>
      </c>
      <c r="X960">
        <f t="shared" si="119"/>
        <v>2015</v>
      </c>
    </row>
    <row r="961" spans="1:24" ht="43.2" x14ac:dyDescent="0.55000000000000004">
      <c r="A961">
        <v>959</v>
      </c>
      <c r="B961" s="3" t="s">
        <v>960</v>
      </c>
      <c r="C961" s="3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s="7" t="s">
        <v>8337</v>
      </c>
      <c r="R961" t="s">
        <v>8339</v>
      </c>
      <c r="S961" s="11">
        <f t="shared" si="114"/>
        <v>41993.174363425926</v>
      </c>
      <c r="T961" s="11">
        <f t="shared" si="115"/>
        <v>42023.174363425926</v>
      </c>
      <c r="U961" t="str">
        <f t="shared" si="116"/>
        <v>Dec</v>
      </c>
      <c r="V961">
        <f t="shared" si="117"/>
        <v>2014</v>
      </c>
      <c r="W961" t="str">
        <f t="shared" si="118"/>
        <v>Jan</v>
      </c>
      <c r="X961">
        <f t="shared" si="119"/>
        <v>2015</v>
      </c>
    </row>
    <row r="962" spans="1:24" ht="43.2" x14ac:dyDescent="0.55000000000000004">
      <c r="A962">
        <v>960</v>
      </c>
      <c r="B962" s="3" t="s">
        <v>961</v>
      </c>
      <c r="C962" s="3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s="7" t="s">
        <v>8337</v>
      </c>
      <c r="R962" t="s">
        <v>8339</v>
      </c>
      <c r="S962" s="11">
        <f t="shared" si="114"/>
        <v>42766.626793981486</v>
      </c>
      <c r="T962" s="11">
        <f t="shared" si="115"/>
        <v>42808.585127314815</v>
      </c>
      <c r="U962" t="str">
        <f t="shared" si="116"/>
        <v>Jan</v>
      </c>
      <c r="V962">
        <f t="shared" si="117"/>
        <v>2017</v>
      </c>
      <c r="W962" t="str">
        <f t="shared" si="118"/>
        <v>Mar</v>
      </c>
      <c r="X962">
        <f t="shared" si="119"/>
        <v>2017</v>
      </c>
    </row>
    <row r="963" spans="1:24" ht="43.2" x14ac:dyDescent="0.55000000000000004">
      <c r="A963">
        <v>961</v>
      </c>
      <c r="B963" s="3" t="s">
        <v>962</v>
      </c>
      <c r="C963" s="3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IFERROR(E963/L963,0)</f>
        <v>364.35454545454547</v>
      </c>
      <c r="Q963" s="7" t="s">
        <v>8337</v>
      </c>
      <c r="R963" t="s">
        <v>8339</v>
      </c>
      <c r="S963" s="11">
        <f t="shared" ref="S963:S1026" si="122">(((J963/60)/60)/24)+DATE(1970,1,1)</f>
        <v>42740.693692129629</v>
      </c>
      <c r="T963" s="11">
        <f t="shared" ref="T963:T1026" si="123">(((I963/60)/60)/24)+DATE(1970,1,1)</f>
        <v>42786.791666666672</v>
      </c>
      <c r="U963" t="str">
        <f t="shared" ref="U963:U1026" si="124">TEXT(S963,"mmm")</f>
        <v>Jan</v>
      </c>
      <c r="V963">
        <f t="shared" ref="V963:V1026" si="125">YEAR(S963)</f>
        <v>2017</v>
      </c>
      <c r="W963" t="str">
        <f t="shared" ref="W963:W1026" si="126">TEXT(T963,"mmm")</f>
        <v>Feb</v>
      </c>
      <c r="X963">
        <f t="shared" ref="X963:X1026" si="127">YEAR(T963)</f>
        <v>2017</v>
      </c>
    </row>
    <row r="964" spans="1:24" ht="43.2" x14ac:dyDescent="0.55000000000000004">
      <c r="A964">
        <v>962</v>
      </c>
      <c r="B964" s="3" t="s">
        <v>963</v>
      </c>
      <c r="C964" s="3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s="7" t="s">
        <v>8337</v>
      </c>
      <c r="R964" t="s">
        <v>8339</v>
      </c>
      <c r="S964" s="11">
        <f t="shared" si="122"/>
        <v>42373.712418981479</v>
      </c>
      <c r="T964" s="11">
        <f t="shared" si="123"/>
        <v>42411.712418981479</v>
      </c>
      <c r="U964" t="str">
        <f t="shared" si="124"/>
        <v>Jan</v>
      </c>
      <c r="V964">
        <f t="shared" si="125"/>
        <v>2016</v>
      </c>
      <c r="W964" t="str">
        <f t="shared" si="126"/>
        <v>Feb</v>
      </c>
      <c r="X964">
        <f t="shared" si="127"/>
        <v>2016</v>
      </c>
    </row>
    <row r="965" spans="1:24" ht="28.8" x14ac:dyDescent="0.55000000000000004">
      <c r="A965">
        <v>963</v>
      </c>
      <c r="B965" s="3" t="s">
        <v>964</v>
      </c>
      <c r="C965" s="3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s="7" t="s">
        <v>8337</v>
      </c>
      <c r="R965" t="s">
        <v>8339</v>
      </c>
      <c r="S965" s="11">
        <f t="shared" si="122"/>
        <v>42625.635636574079</v>
      </c>
      <c r="T965" s="11">
        <f t="shared" si="123"/>
        <v>42660.635636574079</v>
      </c>
      <c r="U965" t="str">
        <f t="shared" si="124"/>
        <v>Sep</v>
      </c>
      <c r="V965">
        <f t="shared" si="125"/>
        <v>2016</v>
      </c>
      <c r="W965" t="str">
        <f t="shared" si="126"/>
        <v>Oct</v>
      </c>
      <c r="X965">
        <f t="shared" si="127"/>
        <v>2016</v>
      </c>
    </row>
    <row r="966" spans="1:24" ht="43.2" x14ac:dyDescent="0.55000000000000004">
      <c r="A966">
        <v>964</v>
      </c>
      <c r="B966" s="3" t="s">
        <v>965</v>
      </c>
      <c r="C966" s="3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s="7" t="s">
        <v>8337</v>
      </c>
      <c r="R966" t="s">
        <v>8339</v>
      </c>
      <c r="S966" s="11">
        <f t="shared" si="122"/>
        <v>42208.628692129627</v>
      </c>
      <c r="T966" s="11">
        <f t="shared" si="123"/>
        <v>42248.628692129627</v>
      </c>
      <c r="U966" t="str">
        <f t="shared" si="124"/>
        <v>Jul</v>
      </c>
      <c r="V966">
        <f t="shared" si="125"/>
        <v>2015</v>
      </c>
      <c r="W966" t="str">
        <f t="shared" si="126"/>
        <v>Sep</v>
      </c>
      <c r="X966">
        <f t="shared" si="127"/>
        <v>2015</v>
      </c>
    </row>
    <row r="967" spans="1:24" ht="43.2" x14ac:dyDescent="0.55000000000000004">
      <c r="A967">
        <v>965</v>
      </c>
      <c r="B967" s="3" t="s">
        <v>966</v>
      </c>
      <c r="C967" s="3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s="7" t="s">
        <v>8337</v>
      </c>
      <c r="R967" t="s">
        <v>8339</v>
      </c>
      <c r="S967" s="11">
        <f t="shared" si="122"/>
        <v>42637.016736111109</v>
      </c>
      <c r="T967" s="11">
        <f t="shared" si="123"/>
        <v>42669.165972222225</v>
      </c>
      <c r="U967" t="str">
        <f t="shared" si="124"/>
        <v>Sep</v>
      </c>
      <c r="V967">
        <f t="shared" si="125"/>
        <v>2016</v>
      </c>
      <c r="W967" t="str">
        <f t="shared" si="126"/>
        <v>Oct</v>
      </c>
      <c r="X967">
        <f t="shared" si="127"/>
        <v>2016</v>
      </c>
    </row>
    <row r="968" spans="1:24" ht="43.2" x14ac:dyDescent="0.55000000000000004">
      <c r="A968">
        <v>966</v>
      </c>
      <c r="B968" s="3" t="s">
        <v>967</v>
      </c>
      <c r="C968" s="3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s="7" t="s">
        <v>8337</v>
      </c>
      <c r="R968" t="s">
        <v>8339</v>
      </c>
      <c r="S968" s="11">
        <f t="shared" si="122"/>
        <v>42619.635787037041</v>
      </c>
      <c r="T968" s="11">
        <f t="shared" si="123"/>
        <v>42649.635787037041</v>
      </c>
      <c r="U968" t="str">
        <f t="shared" si="124"/>
        <v>Sep</v>
      </c>
      <c r="V968">
        <f t="shared" si="125"/>
        <v>2016</v>
      </c>
      <c r="W968" t="str">
        <f t="shared" si="126"/>
        <v>Oct</v>
      </c>
      <c r="X968">
        <f t="shared" si="127"/>
        <v>2016</v>
      </c>
    </row>
    <row r="969" spans="1:24" ht="43.2" x14ac:dyDescent="0.55000000000000004">
      <c r="A969">
        <v>967</v>
      </c>
      <c r="B969" s="3" t="s">
        <v>968</v>
      </c>
      <c r="C969" s="3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s="7" t="s">
        <v>8337</v>
      </c>
      <c r="R969" t="s">
        <v>8339</v>
      </c>
      <c r="S969" s="11">
        <f t="shared" si="122"/>
        <v>42422.254328703704</v>
      </c>
      <c r="T969" s="11">
        <f t="shared" si="123"/>
        <v>42482.21266203704</v>
      </c>
      <c r="U969" t="str">
        <f t="shared" si="124"/>
        <v>Feb</v>
      </c>
      <c r="V969">
        <f t="shared" si="125"/>
        <v>2016</v>
      </c>
      <c r="W969" t="str">
        <f t="shared" si="126"/>
        <v>Apr</v>
      </c>
      <c r="X969">
        <f t="shared" si="127"/>
        <v>2016</v>
      </c>
    </row>
    <row r="970" spans="1:24" ht="43.2" x14ac:dyDescent="0.55000000000000004">
      <c r="A970">
        <v>968</v>
      </c>
      <c r="B970" s="3" t="s">
        <v>969</v>
      </c>
      <c r="C970" s="3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s="7" t="s">
        <v>8337</v>
      </c>
      <c r="R970" t="s">
        <v>8339</v>
      </c>
      <c r="S970" s="11">
        <f t="shared" si="122"/>
        <v>41836.847615740742</v>
      </c>
      <c r="T970" s="11">
        <f t="shared" si="123"/>
        <v>41866.847615740742</v>
      </c>
      <c r="U970" t="str">
        <f t="shared" si="124"/>
        <v>Jul</v>
      </c>
      <c r="V970">
        <f t="shared" si="125"/>
        <v>2014</v>
      </c>
      <c r="W970" t="str">
        <f t="shared" si="126"/>
        <v>Aug</v>
      </c>
      <c r="X970">
        <f t="shared" si="127"/>
        <v>2014</v>
      </c>
    </row>
    <row r="971" spans="1:24" ht="28.8" x14ac:dyDescent="0.55000000000000004">
      <c r="A971">
        <v>969</v>
      </c>
      <c r="B971" s="3" t="s">
        <v>970</v>
      </c>
      <c r="C971" s="3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s="7" t="s">
        <v>8337</v>
      </c>
      <c r="R971" t="s">
        <v>8339</v>
      </c>
      <c r="S971" s="11">
        <f t="shared" si="122"/>
        <v>42742.30332175926</v>
      </c>
      <c r="T971" s="11">
        <f t="shared" si="123"/>
        <v>42775.30332175926</v>
      </c>
      <c r="U971" t="str">
        <f t="shared" si="124"/>
        <v>Jan</v>
      </c>
      <c r="V971">
        <f t="shared" si="125"/>
        <v>2017</v>
      </c>
      <c r="W971" t="str">
        <f t="shared" si="126"/>
        <v>Feb</v>
      </c>
      <c r="X971">
        <f t="shared" si="127"/>
        <v>2017</v>
      </c>
    </row>
    <row r="972" spans="1:24" ht="43.2" x14ac:dyDescent="0.55000000000000004">
      <c r="A972">
        <v>970</v>
      </c>
      <c r="B972" s="3" t="s">
        <v>971</v>
      </c>
      <c r="C972" s="3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s="7" t="s">
        <v>8337</v>
      </c>
      <c r="R972" t="s">
        <v>8339</v>
      </c>
      <c r="S972" s="11">
        <f t="shared" si="122"/>
        <v>42721.220520833333</v>
      </c>
      <c r="T972" s="11">
        <f t="shared" si="123"/>
        <v>42758.207638888889</v>
      </c>
      <c r="U972" t="str">
        <f t="shared" si="124"/>
        <v>Dec</v>
      </c>
      <c r="V972">
        <f t="shared" si="125"/>
        <v>2016</v>
      </c>
      <c r="W972" t="str">
        <f t="shared" si="126"/>
        <v>Jan</v>
      </c>
      <c r="X972">
        <f t="shared" si="127"/>
        <v>2017</v>
      </c>
    </row>
    <row r="973" spans="1:24" ht="43.2" x14ac:dyDescent="0.55000000000000004">
      <c r="A973">
        <v>971</v>
      </c>
      <c r="B973" s="3" t="s">
        <v>972</v>
      </c>
      <c r="C973" s="3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s="7" t="s">
        <v>8337</v>
      </c>
      <c r="R973" t="s">
        <v>8339</v>
      </c>
      <c r="S973" s="11">
        <f t="shared" si="122"/>
        <v>42111.709027777775</v>
      </c>
      <c r="T973" s="11">
        <f t="shared" si="123"/>
        <v>42156.709027777775</v>
      </c>
      <c r="U973" t="str">
        <f t="shared" si="124"/>
        <v>Apr</v>
      </c>
      <c r="V973">
        <f t="shared" si="125"/>
        <v>2015</v>
      </c>
      <c r="W973" t="str">
        <f t="shared" si="126"/>
        <v>Jun</v>
      </c>
      <c r="X973">
        <f t="shared" si="127"/>
        <v>2015</v>
      </c>
    </row>
    <row r="974" spans="1:24" ht="43.2" x14ac:dyDescent="0.55000000000000004">
      <c r="A974">
        <v>972</v>
      </c>
      <c r="B974" s="3" t="s">
        <v>973</v>
      </c>
      <c r="C974" s="3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s="7" t="s">
        <v>8337</v>
      </c>
      <c r="R974" t="s">
        <v>8339</v>
      </c>
      <c r="S974" s="11">
        <f t="shared" si="122"/>
        <v>41856.865717592591</v>
      </c>
      <c r="T974" s="11">
        <f t="shared" si="123"/>
        <v>41886.290972222225</v>
      </c>
      <c r="U974" t="str">
        <f t="shared" si="124"/>
        <v>Aug</v>
      </c>
      <c r="V974">
        <f t="shared" si="125"/>
        <v>2014</v>
      </c>
      <c r="W974" t="str">
        <f t="shared" si="126"/>
        <v>Sep</v>
      </c>
      <c r="X974">
        <f t="shared" si="127"/>
        <v>2014</v>
      </c>
    </row>
    <row r="975" spans="1:24" ht="43.2" x14ac:dyDescent="0.55000000000000004">
      <c r="A975">
        <v>973</v>
      </c>
      <c r="B975" s="3" t="s">
        <v>974</v>
      </c>
      <c r="C975" s="3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s="7" t="s">
        <v>8337</v>
      </c>
      <c r="R975" t="s">
        <v>8339</v>
      </c>
      <c r="S975" s="11">
        <f t="shared" si="122"/>
        <v>42257.014965277776</v>
      </c>
      <c r="T975" s="11">
        <f t="shared" si="123"/>
        <v>42317.056631944448</v>
      </c>
      <c r="U975" t="str">
        <f t="shared" si="124"/>
        <v>Sep</v>
      </c>
      <c r="V975">
        <f t="shared" si="125"/>
        <v>2015</v>
      </c>
      <c r="W975" t="str">
        <f t="shared" si="126"/>
        <v>Nov</v>
      </c>
      <c r="X975">
        <f t="shared" si="127"/>
        <v>2015</v>
      </c>
    </row>
    <row r="976" spans="1:24" ht="43.2" x14ac:dyDescent="0.55000000000000004">
      <c r="A976">
        <v>974</v>
      </c>
      <c r="B976" s="3" t="s">
        <v>975</v>
      </c>
      <c r="C976" s="3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s="7" t="s">
        <v>8337</v>
      </c>
      <c r="R976" t="s">
        <v>8339</v>
      </c>
      <c r="S976" s="11">
        <f t="shared" si="122"/>
        <v>42424.749490740738</v>
      </c>
      <c r="T976" s="11">
        <f t="shared" si="123"/>
        <v>42454.707824074074</v>
      </c>
      <c r="U976" t="str">
        <f t="shared" si="124"/>
        <v>Feb</v>
      </c>
      <c r="V976">
        <f t="shared" si="125"/>
        <v>2016</v>
      </c>
      <c r="W976" t="str">
        <f t="shared" si="126"/>
        <v>Mar</v>
      </c>
      <c r="X976">
        <f t="shared" si="127"/>
        <v>2016</v>
      </c>
    </row>
    <row r="977" spans="1:24" ht="43.2" x14ac:dyDescent="0.55000000000000004">
      <c r="A977">
        <v>975</v>
      </c>
      <c r="B977" s="3" t="s">
        <v>976</v>
      </c>
      <c r="C977" s="3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s="7" t="s">
        <v>8337</v>
      </c>
      <c r="R977" t="s">
        <v>8339</v>
      </c>
      <c r="S977" s="11">
        <f t="shared" si="122"/>
        <v>42489.696585648147</v>
      </c>
      <c r="T977" s="11">
        <f t="shared" si="123"/>
        <v>42549.696585648147</v>
      </c>
      <c r="U977" t="str">
        <f t="shared" si="124"/>
        <v>Apr</v>
      </c>
      <c r="V977">
        <f t="shared" si="125"/>
        <v>2016</v>
      </c>
      <c r="W977" t="str">
        <f t="shared" si="126"/>
        <v>Jun</v>
      </c>
      <c r="X977">
        <f t="shared" si="127"/>
        <v>2016</v>
      </c>
    </row>
    <row r="978" spans="1:24" ht="43.2" x14ac:dyDescent="0.55000000000000004">
      <c r="A978">
        <v>976</v>
      </c>
      <c r="B978" s="3" t="s">
        <v>977</v>
      </c>
      <c r="C978" s="3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s="7" t="s">
        <v>8337</v>
      </c>
      <c r="R978" t="s">
        <v>8339</v>
      </c>
      <c r="S978" s="11">
        <f t="shared" si="122"/>
        <v>42185.058993055558</v>
      </c>
      <c r="T978" s="11">
        <f t="shared" si="123"/>
        <v>42230.058993055558</v>
      </c>
      <c r="U978" t="str">
        <f t="shared" si="124"/>
        <v>Jun</v>
      </c>
      <c r="V978">
        <f t="shared" si="125"/>
        <v>2015</v>
      </c>
      <c r="W978" t="str">
        <f t="shared" si="126"/>
        <v>Aug</v>
      </c>
      <c r="X978">
        <f t="shared" si="127"/>
        <v>2015</v>
      </c>
    </row>
    <row r="979" spans="1:24" ht="43.2" x14ac:dyDescent="0.55000000000000004">
      <c r="A979">
        <v>977</v>
      </c>
      <c r="B979" s="3" t="s">
        <v>978</v>
      </c>
      <c r="C979" s="3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s="7" t="s">
        <v>8337</v>
      </c>
      <c r="R979" t="s">
        <v>8339</v>
      </c>
      <c r="S979" s="11">
        <f t="shared" si="122"/>
        <v>42391.942094907412</v>
      </c>
      <c r="T979" s="11">
        <f t="shared" si="123"/>
        <v>42421.942094907412</v>
      </c>
      <c r="U979" t="str">
        <f t="shared" si="124"/>
        <v>Jan</v>
      </c>
      <c r="V979">
        <f t="shared" si="125"/>
        <v>2016</v>
      </c>
      <c r="W979" t="str">
        <f t="shared" si="126"/>
        <v>Feb</v>
      </c>
      <c r="X979">
        <f t="shared" si="127"/>
        <v>2016</v>
      </c>
    </row>
    <row r="980" spans="1:24" ht="43.2" x14ac:dyDescent="0.55000000000000004">
      <c r="A980">
        <v>978</v>
      </c>
      <c r="B980" s="3" t="s">
        <v>979</v>
      </c>
      <c r="C980" s="3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s="7" t="s">
        <v>8337</v>
      </c>
      <c r="R980" t="s">
        <v>8339</v>
      </c>
      <c r="S980" s="11">
        <f t="shared" si="122"/>
        <v>42395.309039351851</v>
      </c>
      <c r="T980" s="11">
        <f t="shared" si="123"/>
        <v>42425.309039351851</v>
      </c>
      <c r="U980" t="str">
        <f t="shared" si="124"/>
        <v>Jan</v>
      </c>
      <c r="V980">
        <f t="shared" si="125"/>
        <v>2016</v>
      </c>
      <c r="W980" t="str">
        <f t="shared" si="126"/>
        <v>Feb</v>
      </c>
      <c r="X980">
        <f t="shared" si="127"/>
        <v>2016</v>
      </c>
    </row>
    <row r="981" spans="1:24" ht="43.2" x14ac:dyDescent="0.55000000000000004">
      <c r="A981">
        <v>979</v>
      </c>
      <c r="B981" s="3" t="s">
        <v>980</v>
      </c>
      <c r="C981" s="3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s="7" t="s">
        <v>8337</v>
      </c>
      <c r="R981" t="s">
        <v>8339</v>
      </c>
      <c r="S981" s="11">
        <f t="shared" si="122"/>
        <v>42506.416990740734</v>
      </c>
      <c r="T981" s="11">
        <f t="shared" si="123"/>
        <v>42541.790972222225</v>
      </c>
      <c r="U981" t="str">
        <f t="shared" si="124"/>
        <v>May</v>
      </c>
      <c r="V981">
        <f t="shared" si="125"/>
        <v>2016</v>
      </c>
      <c r="W981" t="str">
        <f t="shared" si="126"/>
        <v>Jun</v>
      </c>
      <c r="X981">
        <f t="shared" si="127"/>
        <v>2016</v>
      </c>
    </row>
    <row r="982" spans="1:24" ht="43.2" x14ac:dyDescent="0.55000000000000004">
      <c r="A982">
        <v>980</v>
      </c>
      <c r="B982" s="3" t="s">
        <v>981</v>
      </c>
      <c r="C982" s="3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s="7" t="s">
        <v>8337</v>
      </c>
      <c r="R982" t="s">
        <v>8339</v>
      </c>
      <c r="S982" s="11">
        <f t="shared" si="122"/>
        <v>41928.904189814813</v>
      </c>
      <c r="T982" s="11">
        <f t="shared" si="123"/>
        <v>41973.945856481485</v>
      </c>
      <c r="U982" t="str">
        <f t="shared" si="124"/>
        <v>Oct</v>
      </c>
      <c r="V982">
        <f t="shared" si="125"/>
        <v>2014</v>
      </c>
      <c r="W982" t="str">
        <f t="shared" si="126"/>
        <v>Nov</v>
      </c>
      <c r="X982">
        <f t="shared" si="127"/>
        <v>2014</v>
      </c>
    </row>
    <row r="983" spans="1:24" ht="43.2" x14ac:dyDescent="0.55000000000000004">
      <c r="A983">
        <v>981</v>
      </c>
      <c r="B983" s="3" t="s">
        <v>982</v>
      </c>
      <c r="C983" s="3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s="7" t="s">
        <v>8337</v>
      </c>
      <c r="R983" t="s">
        <v>8339</v>
      </c>
      <c r="S983" s="11">
        <f t="shared" si="122"/>
        <v>41830.947013888886</v>
      </c>
      <c r="T983" s="11">
        <f t="shared" si="123"/>
        <v>41860.947013888886</v>
      </c>
      <c r="U983" t="str">
        <f t="shared" si="124"/>
        <v>Jul</v>
      </c>
      <c r="V983">
        <f t="shared" si="125"/>
        <v>2014</v>
      </c>
      <c r="W983" t="str">
        <f t="shared" si="126"/>
        <v>Aug</v>
      </c>
      <c r="X983">
        <f t="shared" si="127"/>
        <v>2014</v>
      </c>
    </row>
    <row r="984" spans="1:24" ht="28.8" x14ac:dyDescent="0.55000000000000004">
      <c r="A984">
        <v>982</v>
      </c>
      <c r="B984" s="3" t="s">
        <v>983</v>
      </c>
      <c r="C984" s="3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s="7" t="s">
        <v>8337</v>
      </c>
      <c r="R984" t="s">
        <v>8339</v>
      </c>
      <c r="S984" s="11">
        <f t="shared" si="122"/>
        <v>42615.753310185188</v>
      </c>
      <c r="T984" s="11">
        <f t="shared" si="123"/>
        <v>42645.753310185188</v>
      </c>
      <c r="U984" t="str">
        <f t="shared" si="124"/>
        <v>Sep</v>
      </c>
      <c r="V984">
        <f t="shared" si="125"/>
        <v>2016</v>
      </c>
      <c r="W984" t="str">
        <f t="shared" si="126"/>
        <v>Oct</v>
      </c>
      <c r="X984">
        <f t="shared" si="127"/>
        <v>2016</v>
      </c>
    </row>
    <row r="985" spans="1:24" ht="57.6" x14ac:dyDescent="0.55000000000000004">
      <c r="A985">
        <v>983</v>
      </c>
      <c r="B985" s="3" t="s">
        <v>984</v>
      </c>
      <c r="C985" s="3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s="7" t="s">
        <v>8337</v>
      </c>
      <c r="R985" t="s">
        <v>8339</v>
      </c>
      <c r="S985" s="11">
        <f t="shared" si="122"/>
        <v>42574.667650462965</v>
      </c>
      <c r="T985" s="11">
        <f t="shared" si="123"/>
        <v>42605.870833333334</v>
      </c>
      <c r="U985" t="str">
        <f t="shared" si="124"/>
        <v>Jul</v>
      </c>
      <c r="V985">
        <f t="shared" si="125"/>
        <v>2016</v>
      </c>
      <c r="W985" t="str">
        <f t="shared" si="126"/>
        <v>Aug</v>
      </c>
      <c r="X985">
        <f t="shared" si="127"/>
        <v>2016</v>
      </c>
    </row>
    <row r="986" spans="1:24" ht="72" x14ac:dyDescent="0.55000000000000004">
      <c r="A986">
        <v>984</v>
      </c>
      <c r="B986" s="3" t="s">
        <v>985</v>
      </c>
      <c r="C986" s="3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s="7" t="s">
        <v>8337</v>
      </c>
      <c r="R986" t="s">
        <v>8339</v>
      </c>
      <c r="S986" s="11">
        <f t="shared" si="122"/>
        <v>42061.11583333333</v>
      </c>
      <c r="T986" s="11">
        <f t="shared" si="123"/>
        <v>42091.074166666673</v>
      </c>
      <c r="U986" t="str">
        <f t="shared" si="124"/>
        <v>Feb</v>
      </c>
      <c r="V986">
        <f t="shared" si="125"/>
        <v>2015</v>
      </c>
      <c r="W986" t="str">
        <f t="shared" si="126"/>
        <v>Mar</v>
      </c>
      <c r="X986">
        <f t="shared" si="127"/>
        <v>2015</v>
      </c>
    </row>
    <row r="987" spans="1:24" ht="43.2" x14ac:dyDescent="0.55000000000000004">
      <c r="A987">
        <v>985</v>
      </c>
      <c r="B987" s="3" t="s">
        <v>986</v>
      </c>
      <c r="C987" s="3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s="7" t="s">
        <v>8337</v>
      </c>
      <c r="R987" t="s">
        <v>8339</v>
      </c>
      <c r="S987" s="11">
        <f t="shared" si="122"/>
        <v>42339.967708333337</v>
      </c>
      <c r="T987" s="11">
        <f t="shared" si="123"/>
        <v>42369.958333333328</v>
      </c>
      <c r="U987" t="str">
        <f t="shared" si="124"/>
        <v>Dec</v>
      </c>
      <c r="V987">
        <f t="shared" si="125"/>
        <v>2015</v>
      </c>
      <c r="W987" t="str">
        <f t="shared" si="126"/>
        <v>Dec</v>
      </c>
      <c r="X987">
        <f t="shared" si="127"/>
        <v>2015</v>
      </c>
    </row>
    <row r="988" spans="1:24" ht="43.2" x14ac:dyDescent="0.55000000000000004">
      <c r="A988">
        <v>986</v>
      </c>
      <c r="B988" s="3" t="s">
        <v>987</v>
      </c>
      <c r="C988" s="3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s="7" t="s">
        <v>8337</v>
      </c>
      <c r="R988" t="s">
        <v>8339</v>
      </c>
      <c r="S988" s="11">
        <f t="shared" si="122"/>
        <v>42324.767361111109</v>
      </c>
      <c r="T988" s="11">
        <f t="shared" si="123"/>
        <v>42379</v>
      </c>
      <c r="U988" t="str">
        <f t="shared" si="124"/>
        <v>Nov</v>
      </c>
      <c r="V988">
        <f t="shared" si="125"/>
        <v>2015</v>
      </c>
      <c r="W988" t="str">
        <f t="shared" si="126"/>
        <v>Jan</v>
      </c>
      <c r="X988">
        <f t="shared" si="127"/>
        <v>2016</v>
      </c>
    </row>
    <row r="989" spans="1:24" ht="43.2" x14ac:dyDescent="0.55000000000000004">
      <c r="A989">
        <v>987</v>
      </c>
      <c r="B989" s="3" t="s">
        <v>988</v>
      </c>
      <c r="C989" s="3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s="7" t="s">
        <v>8337</v>
      </c>
      <c r="R989" t="s">
        <v>8339</v>
      </c>
      <c r="S989" s="11">
        <f t="shared" si="122"/>
        <v>41773.294560185182</v>
      </c>
      <c r="T989" s="11">
        <f t="shared" si="123"/>
        <v>41813.294560185182</v>
      </c>
      <c r="U989" t="str">
        <f t="shared" si="124"/>
        <v>May</v>
      </c>
      <c r="V989">
        <f t="shared" si="125"/>
        <v>2014</v>
      </c>
      <c r="W989" t="str">
        <f t="shared" si="126"/>
        <v>Jun</v>
      </c>
      <c r="X989">
        <f t="shared" si="127"/>
        <v>2014</v>
      </c>
    </row>
    <row r="990" spans="1:24" ht="57.6" x14ac:dyDescent="0.55000000000000004">
      <c r="A990">
        <v>988</v>
      </c>
      <c r="B990" s="3" t="s">
        <v>989</v>
      </c>
      <c r="C990" s="3" t="s">
        <v>5098</v>
      </c>
      <c r="D990" s="12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s="7" t="s">
        <v>8337</v>
      </c>
      <c r="R990" t="s">
        <v>8339</v>
      </c>
      <c r="S990" s="11">
        <f t="shared" si="122"/>
        <v>42614.356770833328</v>
      </c>
      <c r="T990" s="11">
        <f t="shared" si="123"/>
        <v>42644.356770833328</v>
      </c>
      <c r="U990" t="str">
        <f t="shared" si="124"/>
        <v>Sep</v>
      </c>
      <c r="V990">
        <f t="shared" si="125"/>
        <v>2016</v>
      </c>
      <c r="W990" t="str">
        <f t="shared" si="126"/>
        <v>Oct</v>
      </c>
      <c r="X990">
        <f t="shared" si="127"/>
        <v>2016</v>
      </c>
    </row>
    <row r="991" spans="1:24" x14ac:dyDescent="0.55000000000000004">
      <c r="A991">
        <v>989</v>
      </c>
      <c r="B991" s="3" t="s">
        <v>990</v>
      </c>
      <c r="C991" s="3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s="7" t="s">
        <v>8337</v>
      </c>
      <c r="R991" t="s">
        <v>8339</v>
      </c>
      <c r="S991" s="11">
        <f t="shared" si="122"/>
        <v>42611.933969907404</v>
      </c>
      <c r="T991" s="11">
        <f t="shared" si="123"/>
        <v>42641.933969907404</v>
      </c>
      <c r="U991" t="str">
        <f t="shared" si="124"/>
        <v>Aug</v>
      </c>
      <c r="V991">
        <f t="shared" si="125"/>
        <v>2016</v>
      </c>
      <c r="W991" t="str">
        <f t="shared" si="126"/>
        <v>Sep</v>
      </c>
      <c r="X991">
        <f t="shared" si="127"/>
        <v>2016</v>
      </c>
    </row>
    <row r="992" spans="1:24" ht="43.2" x14ac:dyDescent="0.55000000000000004">
      <c r="A992">
        <v>990</v>
      </c>
      <c r="B992" s="3" t="s">
        <v>991</v>
      </c>
      <c r="C992" s="3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s="7" t="s">
        <v>8337</v>
      </c>
      <c r="R992" t="s">
        <v>8339</v>
      </c>
      <c r="S992" s="11">
        <f t="shared" si="122"/>
        <v>41855.784305555557</v>
      </c>
      <c r="T992" s="11">
        <f t="shared" si="123"/>
        <v>41885.784305555557</v>
      </c>
      <c r="U992" t="str">
        <f t="shared" si="124"/>
        <v>Aug</v>
      </c>
      <c r="V992">
        <f t="shared" si="125"/>
        <v>2014</v>
      </c>
      <c r="W992" t="str">
        <f t="shared" si="126"/>
        <v>Sep</v>
      </c>
      <c r="X992">
        <f t="shared" si="127"/>
        <v>2014</v>
      </c>
    </row>
    <row r="993" spans="1:24" ht="72" x14ac:dyDescent="0.55000000000000004">
      <c r="A993">
        <v>991</v>
      </c>
      <c r="B993" s="3" t="s">
        <v>992</v>
      </c>
      <c r="C993" s="3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s="7" t="s">
        <v>8337</v>
      </c>
      <c r="R993" t="s">
        <v>8339</v>
      </c>
      <c r="S993" s="11">
        <f t="shared" si="122"/>
        <v>42538.75680555556</v>
      </c>
      <c r="T993" s="11">
        <f t="shared" si="123"/>
        <v>42563.785416666666</v>
      </c>
      <c r="U993" t="str">
        <f t="shared" si="124"/>
        <v>Jun</v>
      </c>
      <c r="V993">
        <f t="shared" si="125"/>
        <v>2016</v>
      </c>
      <c r="W993" t="str">
        <f t="shared" si="126"/>
        <v>Jul</v>
      </c>
      <c r="X993">
        <f t="shared" si="127"/>
        <v>2016</v>
      </c>
    </row>
    <row r="994" spans="1:24" ht="43.2" x14ac:dyDescent="0.55000000000000004">
      <c r="A994">
        <v>992</v>
      </c>
      <c r="B994" s="3" t="s">
        <v>993</v>
      </c>
      <c r="C994" s="3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s="7" t="s">
        <v>8337</v>
      </c>
      <c r="R994" t="s">
        <v>8339</v>
      </c>
      <c r="S994" s="11">
        <f t="shared" si="122"/>
        <v>42437.924988425926</v>
      </c>
      <c r="T994" s="11">
        <f t="shared" si="123"/>
        <v>42497.883321759262</v>
      </c>
      <c r="U994" t="str">
        <f t="shared" si="124"/>
        <v>Mar</v>
      </c>
      <c r="V994">
        <f t="shared" si="125"/>
        <v>2016</v>
      </c>
      <c r="W994" t="str">
        <f t="shared" si="126"/>
        <v>May</v>
      </c>
      <c r="X994">
        <f t="shared" si="127"/>
        <v>2016</v>
      </c>
    </row>
    <row r="995" spans="1:24" ht="43.2" x14ac:dyDescent="0.55000000000000004">
      <c r="A995">
        <v>993</v>
      </c>
      <c r="B995" s="3" t="s">
        <v>994</v>
      </c>
      <c r="C995" s="3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s="7" t="s">
        <v>8337</v>
      </c>
      <c r="R995" t="s">
        <v>8339</v>
      </c>
      <c r="S995" s="11">
        <f t="shared" si="122"/>
        <v>42652.964907407411</v>
      </c>
      <c r="T995" s="11">
        <f t="shared" si="123"/>
        <v>42686.208333333328</v>
      </c>
      <c r="U995" t="str">
        <f t="shared" si="124"/>
        <v>Oct</v>
      </c>
      <c r="V995">
        <f t="shared" si="125"/>
        <v>2016</v>
      </c>
      <c r="W995" t="str">
        <f t="shared" si="126"/>
        <v>Nov</v>
      </c>
      <c r="X995">
        <f t="shared" si="127"/>
        <v>2016</v>
      </c>
    </row>
    <row r="996" spans="1:24" ht="57.6" x14ac:dyDescent="0.55000000000000004">
      <c r="A996">
        <v>994</v>
      </c>
      <c r="B996" s="3" t="s">
        <v>995</v>
      </c>
      <c r="C996" s="3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s="7" t="s">
        <v>8337</v>
      </c>
      <c r="R996" t="s">
        <v>8339</v>
      </c>
      <c r="S996" s="11">
        <f t="shared" si="122"/>
        <v>41921.263078703705</v>
      </c>
      <c r="T996" s="11">
        <f t="shared" si="123"/>
        <v>41973.957638888889</v>
      </c>
      <c r="U996" t="str">
        <f t="shared" si="124"/>
        <v>Oct</v>
      </c>
      <c r="V996">
        <f t="shared" si="125"/>
        <v>2014</v>
      </c>
      <c r="W996" t="str">
        <f t="shared" si="126"/>
        <v>Nov</v>
      </c>
      <c r="X996">
        <f t="shared" si="127"/>
        <v>2014</v>
      </c>
    </row>
    <row r="997" spans="1:24" ht="43.2" x14ac:dyDescent="0.55000000000000004">
      <c r="A997">
        <v>995</v>
      </c>
      <c r="B997" s="3" t="s">
        <v>996</v>
      </c>
      <c r="C997" s="3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s="7" t="s">
        <v>8337</v>
      </c>
      <c r="R997" t="s">
        <v>8339</v>
      </c>
      <c r="S997" s="11">
        <f t="shared" si="122"/>
        <v>41947.940740740742</v>
      </c>
      <c r="T997" s="11">
        <f t="shared" si="123"/>
        <v>41972.666666666672</v>
      </c>
      <c r="U997" t="str">
        <f t="shared" si="124"/>
        <v>Nov</v>
      </c>
      <c r="V997">
        <f t="shared" si="125"/>
        <v>2014</v>
      </c>
      <c r="W997" t="str">
        <f t="shared" si="126"/>
        <v>Nov</v>
      </c>
      <c r="X997">
        <f t="shared" si="127"/>
        <v>2014</v>
      </c>
    </row>
    <row r="998" spans="1:24" ht="28.8" x14ac:dyDescent="0.55000000000000004">
      <c r="A998">
        <v>996</v>
      </c>
      <c r="B998" s="3" t="s">
        <v>997</v>
      </c>
      <c r="C998" s="3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s="7" t="s">
        <v>8337</v>
      </c>
      <c r="R998" t="s">
        <v>8339</v>
      </c>
      <c r="S998" s="11">
        <f t="shared" si="122"/>
        <v>41817.866435185184</v>
      </c>
      <c r="T998" s="11">
        <f t="shared" si="123"/>
        <v>41847.643750000003</v>
      </c>
      <c r="U998" t="str">
        <f t="shared" si="124"/>
        <v>Jun</v>
      </c>
      <c r="V998">
        <f t="shared" si="125"/>
        <v>2014</v>
      </c>
      <c r="W998" t="str">
        <f t="shared" si="126"/>
        <v>Jul</v>
      </c>
      <c r="X998">
        <f t="shared" si="127"/>
        <v>2014</v>
      </c>
    </row>
    <row r="999" spans="1:24" ht="28.8" x14ac:dyDescent="0.55000000000000004">
      <c r="A999">
        <v>997</v>
      </c>
      <c r="B999" s="3" t="s">
        <v>998</v>
      </c>
      <c r="C999" s="3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s="7" t="s">
        <v>8337</v>
      </c>
      <c r="R999" t="s">
        <v>8339</v>
      </c>
      <c r="S999" s="11">
        <f t="shared" si="122"/>
        <v>41941.10297453704</v>
      </c>
      <c r="T999" s="11">
        <f t="shared" si="123"/>
        <v>41971.144641203704</v>
      </c>
      <c r="U999" t="str">
        <f t="shared" si="124"/>
        <v>Oct</v>
      </c>
      <c r="V999">
        <f t="shared" si="125"/>
        <v>2014</v>
      </c>
      <c r="W999" t="str">
        <f t="shared" si="126"/>
        <v>Nov</v>
      </c>
      <c r="X999">
        <f t="shared" si="127"/>
        <v>2014</v>
      </c>
    </row>
    <row r="1000" spans="1:24" ht="43.2" x14ac:dyDescent="0.55000000000000004">
      <c r="A1000">
        <v>998</v>
      </c>
      <c r="B1000" s="3" t="s">
        <v>999</v>
      </c>
      <c r="C1000" s="3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s="7" t="s">
        <v>8337</v>
      </c>
      <c r="R1000" t="s">
        <v>8339</v>
      </c>
      <c r="S1000" s="11">
        <f t="shared" si="122"/>
        <v>42282.168993055559</v>
      </c>
      <c r="T1000" s="11">
        <f t="shared" si="123"/>
        <v>42327.210659722223</v>
      </c>
      <c r="U1000" t="str">
        <f t="shared" si="124"/>
        <v>Oct</v>
      </c>
      <c r="V1000">
        <f t="shared" si="125"/>
        <v>2015</v>
      </c>
      <c r="W1000" t="str">
        <f t="shared" si="126"/>
        <v>Nov</v>
      </c>
      <c r="X1000">
        <f t="shared" si="127"/>
        <v>2015</v>
      </c>
    </row>
    <row r="1001" spans="1:24" ht="43.2" x14ac:dyDescent="0.55000000000000004">
      <c r="A1001">
        <v>999</v>
      </c>
      <c r="B1001" s="3" t="s">
        <v>1000</v>
      </c>
      <c r="C1001" s="3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s="7" t="s">
        <v>8337</v>
      </c>
      <c r="R1001" t="s">
        <v>8339</v>
      </c>
      <c r="S1001" s="11">
        <f t="shared" si="122"/>
        <v>41926.29965277778</v>
      </c>
      <c r="T1001" s="11">
        <f t="shared" si="123"/>
        <v>41956.334722222222</v>
      </c>
      <c r="U1001" t="str">
        <f t="shared" si="124"/>
        <v>Oct</v>
      </c>
      <c r="V1001">
        <f t="shared" si="125"/>
        <v>2014</v>
      </c>
      <c r="W1001" t="str">
        <f t="shared" si="126"/>
        <v>Nov</v>
      </c>
      <c r="X1001">
        <f t="shared" si="127"/>
        <v>2014</v>
      </c>
    </row>
    <row r="1002" spans="1:24" ht="43.2" x14ac:dyDescent="0.55000000000000004">
      <c r="A1002">
        <v>1000</v>
      </c>
      <c r="B1002" s="3" t="s">
        <v>1001</v>
      </c>
      <c r="C1002" s="3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s="7" t="s">
        <v>8337</v>
      </c>
      <c r="R1002" t="s">
        <v>8339</v>
      </c>
      <c r="S1002" s="11">
        <f t="shared" si="122"/>
        <v>42749.059722222228</v>
      </c>
      <c r="T1002" s="11">
        <f t="shared" si="123"/>
        <v>42809.018055555556</v>
      </c>
      <c r="U1002" t="str">
        <f t="shared" si="124"/>
        <v>Jan</v>
      </c>
      <c r="V1002">
        <f t="shared" si="125"/>
        <v>2017</v>
      </c>
      <c r="W1002" t="str">
        <f t="shared" si="126"/>
        <v>Mar</v>
      </c>
      <c r="X1002">
        <f t="shared" si="127"/>
        <v>2017</v>
      </c>
    </row>
    <row r="1003" spans="1:24" ht="43.2" x14ac:dyDescent="0.55000000000000004">
      <c r="A1003">
        <v>1001</v>
      </c>
      <c r="B1003" s="3" t="s">
        <v>1002</v>
      </c>
      <c r="C1003" s="3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s="7" t="s">
        <v>8337</v>
      </c>
      <c r="R1003" t="s">
        <v>8339</v>
      </c>
      <c r="S1003" s="11">
        <f t="shared" si="122"/>
        <v>42720.720057870371</v>
      </c>
      <c r="T1003" s="11">
        <f t="shared" si="123"/>
        <v>42765.720057870371</v>
      </c>
      <c r="U1003" t="str">
        <f t="shared" si="124"/>
        <v>Dec</v>
      </c>
      <c r="V1003">
        <f t="shared" si="125"/>
        <v>2016</v>
      </c>
      <c r="W1003" t="str">
        <f t="shared" si="126"/>
        <v>Jan</v>
      </c>
      <c r="X1003">
        <f t="shared" si="127"/>
        <v>2017</v>
      </c>
    </row>
    <row r="1004" spans="1:24" ht="43.2" x14ac:dyDescent="0.55000000000000004">
      <c r="A1004">
        <v>1002</v>
      </c>
      <c r="B1004" s="3" t="s">
        <v>1003</v>
      </c>
      <c r="C1004" s="3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s="7" t="s">
        <v>8337</v>
      </c>
      <c r="R1004" t="s">
        <v>8339</v>
      </c>
      <c r="S1004" s="11">
        <f t="shared" si="122"/>
        <v>42325.684189814812</v>
      </c>
      <c r="T1004" s="11">
        <f t="shared" si="123"/>
        <v>42355.249305555553</v>
      </c>
      <c r="U1004" t="str">
        <f t="shared" si="124"/>
        <v>Nov</v>
      </c>
      <c r="V1004">
        <f t="shared" si="125"/>
        <v>2015</v>
      </c>
      <c r="W1004" t="str">
        <f t="shared" si="126"/>
        <v>Dec</v>
      </c>
      <c r="X1004">
        <f t="shared" si="127"/>
        <v>2015</v>
      </c>
    </row>
    <row r="1005" spans="1:24" ht="43.2" x14ac:dyDescent="0.55000000000000004">
      <c r="A1005">
        <v>1003</v>
      </c>
      <c r="B1005" s="3" t="s">
        <v>1004</v>
      </c>
      <c r="C1005" s="3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s="7" t="s">
        <v>8337</v>
      </c>
      <c r="R1005" t="s">
        <v>8339</v>
      </c>
      <c r="S1005" s="11">
        <f t="shared" si="122"/>
        <v>42780.709039351852</v>
      </c>
      <c r="T1005" s="11">
        <f t="shared" si="123"/>
        <v>42810.667372685188</v>
      </c>
      <c r="U1005" t="str">
        <f t="shared" si="124"/>
        <v>Feb</v>
      </c>
      <c r="V1005">
        <f t="shared" si="125"/>
        <v>2017</v>
      </c>
      <c r="W1005" t="str">
        <f t="shared" si="126"/>
        <v>Mar</v>
      </c>
      <c r="X1005">
        <f t="shared" si="127"/>
        <v>2017</v>
      </c>
    </row>
    <row r="1006" spans="1:24" ht="28.8" x14ac:dyDescent="0.55000000000000004">
      <c r="A1006">
        <v>1004</v>
      </c>
      <c r="B1006" s="3" t="s">
        <v>1005</v>
      </c>
      <c r="C1006" s="3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s="7" t="s">
        <v>8337</v>
      </c>
      <c r="R1006" t="s">
        <v>8339</v>
      </c>
      <c r="S1006" s="11">
        <f t="shared" si="122"/>
        <v>42388.708645833336</v>
      </c>
      <c r="T1006" s="11">
        <f t="shared" si="123"/>
        <v>42418.708645833336</v>
      </c>
      <c r="U1006" t="str">
        <f t="shared" si="124"/>
        <v>Jan</v>
      </c>
      <c r="V1006">
        <f t="shared" si="125"/>
        <v>2016</v>
      </c>
      <c r="W1006" t="str">
        <f t="shared" si="126"/>
        <v>Feb</v>
      </c>
      <c r="X1006">
        <f t="shared" si="127"/>
        <v>2016</v>
      </c>
    </row>
    <row r="1007" spans="1:24" ht="28.8" x14ac:dyDescent="0.55000000000000004">
      <c r="A1007">
        <v>1005</v>
      </c>
      <c r="B1007" s="3" t="s">
        <v>1006</v>
      </c>
      <c r="C1007" s="3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s="7" t="s">
        <v>8337</v>
      </c>
      <c r="R1007" t="s">
        <v>8339</v>
      </c>
      <c r="S1007" s="11">
        <f t="shared" si="122"/>
        <v>42276.624803240738</v>
      </c>
      <c r="T1007" s="11">
        <f t="shared" si="123"/>
        <v>42307.624803240738</v>
      </c>
      <c r="U1007" t="str">
        <f t="shared" si="124"/>
        <v>Sep</v>
      </c>
      <c r="V1007">
        <f t="shared" si="125"/>
        <v>2015</v>
      </c>
      <c r="W1007" t="str">
        <f t="shared" si="126"/>
        <v>Oct</v>
      </c>
      <c r="X1007">
        <f t="shared" si="127"/>
        <v>2015</v>
      </c>
    </row>
    <row r="1008" spans="1:24" ht="43.2" x14ac:dyDescent="0.55000000000000004">
      <c r="A1008">
        <v>1006</v>
      </c>
      <c r="B1008" s="3" t="s">
        <v>1007</v>
      </c>
      <c r="C1008" s="3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s="7" t="s">
        <v>8337</v>
      </c>
      <c r="R1008" t="s">
        <v>8339</v>
      </c>
      <c r="S1008" s="11">
        <f t="shared" si="122"/>
        <v>41977.040185185186</v>
      </c>
      <c r="T1008" s="11">
        <f t="shared" si="123"/>
        <v>41985.299305555556</v>
      </c>
      <c r="U1008" t="str">
        <f t="shared" si="124"/>
        <v>Dec</v>
      </c>
      <c r="V1008">
        <f t="shared" si="125"/>
        <v>2014</v>
      </c>
      <c r="W1008" t="str">
        <f t="shared" si="126"/>
        <v>Dec</v>
      </c>
      <c r="X1008">
        <f t="shared" si="127"/>
        <v>2014</v>
      </c>
    </row>
    <row r="1009" spans="1:24" ht="43.2" x14ac:dyDescent="0.55000000000000004">
      <c r="A1009">
        <v>1007</v>
      </c>
      <c r="B1009" s="3" t="s">
        <v>1008</v>
      </c>
      <c r="C1009" s="3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s="7" t="s">
        <v>8337</v>
      </c>
      <c r="R1009" t="s">
        <v>8339</v>
      </c>
      <c r="S1009" s="11">
        <f t="shared" si="122"/>
        <v>42676.583599537036</v>
      </c>
      <c r="T1009" s="11">
        <f t="shared" si="123"/>
        <v>42718.6252662037</v>
      </c>
      <c r="U1009" t="str">
        <f t="shared" si="124"/>
        <v>Nov</v>
      </c>
      <c r="V1009">
        <f t="shared" si="125"/>
        <v>2016</v>
      </c>
      <c r="W1009" t="str">
        <f t="shared" si="126"/>
        <v>Dec</v>
      </c>
      <c r="X1009">
        <f t="shared" si="127"/>
        <v>2016</v>
      </c>
    </row>
    <row r="1010" spans="1:24" ht="43.2" x14ac:dyDescent="0.55000000000000004">
      <c r="A1010">
        <v>1008</v>
      </c>
      <c r="B1010" s="3" t="s">
        <v>1009</v>
      </c>
      <c r="C1010" s="3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s="7" t="s">
        <v>8337</v>
      </c>
      <c r="R1010" t="s">
        <v>8339</v>
      </c>
      <c r="S1010" s="11">
        <f t="shared" si="122"/>
        <v>42702.809201388889</v>
      </c>
      <c r="T1010" s="11">
        <f t="shared" si="123"/>
        <v>42732.809201388889</v>
      </c>
      <c r="U1010" t="str">
        <f t="shared" si="124"/>
        <v>Nov</v>
      </c>
      <c r="V1010">
        <f t="shared" si="125"/>
        <v>2016</v>
      </c>
      <c r="W1010" t="str">
        <f t="shared" si="126"/>
        <v>Dec</v>
      </c>
      <c r="X1010">
        <f t="shared" si="127"/>
        <v>2016</v>
      </c>
    </row>
    <row r="1011" spans="1:24" ht="43.2" x14ac:dyDescent="0.55000000000000004">
      <c r="A1011">
        <v>1009</v>
      </c>
      <c r="B1011" s="3" t="s">
        <v>1010</v>
      </c>
      <c r="C1011" s="3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s="7" t="s">
        <v>8337</v>
      </c>
      <c r="R1011" t="s">
        <v>8339</v>
      </c>
      <c r="S1011" s="11">
        <f t="shared" si="122"/>
        <v>42510.604699074072</v>
      </c>
      <c r="T1011" s="11">
        <f t="shared" si="123"/>
        <v>42540.604699074072</v>
      </c>
      <c r="U1011" t="str">
        <f t="shared" si="124"/>
        <v>May</v>
      </c>
      <c r="V1011">
        <f t="shared" si="125"/>
        <v>2016</v>
      </c>
      <c r="W1011" t="str">
        <f t="shared" si="126"/>
        <v>Jun</v>
      </c>
      <c r="X1011">
        <f t="shared" si="127"/>
        <v>2016</v>
      </c>
    </row>
    <row r="1012" spans="1:24" ht="43.2" x14ac:dyDescent="0.55000000000000004">
      <c r="A1012">
        <v>1010</v>
      </c>
      <c r="B1012" s="3" t="s">
        <v>1011</v>
      </c>
      <c r="C1012" s="3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s="7" t="s">
        <v>8337</v>
      </c>
      <c r="R1012" t="s">
        <v>8339</v>
      </c>
      <c r="S1012" s="11">
        <f t="shared" si="122"/>
        <v>42561.829421296294</v>
      </c>
      <c r="T1012" s="11">
        <f t="shared" si="123"/>
        <v>42618.124305555553</v>
      </c>
      <c r="U1012" t="str">
        <f t="shared" si="124"/>
        <v>Jul</v>
      </c>
      <c r="V1012">
        <f t="shared" si="125"/>
        <v>2016</v>
      </c>
      <c r="W1012" t="str">
        <f t="shared" si="126"/>
        <v>Sep</v>
      </c>
      <c r="X1012">
        <f t="shared" si="127"/>
        <v>2016</v>
      </c>
    </row>
    <row r="1013" spans="1:24" ht="43.2" x14ac:dyDescent="0.55000000000000004">
      <c r="A1013">
        <v>1011</v>
      </c>
      <c r="B1013" s="3" t="s">
        <v>1012</v>
      </c>
      <c r="C1013" s="3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s="7" t="s">
        <v>8337</v>
      </c>
      <c r="R1013" t="s">
        <v>8339</v>
      </c>
      <c r="S1013" s="11">
        <f t="shared" si="122"/>
        <v>41946.898090277777</v>
      </c>
      <c r="T1013" s="11">
        <f t="shared" si="123"/>
        <v>41991.898090277777</v>
      </c>
      <c r="U1013" t="str">
        <f t="shared" si="124"/>
        <v>Nov</v>
      </c>
      <c r="V1013">
        <f t="shared" si="125"/>
        <v>2014</v>
      </c>
      <c r="W1013" t="str">
        <f t="shared" si="126"/>
        <v>Dec</v>
      </c>
      <c r="X1013">
        <f t="shared" si="127"/>
        <v>2014</v>
      </c>
    </row>
    <row r="1014" spans="1:24" ht="57.6" x14ac:dyDescent="0.55000000000000004">
      <c r="A1014">
        <v>1012</v>
      </c>
      <c r="B1014" s="3" t="s">
        <v>1013</v>
      </c>
      <c r="C1014" s="3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s="7" t="s">
        <v>8337</v>
      </c>
      <c r="R1014" t="s">
        <v>8339</v>
      </c>
      <c r="S1014" s="11">
        <f t="shared" si="122"/>
        <v>42714.440416666665</v>
      </c>
      <c r="T1014" s="11">
        <f t="shared" si="123"/>
        <v>42759.440416666665</v>
      </c>
      <c r="U1014" t="str">
        <f t="shared" si="124"/>
        <v>Dec</v>
      </c>
      <c r="V1014">
        <f t="shared" si="125"/>
        <v>2016</v>
      </c>
      <c r="W1014" t="str">
        <f t="shared" si="126"/>
        <v>Jan</v>
      </c>
      <c r="X1014">
        <f t="shared" si="127"/>
        <v>2017</v>
      </c>
    </row>
    <row r="1015" spans="1:24" ht="43.2" x14ac:dyDescent="0.55000000000000004">
      <c r="A1015">
        <v>1013</v>
      </c>
      <c r="B1015" s="3" t="s">
        <v>1014</v>
      </c>
      <c r="C1015" s="3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s="7" t="s">
        <v>8337</v>
      </c>
      <c r="R1015" t="s">
        <v>8339</v>
      </c>
      <c r="S1015" s="11">
        <f t="shared" si="122"/>
        <v>42339.833981481483</v>
      </c>
      <c r="T1015" s="11">
        <f t="shared" si="123"/>
        <v>42367.833333333328</v>
      </c>
      <c r="U1015" t="str">
        <f t="shared" si="124"/>
        <v>Dec</v>
      </c>
      <c r="V1015">
        <f t="shared" si="125"/>
        <v>2015</v>
      </c>
      <c r="W1015" t="str">
        <f t="shared" si="126"/>
        <v>Dec</v>
      </c>
      <c r="X1015">
        <f t="shared" si="127"/>
        <v>2015</v>
      </c>
    </row>
    <row r="1016" spans="1:24" ht="28.8" x14ac:dyDescent="0.55000000000000004">
      <c r="A1016">
        <v>1014</v>
      </c>
      <c r="B1016" s="3" t="s">
        <v>1015</v>
      </c>
      <c r="C1016" s="3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s="7" t="s">
        <v>8337</v>
      </c>
      <c r="R1016" t="s">
        <v>8339</v>
      </c>
      <c r="S1016" s="11">
        <f t="shared" si="122"/>
        <v>41955.002488425926</v>
      </c>
      <c r="T1016" s="11">
        <f t="shared" si="123"/>
        <v>42005.002488425926</v>
      </c>
      <c r="U1016" t="str">
        <f t="shared" si="124"/>
        <v>Nov</v>
      </c>
      <c r="V1016">
        <f t="shared" si="125"/>
        <v>2014</v>
      </c>
      <c r="W1016" t="str">
        <f t="shared" si="126"/>
        <v>Jan</v>
      </c>
      <c r="X1016">
        <f t="shared" si="127"/>
        <v>2015</v>
      </c>
    </row>
    <row r="1017" spans="1:24" ht="28.8" x14ac:dyDescent="0.55000000000000004">
      <c r="A1017">
        <v>1015</v>
      </c>
      <c r="B1017" s="3" t="s">
        <v>1016</v>
      </c>
      <c r="C1017" s="3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s="7" t="s">
        <v>8337</v>
      </c>
      <c r="R1017" t="s">
        <v>8339</v>
      </c>
      <c r="S1017" s="11">
        <f t="shared" si="122"/>
        <v>42303.878414351857</v>
      </c>
      <c r="T1017" s="11">
        <f t="shared" si="123"/>
        <v>42333.920081018514</v>
      </c>
      <c r="U1017" t="str">
        <f t="shared" si="124"/>
        <v>Oct</v>
      </c>
      <c r="V1017">
        <f t="shared" si="125"/>
        <v>2015</v>
      </c>
      <c r="W1017" t="str">
        <f t="shared" si="126"/>
        <v>Nov</v>
      </c>
      <c r="X1017">
        <f t="shared" si="127"/>
        <v>2015</v>
      </c>
    </row>
    <row r="1018" spans="1:24" ht="43.2" x14ac:dyDescent="0.55000000000000004">
      <c r="A1018">
        <v>1016</v>
      </c>
      <c r="B1018" s="3" t="s">
        <v>1017</v>
      </c>
      <c r="C1018" s="3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s="7" t="s">
        <v>8337</v>
      </c>
      <c r="R1018" t="s">
        <v>8339</v>
      </c>
      <c r="S1018" s="11">
        <f t="shared" si="122"/>
        <v>42422.107129629629</v>
      </c>
      <c r="T1018" s="11">
        <f t="shared" si="123"/>
        <v>42467.065462962957</v>
      </c>
      <c r="U1018" t="str">
        <f t="shared" si="124"/>
        <v>Feb</v>
      </c>
      <c r="V1018">
        <f t="shared" si="125"/>
        <v>2016</v>
      </c>
      <c r="W1018" t="str">
        <f t="shared" si="126"/>
        <v>Apr</v>
      </c>
      <c r="X1018">
        <f t="shared" si="127"/>
        <v>2016</v>
      </c>
    </row>
    <row r="1019" spans="1:24" ht="43.2" x14ac:dyDescent="0.55000000000000004">
      <c r="A1019">
        <v>1017</v>
      </c>
      <c r="B1019" s="3" t="s">
        <v>1018</v>
      </c>
      <c r="C1019" s="3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s="7" t="s">
        <v>8337</v>
      </c>
      <c r="R1019" t="s">
        <v>8339</v>
      </c>
      <c r="S1019" s="11">
        <f t="shared" si="122"/>
        <v>42289.675173611111</v>
      </c>
      <c r="T1019" s="11">
        <f t="shared" si="123"/>
        <v>42329.716840277775</v>
      </c>
      <c r="U1019" t="str">
        <f t="shared" si="124"/>
        <v>Oct</v>
      </c>
      <c r="V1019">
        <f t="shared" si="125"/>
        <v>2015</v>
      </c>
      <c r="W1019" t="str">
        <f t="shared" si="126"/>
        <v>Nov</v>
      </c>
      <c r="X1019">
        <f t="shared" si="127"/>
        <v>2015</v>
      </c>
    </row>
    <row r="1020" spans="1:24" ht="43.2" x14ac:dyDescent="0.55000000000000004">
      <c r="A1020">
        <v>1018</v>
      </c>
      <c r="B1020" s="3" t="s">
        <v>1019</v>
      </c>
      <c r="C1020" s="3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s="7" t="s">
        <v>8337</v>
      </c>
      <c r="R1020" t="s">
        <v>8339</v>
      </c>
      <c r="S1020" s="11">
        <f t="shared" si="122"/>
        <v>42535.492280092592</v>
      </c>
      <c r="T1020" s="11">
        <f t="shared" si="123"/>
        <v>42565.492280092592</v>
      </c>
      <c r="U1020" t="str">
        <f t="shared" si="124"/>
        <v>Jun</v>
      </c>
      <c r="V1020">
        <f t="shared" si="125"/>
        <v>2016</v>
      </c>
      <c r="W1020" t="str">
        <f t="shared" si="126"/>
        <v>Jul</v>
      </c>
      <c r="X1020">
        <f t="shared" si="127"/>
        <v>2016</v>
      </c>
    </row>
    <row r="1021" spans="1:24" ht="28.8" x14ac:dyDescent="0.55000000000000004">
      <c r="A1021">
        <v>1019</v>
      </c>
      <c r="B1021" s="3" t="s">
        <v>1020</v>
      </c>
      <c r="C1021" s="3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s="7" t="s">
        <v>8337</v>
      </c>
      <c r="R1021" t="s">
        <v>8339</v>
      </c>
      <c r="S1021" s="11">
        <f t="shared" si="122"/>
        <v>42009.973946759259</v>
      </c>
      <c r="T1021" s="11">
        <f t="shared" si="123"/>
        <v>42039.973946759259</v>
      </c>
      <c r="U1021" t="str">
        <f t="shared" si="124"/>
        <v>Jan</v>
      </c>
      <c r="V1021">
        <f t="shared" si="125"/>
        <v>2015</v>
      </c>
      <c r="W1021" t="str">
        <f t="shared" si="126"/>
        <v>Feb</v>
      </c>
      <c r="X1021">
        <f t="shared" si="127"/>
        <v>2015</v>
      </c>
    </row>
    <row r="1022" spans="1:24" ht="43.2" hidden="1" x14ac:dyDescent="0.55000000000000004">
      <c r="A1022">
        <v>1020</v>
      </c>
      <c r="B1022" s="3" t="s">
        <v>1021</v>
      </c>
      <c r="C1022" s="3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s="7" t="s">
        <v>8326</v>
      </c>
      <c r="R1022" t="s">
        <v>8342</v>
      </c>
      <c r="S1022" s="11">
        <f t="shared" si="122"/>
        <v>42127.069548611107</v>
      </c>
      <c r="T1022" s="11">
        <f t="shared" si="123"/>
        <v>42157.032638888893</v>
      </c>
      <c r="U1022" t="str">
        <f t="shared" si="124"/>
        <v>May</v>
      </c>
      <c r="V1022">
        <f t="shared" si="125"/>
        <v>2015</v>
      </c>
      <c r="W1022" t="str">
        <f t="shared" si="126"/>
        <v>Jun</v>
      </c>
      <c r="X1022">
        <f t="shared" si="127"/>
        <v>2015</v>
      </c>
    </row>
    <row r="1023" spans="1:24" ht="43.2" hidden="1" x14ac:dyDescent="0.55000000000000004">
      <c r="A1023">
        <v>1021</v>
      </c>
      <c r="B1023" s="3" t="s">
        <v>1022</v>
      </c>
      <c r="C1023" s="3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s="7" t="s">
        <v>8326</v>
      </c>
      <c r="R1023" t="s">
        <v>8342</v>
      </c>
      <c r="S1023" s="11">
        <f t="shared" si="122"/>
        <v>42271.251979166671</v>
      </c>
      <c r="T1023" s="11">
        <f t="shared" si="123"/>
        <v>42294.166666666672</v>
      </c>
      <c r="U1023" t="str">
        <f t="shared" si="124"/>
        <v>Sep</v>
      </c>
      <c r="V1023">
        <f t="shared" si="125"/>
        <v>2015</v>
      </c>
      <c r="W1023" t="str">
        <f t="shared" si="126"/>
        <v>Oct</v>
      </c>
      <c r="X1023">
        <f t="shared" si="127"/>
        <v>2015</v>
      </c>
    </row>
    <row r="1024" spans="1:24" ht="28.8" hidden="1" x14ac:dyDescent="0.55000000000000004">
      <c r="A1024">
        <v>1022</v>
      </c>
      <c r="B1024" s="3" t="s">
        <v>1023</v>
      </c>
      <c r="C1024" s="3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s="7" t="s">
        <v>8326</v>
      </c>
      <c r="R1024" t="s">
        <v>8342</v>
      </c>
      <c r="S1024" s="11">
        <f t="shared" si="122"/>
        <v>42111.646724537044</v>
      </c>
      <c r="T1024" s="11">
        <f t="shared" si="123"/>
        <v>42141.646724537044</v>
      </c>
      <c r="U1024" t="str">
        <f t="shared" si="124"/>
        <v>Apr</v>
      </c>
      <c r="V1024">
        <f t="shared" si="125"/>
        <v>2015</v>
      </c>
      <c r="W1024" t="str">
        <f t="shared" si="126"/>
        <v>May</v>
      </c>
      <c r="X1024">
        <f t="shared" si="127"/>
        <v>2015</v>
      </c>
    </row>
    <row r="1025" spans="1:24" ht="43.2" hidden="1" x14ac:dyDescent="0.55000000000000004">
      <c r="A1025">
        <v>1023</v>
      </c>
      <c r="B1025" s="3" t="s">
        <v>1024</v>
      </c>
      <c r="C1025" s="3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s="7" t="s">
        <v>8326</v>
      </c>
      <c r="R1025" t="s">
        <v>8342</v>
      </c>
      <c r="S1025" s="11">
        <f t="shared" si="122"/>
        <v>42145.919687500005</v>
      </c>
      <c r="T1025" s="11">
        <f t="shared" si="123"/>
        <v>42175.919687500005</v>
      </c>
      <c r="U1025" t="str">
        <f t="shared" si="124"/>
        <v>May</v>
      </c>
      <c r="V1025">
        <f t="shared" si="125"/>
        <v>2015</v>
      </c>
      <c r="W1025" t="str">
        <f t="shared" si="126"/>
        <v>Jun</v>
      </c>
      <c r="X1025">
        <f t="shared" si="127"/>
        <v>2015</v>
      </c>
    </row>
    <row r="1026" spans="1:24" ht="43.2" hidden="1" x14ac:dyDescent="0.55000000000000004">
      <c r="A1026">
        <v>1024</v>
      </c>
      <c r="B1026" s="3" t="s">
        <v>1025</v>
      </c>
      <c r="C1026" s="3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s="7" t="s">
        <v>8326</v>
      </c>
      <c r="R1026" t="s">
        <v>8342</v>
      </c>
      <c r="S1026" s="11">
        <f t="shared" si="122"/>
        <v>42370.580590277779</v>
      </c>
      <c r="T1026" s="11">
        <f t="shared" si="123"/>
        <v>42400.580590277779</v>
      </c>
      <c r="U1026" t="str">
        <f t="shared" si="124"/>
        <v>Jan</v>
      </c>
      <c r="V1026">
        <f t="shared" si="125"/>
        <v>2016</v>
      </c>
      <c r="W1026" t="str">
        <f t="shared" si="126"/>
        <v>Jan</v>
      </c>
      <c r="X1026">
        <f t="shared" si="127"/>
        <v>2016</v>
      </c>
    </row>
    <row r="1027" spans="1:24" ht="28.8" hidden="1" x14ac:dyDescent="0.55000000000000004">
      <c r="A1027">
        <v>1025</v>
      </c>
      <c r="B1027" s="3" t="s">
        <v>1026</v>
      </c>
      <c r="C1027" s="3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IFERROR(E1027/L1027,0)</f>
        <v>71.848571428571432</v>
      </c>
      <c r="Q1027" s="7" t="s">
        <v>8326</v>
      </c>
      <c r="R1027" t="s">
        <v>8342</v>
      </c>
      <c r="S1027" s="11">
        <f t="shared" ref="S1027:S1090" si="130">(((J1027/60)/60)/24)+DATE(1970,1,1)</f>
        <v>42049.833761574075</v>
      </c>
      <c r="T1027" s="11">
        <f t="shared" ref="T1027:T1090" si="131">(((I1027/60)/60)/24)+DATE(1970,1,1)</f>
        <v>42079.792094907403</v>
      </c>
      <c r="U1027" t="str">
        <f t="shared" ref="U1027:U1090" si="132">TEXT(S1027,"mmm")</f>
        <v>Feb</v>
      </c>
      <c r="V1027">
        <f t="shared" ref="V1027:V1090" si="133">YEAR(S1027)</f>
        <v>2015</v>
      </c>
      <c r="W1027" t="str">
        <f t="shared" ref="W1027:W1090" si="134">TEXT(T1027,"mmm")</f>
        <v>Mar</v>
      </c>
      <c r="X1027">
        <f t="shared" ref="X1027:X1090" si="135">YEAR(T1027)</f>
        <v>2015</v>
      </c>
    </row>
    <row r="1028" spans="1:24" ht="43.2" hidden="1" x14ac:dyDescent="0.55000000000000004">
      <c r="A1028">
        <v>1026</v>
      </c>
      <c r="B1028" s="3" t="s">
        <v>1027</v>
      </c>
      <c r="C1028" s="3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s="7" t="s">
        <v>8326</v>
      </c>
      <c r="R1028" t="s">
        <v>8342</v>
      </c>
      <c r="S1028" s="11">
        <f t="shared" si="130"/>
        <v>42426.407592592594</v>
      </c>
      <c r="T1028" s="11">
        <f t="shared" si="131"/>
        <v>42460.365925925929</v>
      </c>
      <c r="U1028" t="str">
        <f t="shared" si="132"/>
        <v>Feb</v>
      </c>
      <c r="V1028">
        <f t="shared" si="133"/>
        <v>2016</v>
      </c>
      <c r="W1028" t="str">
        <f t="shared" si="134"/>
        <v>Mar</v>
      </c>
      <c r="X1028">
        <f t="shared" si="135"/>
        <v>2016</v>
      </c>
    </row>
    <row r="1029" spans="1:24" ht="43.2" hidden="1" x14ac:dyDescent="0.55000000000000004">
      <c r="A1029">
        <v>1027</v>
      </c>
      <c r="B1029" s="3" t="s">
        <v>1028</v>
      </c>
      <c r="C1029" s="3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s="7" t="s">
        <v>8326</v>
      </c>
      <c r="R1029" t="s">
        <v>8342</v>
      </c>
      <c r="S1029" s="11">
        <f t="shared" si="130"/>
        <v>41905.034108796295</v>
      </c>
      <c r="T1029" s="11">
        <f t="shared" si="131"/>
        <v>41935.034108796295</v>
      </c>
      <c r="U1029" t="str">
        <f t="shared" si="132"/>
        <v>Sep</v>
      </c>
      <c r="V1029">
        <f t="shared" si="133"/>
        <v>2014</v>
      </c>
      <c r="W1029" t="str">
        <f t="shared" si="134"/>
        <v>Oct</v>
      </c>
      <c r="X1029">
        <f t="shared" si="135"/>
        <v>2014</v>
      </c>
    </row>
    <row r="1030" spans="1:24" ht="43.2" hidden="1" x14ac:dyDescent="0.55000000000000004">
      <c r="A1030">
        <v>1028</v>
      </c>
      <c r="B1030" s="3" t="s">
        <v>1029</v>
      </c>
      <c r="C1030" s="3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s="7" t="s">
        <v>8326</v>
      </c>
      <c r="R1030" t="s">
        <v>8342</v>
      </c>
      <c r="S1030" s="11">
        <f t="shared" si="130"/>
        <v>42755.627372685187</v>
      </c>
      <c r="T1030" s="11">
        <f t="shared" si="131"/>
        <v>42800.833333333328</v>
      </c>
      <c r="U1030" t="str">
        <f t="shared" si="132"/>
        <v>Jan</v>
      </c>
      <c r="V1030">
        <f t="shared" si="133"/>
        <v>2017</v>
      </c>
      <c r="W1030" t="str">
        <f t="shared" si="134"/>
        <v>Mar</v>
      </c>
      <c r="X1030">
        <f t="shared" si="135"/>
        <v>2017</v>
      </c>
    </row>
    <row r="1031" spans="1:24" ht="28.8" hidden="1" x14ac:dyDescent="0.55000000000000004">
      <c r="A1031">
        <v>1029</v>
      </c>
      <c r="B1031" s="3" t="s">
        <v>1030</v>
      </c>
      <c r="C1031" s="3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s="7" t="s">
        <v>8326</v>
      </c>
      <c r="R1031" t="s">
        <v>8342</v>
      </c>
      <c r="S1031" s="11">
        <f t="shared" si="130"/>
        <v>42044.711886574078</v>
      </c>
      <c r="T1031" s="11">
        <f t="shared" si="131"/>
        <v>42098.915972222225</v>
      </c>
      <c r="U1031" t="str">
        <f t="shared" si="132"/>
        <v>Feb</v>
      </c>
      <c r="V1031">
        <f t="shared" si="133"/>
        <v>2015</v>
      </c>
      <c r="W1031" t="str">
        <f t="shared" si="134"/>
        <v>Apr</v>
      </c>
      <c r="X1031">
        <f t="shared" si="135"/>
        <v>2015</v>
      </c>
    </row>
    <row r="1032" spans="1:24" ht="28.8" hidden="1" x14ac:dyDescent="0.55000000000000004">
      <c r="A1032">
        <v>1030</v>
      </c>
      <c r="B1032" s="3" t="s">
        <v>1031</v>
      </c>
      <c r="C1032" s="3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s="7" t="s">
        <v>8326</v>
      </c>
      <c r="R1032" t="s">
        <v>8342</v>
      </c>
      <c r="S1032" s="11">
        <f t="shared" si="130"/>
        <v>42611.483206018514</v>
      </c>
      <c r="T1032" s="11">
        <f t="shared" si="131"/>
        <v>42625.483206018514</v>
      </c>
      <c r="U1032" t="str">
        <f t="shared" si="132"/>
        <v>Aug</v>
      </c>
      <c r="V1032">
        <f t="shared" si="133"/>
        <v>2016</v>
      </c>
      <c r="W1032" t="str">
        <f t="shared" si="134"/>
        <v>Sep</v>
      </c>
      <c r="X1032">
        <f t="shared" si="135"/>
        <v>2016</v>
      </c>
    </row>
    <row r="1033" spans="1:24" ht="43.2" hidden="1" x14ac:dyDescent="0.55000000000000004">
      <c r="A1033">
        <v>1031</v>
      </c>
      <c r="B1033" s="3" t="s">
        <v>1032</v>
      </c>
      <c r="C1033" s="3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s="7" t="s">
        <v>8326</v>
      </c>
      <c r="R1033" t="s">
        <v>8342</v>
      </c>
      <c r="S1033" s="11">
        <f t="shared" si="130"/>
        <v>42324.764004629629</v>
      </c>
      <c r="T1033" s="11">
        <f t="shared" si="131"/>
        <v>42354.764004629629</v>
      </c>
      <c r="U1033" t="str">
        <f t="shared" si="132"/>
        <v>Nov</v>
      </c>
      <c r="V1033">
        <f t="shared" si="133"/>
        <v>2015</v>
      </c>
      <c r="W1033" t="str">
        <f t="shared" si="134"/>
        <v>Dec</v>
      </c>
      <c r="X1033">
        <f t="shared" si="135"/>
        <v>2015</v>
      </c>
    </row>
    <row r="1034" spans="1:24" hidden="1" x14ac:dyDescent="0.55000000000000004">
      <c r="A1034">
        <v>1032</v>
      </c>
      <c r="B1034" s="3" t="s">
        <v>1033</v>
      </c>
      <c r="C1034" s="3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s="7" t="s">
        <v>8326</v>
      </c>
      <c r="R1034" t="s">
        <v>8342</v>
      </c>
      <c r="S1034" s="11">
        <f t="shared" si="130"/>
        <v>42514.666956018518</v>
      </c>
      <c r="T1034" s="11">
        <f t="shared" si="131"/>
        <v>42544.666956018518</v>
      </c>
      <c r="U1034" t="str">
        <f t="shared" si="132"/>
        <v>May</v>
      </c>
      <c r="V1034">
        <f t="shared" si="133"/>
        <v>2016</v>
      </c>
      <c r="W1034" t="str">
        <f t="shared" si="134"/>
        <v>Jun</v>
      </c>
      <c r="X1034">
        <f t="shared" si="135"/>
        <v>2016</v>
      </c>
    </row>
    <row r="1035" spans="1:24" ht="43.2" hidden="1" x14ac:dyDescent="0.55000000000000004">
      <c r="A1035">
        <v>1033</v>
      </c>
      <c r="B1035" s="3" t="s">
        <v>1034</v>
      </c>
      <c r="C1035" s="3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s="7" t="s">
        <v>8326</v>
      </c>
      <c r="R1035" t="s">
        <v>8342</v>
      </c>
      <c r="S1035" s="11">
        <f t="shared" si="130"/>
        <v>42688.732407407413</v>
      </c>
      <c r="T1035" s="11">
        <f t="shared" si="131"/>
        <v>42716.732407407413</v>
      </c>
      <c r="U1035" t="str">
        <f t="shared" si="132"/>
        <v>Nov</v>
      </c>
      <c r="V1035">
        <f t="shared" si="133"/>
        <v>2016</v>
      </c>
      <c r="W1035" t="str">
        <f t="shared" si="134"/>
        <v>Dec</v>
      </c>
      <c r="X1035">
        <f t="shared" si="135"/>
        <v>2016</v>
      </c>
    </row>
    <row r="1036" spans="1:24" ht="43.2" hidden="1" x14ac:dyDescent="0.55000000000000004">
      <c r="A1036">
        <v>1034</v>
      </c>
      <c r="B1036" s="3" t="s">
        <v>1035</v>
      </c>
      <c r="C1036" s="3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s="7" t="s">
        <v>8326</v>
      </c>
      <c r="R1036" t="s">
        <v>8342</v>
      </c>
      <c r="S1036" s="11">
        <f t="shared" si="130"/>
        <v>42555.166712962964</v>
      </c>
      <c r="T1036" s="11">
        <f t="shared" si="131"/>
        <v>42587.165972222225</v>
      </c>
      <c r="U1036" t="str">
        <f t="shared" si="132"/>
        <v>Jul</v>
      </c>
      <c r="V1036">
        <f t="shared" si="133"/>
        <v>2016</v>
      </c>
      <c r="W1036" t="str">
        <f t="shared" si="134"/>
        <v>Aug</v>
      </c>
      <c r="X1036">
        <f t="shared" si="135"/>
        <v>2016</v>
      </c>
    </row>
    <row r="1037" spans="1:24" ht="43.2" hidden="1" x14ac:dyDescent="0.55000000000000004">
      <c r="A1037">
        <v>1035</v>
      </c>
      <c r="B1037" s="3" t="s">
        <v>1036</v>
      </c>
      <c r="C1037" s="3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s="7" t="s">
        <v>8326</v>
      </c>
      <c r="R1037" t="s">
        <v>8342</v>
      </c>
      <c r="S1037" s="11">
        <f t="shared" si="130"/>
        <v>42016.641435185185</v>
      </c>
      <c r="T1037" s="11">
        <f t="shared" si="131"/>
        <v>42046.641435185185</v>
      </c>
      <c r="U1037" t="str">
        <f t="shared" si="132"/>
        <v>Jan</v>
      </c>
      <c r="V1037">
        <f t="shared" si="133"/>
        <v>2015</v>
      </c>
      <c r="W1037" t="str">
        <f t="shared" si="134"/>
        <v>Feb</v>
      </c>
      <c r="X1037">
        <f t="shared" si="135"/>
        <v>2015</v>
      </c>
    </row>
    <row r="1038" spans="1:24" ht="43.2" hidden="1" x14ac:dyDescent="0.55000000000000004">
      <c r="A1038">
        <v>1036</v>
      </c>
      <c r="B1038" s="3" t="s">
        <v>1037</v>
      </c>
      <c r="C1038" s="3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s="7" t="s">
        <v>8326</v>
      </c>
      <c r="R1038" t="s">
        <v>8342</v>
      </c>
      <c r="S1038" s="11">
        <f t="shared" si="130"/>
        <v>41249.448958333334</v>
      </c>
      <c r="T1038" s="11">
        <f t="shared" si="131"/>
        <v>41281.333333333336</v>
      </c>
      <c r="U1038" t="str">
        <f t="shared" si="132"/>
        <v>Dec</v>
      </c>
      <c r="V1038">
        <f t="shared" si="133"/>
        <v>2012</v>
      </c>
      <c r="W1038" t="str">
        <f t="shared" si="134"/>
        <v>Jan</v>
      </c>
      <c r="X1038">
        <f t="shared" si="135"/>
        <v>2013</v>
      </c>
    </row>
    <row r="1039" spans="1:24" ht="43.2" hidden="1" x14ac:dyDescent="0.55000000000000004">
      <c r="A1039">
        <v>1037</v>
      </c>
      <c r="B1039" s="3" t="s">
        <v>1038</v>
      </c>
      <c r="C1039" s="3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s="7" t="s">
        <v>8326</v>
      </c>
      <c r="R1039" t="s">
        <v>8342</v>
      </c>
      <c r="S1039" s="11">
        <f t="shared" si="130"/>
        <v>42119.822476851856</v>
      </c>
      <c r="T1039" s="11">
        <f t="shared" si="131"/>
        <v>42142.208333333328</v>
      </c>
      <c r="U1039" t="str">
        <f t="shared" si="132"/>
        <v>Apr</v>
      </c>
      <c r="V1039">
        <f t="shared" si="133"/>
        <v>2015</v>
      </c>
      <c r="W1039" t="str">
        <f t="shared" si="134"/>
        <v>May</v>
      </c>
      <c r="X1039">
        <f t="shared" si="135"/>
        <v>2015</v>
      </c>
    </row>
    <row r="1040" spans="1:24" ht="43.2" hidden="1" x14ac:dyDescent="0.55000000000000004">
      <c r="A1040">
        <v>1038</v>
      </c>
      <c r="B1040" s="3" t="s">
        <v>1039</v>
      </c>
      <c r="C1040" s="3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s="7" t="s">
        <v>8326</v>
      </c>
      <c r="R1040" t="s">
        <v>8342</v>
      </c>
      <c r="S1040" s="11">
        <f t="shared" si="130"/>
        <v>42418.231747685189</v>
      </c>
      <c r="T1040" s="11">
        <f t="shared" si="131"/>
        <v>42448.190081018518</v>
      </c>
      <c r="U1040" t="str">
        <f t="shared" si="132"/>
        <v>Feb</v>
      </c>
      <c r="V1040">
        <f t="shared" si="133"/>
        <v>2016</v>
      </c>
      <c r="W1040" t="str">
        <f t="shared" si="134"/>
        <v>Mar</v>
      </c>
      <c r="X1040">
        <f t="shared" si="135"/>
        <v>2016</v>
      </c>
    </row>
    <row r="1041" spans="1:24" ht="43.2" hidden="1" x14ac:dyDescent="0.55000000000000004">
      <c r="A1041">
        <v>1039</v>
      </c>
      <c r="B1041" s="3" t="s">
        <v>1040</v>
      </c>
      <c r="C1041" s="3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s="7" t="s">
        <v>8326</v>
      </c>
      <c r="R1041" t="s">
        <v>8342</v>
      </c>
      <c r="S1041" s="11">
        <f t="shared" si="130"/>
        <v>42692.109328703707</v>
      </c>
      <c r="T1041" s="11">
        <f t="shared" si="131"/>
        <v>42717.332638888889</v>
      </c>
      <c r="U1041" t="str">
        <f t="shared" si="132"/>
        <v>Nov</v>
      </c>
      <c r="V1041">
        <f t="shared" si="133"/>
        <v>2016</v>
      </c>
      <c r="W1041" t="str">
        <f t="shared" si="134"/>
        <v>Dec</v>
      </c>
      <c r="X1041">
        <f t="shared" si="135"/>
        <v>2016</v>
      </c>
    </row>
    <row r="1042" spans="1:24" ht="43.2" x14ac:dyDescent="0.55000000000000004">
      <c r="A1042">
        <v>1040</v>
      </c>
      <c r="B1042" s="3" t="s">
        <v>1041</v>
      </c>
      <c r="C1042" s="3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s="7" t="s">
        <v>8343</v>
      </c>
      <c r="R1042" t="s">
        <v>8344</v>
      </c>
      <c r="S1042" s="11">
        <f t="shared" si="130"/>
        <v>42579.708437499998</v>
      </c>
      <c r="T1042" s="11">
        <f t="shared" si="131"/>
        <v>42609.708437499998</v>
      </c>
      <c r="U1042" t="str">
        <f t="shared" si="132"/>
        <v>Jul</v>
      </c>
      <c r="V1042">
        <f t="shared" si="133"/>
        <v>2016</v>
      </c>
      <c r="W1042" t="str">
        <f t="shared" si="134"/>
        <v>Aug</v>
      </c>
      <c r="X1042">
        <f t="shared" si="135"/>
        <v>2016</v>
      </c>
    </row>
    <row r="1043" spans="1:24" ht="43.2" x14ac:dyDescent="0.55000000000000004">
      <c r="A1043">
        <v>1041</v>
      </c>
      <c r="B1043" s="3" t="s">
        <v>1042</v>
      </c>
      <c r="C1043" s="3" t="s">
        <v>5151</v>
      </c>
      <c r="D1043" s="12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s="7" t="s">
        <v>8343</v>
      </c>
      <c r="R1043" t="s">
        <v>8344</v>
      </c>
      <c r="S1043" s="11">
        <f t="shared" si="130"/>
        <v>41831.060092592597</v>
      </c>
      <c r="T1043" s="11">
        <f t="shared" si="131"/>
        <v>41851.060092592597</v>
      </c>
      <c r="U1043" t="str">
        <f t="shared" si="132"/>
        <v>Jul</v>
      </c>
      <c r="V1043">
        <f t="shared" si="133"/>
        <v>2014</v>
      </c>
      <c r="W1043" t="str">
        <f t="shared" si="134"/>
        <v>Jul</v>
      </c>
      <c r="X1043">
        <f t="shared" si="135"/>
        <v>2014</v>
      </c>
    </row>
    <row r="1044" spans="1:24" ht="43.2" x14ac:dyDescent="0.55000000000000004">
      <c r="A1044">
        <v>1042</v>
      </c>
      <c r="B1044" s="3" t="s">
        <v>1043</v>
      </c>
      <c r="C1044" s="3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s="7" t="s">
        <v>8343</v>
      </c>
      <c r="R1044" t="s">
        <v>8344</v>
      </c>
      <c r="S1044" s="11">
        <f t="shared" si="130"/>
        <v>41851.696157407408</v>
      </c>
      <c r="T1044" s="11">
        <f t="shared" si="131"/>
        <v>41894.416666666664</v>
      </c>
      <c r="U1044" t="str">
        <f t="shared" si="132"/>
        <v>Jul</v>
      </c>
      <c r="V1044">
        <f t="shared" si="133"/>
        <v>2014</v>
      </c>
      <c r="W1044" t="str">
        <f t="shared" si="134"/>
        <v>Sep</v>
      </c>
      <c r="X1044">
        <f t="shared" si="135"/>
        <v>2014</v>
      </c>
    </row>
    <row r="1045" spans="1:24" ht="43.2" x14ac:dyDescent="0.55000000000000004">
      <c r="A1045">
        <v>1043</v>
      </c>
      <c r="B1045" s="3" t="s">
        <v>1044</v>
      </c>
      <c r="C1045" s="3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s="7" t="s">
        <v>8343</v>
      </c>
      <c r="R1045" t="s">
        <v>8344</v>
      </c>
      <c r="S1045" s="11">
        <f t="shared" si="130"/>
        <v>42114.252951388888</v>
      </c>
      <c r="T1045" s="11">
        <f t="shared" si="131"/>
        <v>42144.252951388888</v>
      </c>
      <c r="U1045" t="str">
        <f t="shared" si="132"/>
        <v>Apr</v>
      </c>
      <c r="V1045">
        <f t="shared" si="133"/>
        <v>2015</v>
      </c>
      <c r="W1045" t="str">
        <f t="shared" si="134"/>
        <v>May</v>
      </c>
      <c r="X1045">
        <f t="shared" si="135"/>
        <v>2015</v>
      </c>
    </row>
    <row r="1046" spans="1:24" ht="43.2" x14ac:dyDescent="0.55000000000000004">
      <c r="A1046">
        <v>1044</v>
      </c>
      <c r="B1046" s="3" t="s">
        <v>1045</v>
      </c>
      <c r="C1046" s="3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s="7" t="s">
        <v>8343</v>
      </c>
      <c r="R1046" t="s">
        <v>8344</v>
      </c>
      <c r="S1046" s="11">
        <f t="shared" si="130"/>
        <v>42011.925937499997</v>
      </c>
      <c r="T1046" s="11">
        <f t="shared" si="131"/>
        <v>42068.852083333331</v>
      </c>
      <c r="U1046" t="str">
        <f t="shared" si="132"/>
        <v>Jan</v>
      </c>
      <c r="V1046">
        <f t="shared" si="133"/>
        <v>2015</v>
      </c>
      <c r="W1046" t="str">
        <f t="shared" si="134"/>
        <v>Mar</v>
      </c>
      <c r="X1046">
        <f t="shared" si="135"/>
        <v>2015</v>
      </c>
    </row>
    <row r="1047" spans="1:24" ht="43.2" x14ac:dyDescent="0.55000000000000004">
      <c r="A1047">
        <v>1045</v>
      </c>
      <c r="B1047" s="3" t="s">
        <v>1046</v>
      </c>
      <c r="C1047" s="3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s="7" t="s">
        <v>8343</v>
      </c>
      <c r="R1047" t="s">
        <v>8344</v>
      </c>
      <c r="S1047" s="11">
        <f t="shared" si="130"/>
        <v>41844.874421296299</v>
      </c>
      <c r="T1047" s="11">
        <f t="shared" si="131"/>
        <v>41874.874421296299</v>
      </c>
      <c r="U1047" t="str">
        <f t="shared" si="132"/>
        <v>Jul</v>
      </c>
      <c r="V1047">
        <f t="shared" si="133"/>
        <v>2014</v>
      </c>
      <c r="W1047" t="str">
        <f t="shared" si="134"/>
        <v>Aug</v>
      </c>
      <c r="X1047">
        <f t="shared" si="135"/>
        <v>2014</v>
      </c>
    </row>
    <row r="1048" spans="1:24" ht="43.2" x14ac:dyDescent="0.55000000000000004">
      <c r="A1048">
        <v>1046</v>
      </c>
      <c r="B1048" s="3" t="s">
        <v>1047</v>
      </c>
      <c r="C1048" s="3" t="s">
        <v>5156</v>
      </c>
      <c r="D1048" s="12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s="7" t="s">
        <v>8343</v>
      </c>
      <c r="R1048" t="s">
        <v>8344</v>
      </c>
      <c r="S1048" s="11">
        <f t="shared" si="130"/>
        <v>42319.851388888885</v>
      </c>
      <c r="T1048" s="11">
        <f t="shared" si="131"/>
        <v>42364.851388888885</v>
      </c>
      <c r="U1048" t="str">
        <f t="shared" si="132"/>
        <v>Nov</v>
      </c>
      <c r="V1048">
        <f t="shared" si="133"/>
        <v>2015</v>
      </c>
      <c r="W1048" t="str">
        <f t="shared" si="134"/>
        <v>Dec</v>
      </c>
      <c r="X1048">
        <f t="shared" si="135"/>
        <v>2015</v>
      </c>
    </row>
    <row r="1049" spans="1:24" ht="43.2" x14ac:dyDescent="0.55000000000000004">
      <c r="A1049">
        <v>1047</v>
      </c>
      <c r="B1049" s="3" t="s">
        <v>1048</v>
      </c>
      <c r="C1049" s="3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s="7" t="s">
        <v>8343</v>
      </c>
      <c r="R1049" t="s">
        <v>8344</v>
      </c>
      <c r="S1049" s="11">
        <f t="shared" si="130"/>
        <v>41918.818460648145</v>
      </c>
      <c r="T1049" s="11">
        <f t="shared" si="131"/>
        <v>41948.860127314816</v>
      </c>
      <c r="U1049" t="str">
        <f t="shared" si="132"/>
        <v>Oct</v>
      </c>
      <c r="V1049">
        <f t="shared" si="133"/>
        <v>2014</v>
      </c>
      <c r="W1049" t="str">
        <f t="shared" si="134"/>
        <v>Nov</v>
      </c>
      <c r="X1049">
        <f t="shared" si="135"/>
        <v>2014</v>
      </c>
    </row>
    <row r="1050" spans="1:24" ht="43.2" x14ac:dyDescent="0.55000000000000004">
      <c r="A1050">
        <v>1048</v>
      </c>
      <c r="B1050" s="3" t="s">
        <v>1049</v>
      </c>
      <c r="C1050" s="3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s="7" t="s">
        <v>8343</v>
      </c>
      <c r="R1050" t="s">
        <v>8344</v>
      </c>
      <c r="S1050" s="11">
        <f t="shared" si="130"/>
        <v>42598.053113425922</v>
      </c>
      <c r="T1050" s="11">
        <f t="shared" si="131"/>
        <v>42638.053113425922</v>
      </c>
      <c r="U1050" t="str">
        <f t="shared" si="132"/>
        <v>Aug</v>
      </c>
      <c r="V1050">
        <f t="shared" si="133"/>
        <v>2016</v>
      </c>
      <c r="W1050" t="str">
        <f t="shared" si="134"/>
        <v>Sep</v>
      </c>
      <c r="X1050">
        <f t="shared" si="135"/>
        <v>2016</v>
      </c>
    </row>
    <row r="1051" spans="1:24" x14ac:dyDescent="0.55000000000000004">
      <c r="A1051">
        <v>1049</v>
      </c>
      <c r="B1051" s="3" t="s">
        <v>1050</v>
      </c>
      <c r="C1051" s="3" t="s">
        <v>5159</v>
      </c>
      <c r="D1051" s="12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s="7" t="s">
        <v>8343</v>
      </c>
      <c r="R1051" t="s">
        <v>8344</v>
      </c>
      <c r="S1051" s="11">
        <f t="shared" si="130"/>
        <v>42382.431076388893</v>
      </c>
      <c r="T1051" s="11">
        <f t="shared" si="131"/>
        <v>42412.431076388893</v>
      </c>
      <c r="U1051" t="str">
        <f t="shared" si="132"/>
        <v>Jan</v>
      </c>
      <c r="V1051">
        <f t="shared" si="133"/>
        <v>2016</v>
      </c>
      <c r="W1051" t="str">
        <f t="shared" si="134"/>
        <v>Feb</v>
      </c>
      <c r="X1051">
        <f t="shared" si="135"/>
        <v>2016</v>
      </c>
    </row>
    <row r="1052" spans="1:24" ht="28.8" x14ac:dyDescent="0.55000000000000004">
      <c r="A1052">
        <v>1050</v>
      </c>
      <c r="B1052" s="3" t="s">
        <v>1051</v>
      </c>
      <c r="C1052" s="3" t="s">
        <v>5160</v>
      </c>
      <c r="D1052" s="1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s="7" t="s">
        <v>8343</v>
      </c>
      <c r="R1052" t="s">
        <v>8344</v>
      </c>
      <c r="S1052" s="11">
        <f t="shared" si="130"/>
        <v>42231.7971875</v>
      </c>
      <c r="T1052" s="11">
        <f t="shared" si="131"/>
        <v>42261.7971875</v>
      </c>
      <c r="U1052" t="str">
        <f t="shared" si="132"/>
        <v>Aug</v>
      </c>
      <c r="V1052">
        <f t="shared" si="133"/>
        <v>2015</v>
      </c>
      <c r="W1052" t="str">
        <f t="shared" si="134"/>
        <v>Sep</v>
      </c>
      <c r="X1052">
        <f t="shared" si="135"/>
        <v>2015</v>
      </c>
    </row>
    <row r="1053" spans="1:24" ht="43.2" x14ac:dyDescent="0.55000000000000004">
      <c r="A1053">
        <v>1051</v>
      </c>
      <c r="B1053" s="3" t="s">
        <v>1052</v>
      </c>
      <c r="C1053" s="3" t="s">
        <v>5161</v>
      </c>
      <c r="D1053" s="12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s="7" t="s">
        <v>8343</v>
      </c>
      <c r="R1053" t="s">
        <v>8344</v>
      </c>
      <c r="S1053" s="11">
        <f t="shared" si="130"/>
        <v>41850.014178240745</v>
      </c>
      <c r="T1053" s="11">
        <f t="shared" si="131"/>
        <v>41878.014178240745</v>
      </c>
      <c r="U1053" t="str">
        <f t="shared" si="132"/>
        <v>Jul</v>
      </c>
      <c r="V1053">
        <f t="shared" si="133"/>
        <v>2014</v>
      </c>
      <c r="W1053" t="str">
        <f t="shared" si="134"/>
        <v>Aug</v>
      </c>
      <c r="X1053">
        <f t="shared" si="135"/>
        <v>2014</v>
      </c>
    </row>
    <row r="1054" spans="1:24" ht="57.6" x14ac:dyDescent="0.55000000000000004">
      <c r="A1054">
        <v>1052</v>
      </c>
      <c r="B1054" s="3" t="s">
        <v>1053</v>
      </c>
      <c r="C1054" s="3" t="s">
        <v>5162</v>
      </c>
      <c r="D1054" s="12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s="7" t="s">
        <v>8343</v>
      </c>
      <c r="R1054" t="s">
        <v>8344</v>
      </c>
      <c r="S1054" s="11">
        <f t="shared" si="130"/>
        <v>42483.797395833331</v>
      </c>
      <c r="T1054" s="11">
        <f t="shared" si="131"/>
        <v>42527.839583333334</v>
      </c>
      <c r="U1054" t="str">
        <f t="shared" si="132"/>
        <v>Apr</v>
      </c>
      <c r="V1054">
        <f t="shared" si="133"/>
        <v>2016</v>
      </c>
      <c r="W1054" t="str">
        <f t="shared" si="134"/>
        <v>Jun</v>
      </c>
      <c r="X1054">
        <f t="shared" si="135"/>
        <v>2016</v>
      </c>
    </row>
    <row r="1055" spans="1:24" ht="43.2" x14ac:dyDescent="0.55000000000000004">
      <c r="A1055">
        <v>1053</v>
      </c>
      <c r="B1055" s="3" t="s">
        <v>1054</v>
      </c>
      <c r="C1055" s="3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s="7" t="s">
        <v>8343</v>
      </c>
      <c r="R1055" t="s">
        <v>8344</v>
      </c>
      <c r="S1055" s="11">
        <f t="shared" si="130"/>
        <v>42775.172824074078</v>
      </c>
      <c r="T1055" s="11">
        <f t="shared" si="131"/>
        <v>42800.172824074078</v>
      </c>
      <c r="U1055" t="str">
        <f t="shared" si="132"/>
        <v>Feb</v>
      </c>
      <c r="V1055">
        <f t="shared" si="133"/>
        <v>2017</v>
      </c>
      <c r="W1055" t="str">
        <f t="shared" si="134"/>
        <v>Mar</v>
      </c>
      <c r="X1055">
        <f t="shared" si="135"/>
        <v>2017</v>
      </c>
    </row>
    <row r="1056" spans="1:24" ht="43.2" x14ac:dyDescent="0.55000000000000004">
      <c r="A1056">
        <v>1054</v>
      </c>
      <c r="B1056" s="3" t="s">
        <v>1055</v>
      </c>
      <c r="C1056" s="3" t="s">
        <v>5164</v>
      </c>
      <c r="D1056" s="12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s="7" t="s">
        <v>8343</v>
      </c>
      <c r="R1056" t="s">
        <v>8344</v>
      </c>
      <c r="S1056" s="11">
        <f t="shared" si="130"/>
        <v>41831.851840277777</v>
      </c>
      <c r="T1056" s="11">
        <f t="shared" si="131"/>
        <v>41861.916666666664</v>
      </c>
      <c r="U1056" t="str">
        <f t="shared" si="132"/>
        <v>Jul</v>
      </c>
      <c r="V1056">
        <f t="shared" si="133"/>
        <v>2014</v>
      </c>
      <c r="W1056" t="str">
        <f t="shared" si="134"/>
        <v>Aug</v>
      </c>
      <c r="X1056">
        <f t="shared" si="135"/>
        <v>2014</v>
      </c>
    </row>
    <row r="1057" spans="1:24" ht="43.2" x14ac:dyDescent="0.55000000000000004">
      <c r="A1057">
        <v>1055</v>
      </c>
      <c r="B1057" s="3" t="s">
        <v>1056</v>
      </c>
      <c r="C1057" s="3" t="s">
        <v>5165</v>
      </c>
      <c r="D1057" s="12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s="7" t="s">
        <v>8343</v>
      </c>
      <c r="R1057" t="s">
        <v>8344</v>
      </c>
      <c r="S1057" s="11">
        <f t="shared" si="130"/>
        <v>42406.992418981477</v>
      </c>
      <c r="T1057" s="11">
        <f t="shared" si="131"/>
        <v>42436.992418981477</v>
      </c>
      <c r="U1057" t="str">
        <f t="shared" si="132"/>
        <v>Feb</v>
      </c>
      <c r="V1057">
        <f t="shared" si="133"/>
        <v>2016</v>
      </c>
      <c r="W1057" t="str">
        <f t="shared" si="134"/>
        <v>Mar</v>
      </c>
      <c r="X1057">
        <f t="shared" si="135"/>
        <v>2016</v>
      </c>
    </row>
    <row r="1058" spans="1:24" ht="43.2" x14ac:dyDescent="0.55000000000000004">
      <c r="A1058">
        <v>1056</v>
      </c>
      <c r="B1058" s="3" t="s">
        <v>1057</v>
      </c>
      <c r="C1058" s="3" t="s">
        <v>5166</v>
      </c>
      <c r="D1058" s="12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s="7" t="s">
        <v>8343</v>
      </c>
      <c r="R1058" t="s">
        <v>8344</v>
      </c>
      <c r="S1058" s="11">
        <f t="shared" si="130"/>
        <v>42058.719641203701</v>
      </c>
      <c r="T1058" s="11">
        <f t="shared" si="131"/>
        <v>42118.677974537044</v>
      </c>
      <c r="U1058" t="str">
        <f t="shared" si="132"/>
        <v>Feb</v>
      </c>
      <c r="V1058">
        <f t="shared" si="133"/>
        <v>2015</v>
      </c>
      <c r="W1058" t="str">
        <f t="shared" si="134"/>
        <v>Apr</v>
      </c>
      <c r="X1058">
        <f t="shared" si="135"/>
        <v>2015</v>
      </c>
    </row>
    <row r="1059" spans="1:24" ht="43.2" x14ac:dyDescent="0.55000000000000004">
      <c r="A1059">
        <v>1057</v>
      </c>
      <c r="B1059" s="3" t="s">
        <v>1058</v>
      </c>
      <c r="C1059" s="3" t="s">
        <v>5167</v>
      </c>
      <c r="D1059" s="12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s="7" t="s">
        <v>8343</v>
      </c>
      <c r="R1059" t="s">
        <v>8344</v>
      </c>
      <c r="S1059" s="11">
        <f t="shared" si="130"/>
        <v>42678.871331018512</v>
      </c>
      <c r="T1059" s="11">
        <f t="shared" si="131"/>
        <v>42708.912997685184</v>
      </c>
      <c r="U1059" t="str">
        <f t="shared" si="132"/>
        <v>Nov</v>
      </c>
      <c r="V1059">
        <f t="shared" si="133"/>
        <v>2016</v>
      </c>
      <c r="W1059" t="str">
        <f t="shared" si="134"/>
        <v>Dec</v>
      </c>
      <c r="X1059">
        <f t="shared" si="135"/>
        <v>2016</v>
      </c>
    </row>
    <row r="1060" spans="1:24" ht="43.2" x14ac:dyDescent="0.55000000000000004">
      <c r="A1060">
        <v>1058</v>
      </c>
      <c r="B1060" s="3" t="s">
        <v>1059</v>
      </c>
      <c r="C1060" s="3" t="s">
        <v>5168</v>
      </c>
      <c r="D1060" s="12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s="7" t="s">
        <v>8343</v>
      </c>
      <c r="R1060" t="s">
        <v>8344</v>
      </c>
      <c r="S1060" s="11">
        <f t="shared" si="130"/>
        <v>42047.900960648149</v>
      </c>
      <c r="T1060" s="11">
        <f t="shared" si="131"/>
        <v>42089</v>
      </c>
      <c r="U1060" t="str">
        <f t="shared" si="132"/>
        <v>Feb</v>
      </c>
      <c r="V1060">
        <f t="shared" si="133"/>
        <v>2015</v>
      </c>
      <c r="W1060" t="str">
        <f t="shared" si="134"/>
        <v>Mar</v>
      </c>
      <c r="X1060">
        <f t="shared" si="135"/>
        <v>2015</v>
      </c>
    </row>
    <row r="1061" spans="1:24" x14ac:dyDescent="0.55000000000000004">
      <c r="A1061">
        <v>1059</v>
      </c>
      <c r="B1061" s="3" t="s">
        <v>1060</v>
      </c>
      <c r="C1061" s="3" t="s">
        <v>5169</v>
      </c>
      <c r="D1061" s="12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s="7" t="s">
        <v>8343</v>
      </c>
      <c r="R1061" t="s">
        <v>8344</v>
      </c>
      <c r="S1061" s="11">
        <f t="shared" si="130"/>
        <v>42046.79</v>
      </c>
      <c r="T1061" s="11">
        <f t="shared" si="131"/>
        <v>42076.748333333337</v>
      </c>
      <c r="U1061" t="str">
        <f t="shared" si="132"/>
        <v>Feb</v>
      </c>
      <c r="V1061">
        <f t="shared" si="133"/>
        <v>2015</v>
      </c>
      <c r="W1061" t="str">
        <f t="shared" si="134"/>
        <v>Mar</v>
      </c>
      <c r="X1061">
        <f t="shared" si="135"/>
        <v>2015</v>
      </c>
    </row>
    <row r="1062" spans="1:24" ht="43.2" x14ac:dyDescent="0.55000000000000004">
      <c r="A1062">
        <v>1060</v>
      </c>
      <c r="B1062" s="3" t="s">
        <v>1061</v>
      </c>
      <c r="C1062" s="3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s="7" t="s">
        <v>8343</v>
      </c>
      <c r="R1062" t="s">
        <v>8344</v>
      </c>
      <c r="S1062" s="11">
        <f t="shared" si="130"/>
        <v>42079.913113425922</v>
      </c>
      <c r="T1062" s="11">
        <f t="shared" si="131"/>
        <v>42109.913113425922</v>
      </c>
      <c r="U1062" t="str">
        <f t="shared" si="132"/>
        <v>Mar</v>
      </c>
      <c r="V1062">
        <f t="shared" si="133"/>
        <v>2015</v>
      </c>
      <c r="W1062" t="str">
        <f t="shared" si="134"/>
        <v>Apr</v>
      </c>
      <c r="X1062">
        <f t="shared" si="135"/>
        <v>2015</v>
      </c>
    </row>
    <row r="1063" spans="1:24" ht="28.8" x14ac:dyDescent="0.55000000000000004">
      <c r="A1063">
        <v>1061</v>
      </c>
      <c r="B1063" s="3" t="s">
        <v>1062</v>
      </c>
      <c r="C1063" s="3" t="s">
        <v>5171</v>
      </c>
      <c r="D1063" s="12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s="7" t="s">
        <v>8343</v>
      </c>
      <c r="R1063" t="s">
        <v>8344</v>
      </c>
      <c r="S1063" s="11">
        <f t="shared" si="130"/>
        <v>42432.276712962965</v>
      </c>
      <c r="T1063" s="11">
        <f t="shared" si="131"/>
        <v>42492.041666666672</v>
      </c>
      <c r="U1063" t="str">
        <f t="shared" si="132"/>
        <v>Mar</v>
      </c>
      <c r="V1063">
        <f t="shared" si="133"/>
        <v>2016</v>
      </c>
      <c r="W1063" t="str">
        <f t="shared" si="134"/>
        <v>May</v>
      </c>
      <c r="X1063">
        <f t="shared" si="135"/>
        <v>2016</v>
      </c>
    </row>
    <row r="1064" spans="1:24" x14ac:dyDescent="0.55000000000000004">
      <c r="A1064">
        <v>1062</v>
      </c>
      <c r="B1064" s="3" t="s">
        <v>1063</v>
      </c>
      <c r="C1064" s="3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s="7" t="s">
        <v>8343</v>
      </c>
      <c r="R1064" t="s">
        <v>8344</v>
      </c>
      <c r="S1064" s="11">
        <f t="shared" si="130"/>
        <v>42556.807187500002</v>
      </c>
      <c r="T1064" s="11">
        <f t="shared" si="131"/>
        <v>42563.807187500002</v>
      </c>
      <c r="U1064" t="str">
        <f t="shared" si="132"/>
        <v>Jul</v>
      </c>
      <c r="V1064">
        <f t="shared" si="133"/>
        <v>2016</v>
      </c>
      <c r="W1064" t="str">
        <f t="shared" si="134"/>
        <v>Jul</v>
      </c>
      <c r="X1064">
        <f t="shared" si="135"/>
        <v>2016</v>
      </c>
    </row>
    <row r="1065" spans="1:24" ht="43.2" x14ac:dyDescent="0.55000000000000004">
      <c r="A1065">
        <v>1063</v>
      </c>
      <c r="B1065" s="3" t="s">
        <v>1064</v>
      </c>
      <c r="C1065" s="3" t="s">
        <v>5173</v>
      </c>
      <c r="D1065" s="12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s="7" t="s">
        <v>8343</v>
      </c>
      <c r="R1065" t="s">
        <v>8344</v>
      </c>
      <c r="S1065" s="11">
        <f t="shared" si="130"/>
        <v>42583.030810185184</v>
      </c>
      <c r="T1065" s="11">
        <f t="shared" si="131"/>
        <v>42613.030810185184</v>
      </c>
      <c r="U1065" t="str">
        <f t="shared" si="132"/>
        <v>Aug</v>
      </c>
      <c r="V1065">
        <f t="shared" si="133"/>
        <v>2016</v>
      </c>
      <c r="W1065" t="str">
        <f t="shared" si="134"/>
        <v>Aug</v>
      </c>
      <c r="X1065">
        <f t="shared" si="135"/>
        <v>2016</v>
      </c>
    </row>
    <row r="1066" spans="1:24" ht="43.2" x14ac:dyDescent="0.55000000000000004">
      <c r="A1066">
        <v>1064</v>
      </c>
      <c r="B1066" s="3" t="s">
        <v>1065</v>
      </c>
      <c r="C1066" s="3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s="7" t="s">
        <v>8327</v>
      </c>
      <c r="R1066" t="s">
        <v>8328</v>
      </c>
      <c r="S1066" s="11">
        <f t="shared" si="130"/>
        <v>41417.228043981479</v>
      </c>
      <c r="T1066" s="11">
        <f t="shared" si="131"/>
        <v>41462.228043981479</v>
      </c>
      <c r="U1066" t="str">
        <f t="shared" si="132"/>
        <v>May</v>
      </c>
      <c r="V1066">
        <f t="shared" si="133"/>
        <v>2013</v>
      </c>
      <c r="W1066" t="str">
        <f t="shared" si="134"/>
        <v>Jul</v>
      </c>
      <c r="X1066">
        <f t="shared" si="135"/>
        <v>2013</v>
      </c>
    </row>
    <row r="1067" spans="1:24" ht="43.2" x14ac:dyDescent="0.55000000000000004">
      <c r="A1067">
        <v>1065</v>
      </c>
      <c r="B1067" s="3" t="s">
        <v>1066</v>
      </c>
      <c r="C1067" s="3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s="7" t="s">
        <v>8327</v>
      </c>
      <c r="R1067" t="s">
        <v>8328</v>
      </c>
      <c r="S1067" s="11">
        <f t="shared" si="130"/>
        <v>41661.381041666667</v>
      </c>
      <c r="T1067" s="11">
        <f t="shared" si="131"/>
        <v>41689.381041666667</v>
      </c>
      <c r="U1067" t="str">
        <f t="shared" si="132"/>
        <v>Jan</v>
      </c>
      <c r="V1067">
        <f t="shared" si="133"/>
        <v>2014</v>
      </c>
      <c r="W1067" t="str">
        <f t="shared" si="134"/>
        <v>Feb</v>
      </c>
      <c r="X1067">
        <f t="shared" si="135"/>
        <v>2014</v>
      </c>
    </row>
    <row r="1068" spans="1:24" ht="43.2" x14ac:dyDescent="0.55000000000000004">
      <c r="A1068">
        <v>1066</v>
      </c>
      <c r="B1068" s="3" t="s">
        <v>1067</v>
      </c>
      <c r="C1068" s="3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s="7" t="s">
        <v>8327</v>
      </c>
      <c r="R1068" t="s">
        <v>8328</v>
      </c>
      <c r="S1068" s="11">
        <f t="shared" si="130"/>
        <v>41445.962754629632</v>
      </c>
      <c r="T1068" s="11">
        <f t="shared" si="131"/>
        <v>41490.962754629632</v>
      </c>
      <c r="U1068" t="str">
        <f t="shared" si="132"/>
        <v>Jun</v>
      </c>
      <c r="V1068">
        <f t="shared" si="133"/>
        <v>2013</v>
      </c>
      <c r="W1068" t="str">
        <f t="shared" si="134"/>
        <v>Aug</v>
      </c>
      <c r="X1068">
        <f t="shared" si="135"/>
        <v>2013</v>
      </c>
    </row>
    <row r="1069" spans="1:24" ht="43.2" x14ac:dyDescent="0.55000000000000004">
      <c r="A1069">
        <v>1067</v>
      </c>
      <c r="B1069" s="3" t="s">
        <v>1068</v>
      </c>
      <c r="C1069" s="3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s="7" t="s">
        <v>8327</v>
      </c>
      <c r="R1069" t="s">
        <v>8328</v>
      </c>
      <c r="S1069" s="11">
        <f t="shared" si="130"/>
        <v>41599.855682870373</v>
      </c>
      <c r="T1069" s="11">
        <f t="shared" si="131"/>
        <v>41629.855682870373</v>
      </c>
      <c r="U1069" t="str">
        <f t="shared" si="132"/>
        <v>Nov</v>
      </c>
      <c r="V1069">
        <f t="shared" si="133"/>
        <v>2013</v>
      </c>
      <c r="W1069" t="str">
        <f t="shared" si="134"/>
        <v>Dec</v>
      </c>
      <c r="X1069">
        <f t="shared" si="135"/>
        <v>2013</v>
      </c>
    </row>
    <row r="1070" spans="1:24" ht="43.2" x14ac:dyDescent="0.55000000000000004">
      <c r="A1070">
        <v>1068</v>
      </c>
      <c r="B1070" s="3" t="s">
        <v>1069</v>
      </c>
      <c r="C1070" s="3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s="7" t="s">
        <v>8327</v>
      </c>
      <c r="R1070" t="s">
        <v>8328</v>
      </c>
      <c r="S1070" s="11">
        <f t="shared" si="130"/>
        <v>42440.371111111104</v>
      </c>
      <c r="T1070" s="11">
        <f t="shared" si="131"/>
        <v>42470.329444444447</v>
      </c>
      <c r="U1070" t="str">
        <f t="shared" si="132"/>
        <v>Mar</v>
      </c>
      <c r="V1070">
        <f t="shared" si="133"/>
        <v>2016</v>
      </c>
      <c r="W1070" t="str">
        <f t="shared" si="134"/>
        <v>Apr</v>
      </c>
      <c r="X1070">
        <f t="shared" si="135"/>
        <v>2016</v>
      </c>
    </row>
    <row r="1071" spans="1:24" ht="43.2" x14ac:dyDescent="0.55000000000000004">
      <c r="A1071">
        <v>1069</v>
      </c>
      <c r="B1071" s="3" t="s">
        <v>1070</v>
      </c>
      <c r="C1071" s="3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s="7" t="s">
        <v>8327</v>
      </c>
      <c r="R1071" t="s">
        <v>8328</v>
      </c>
      <c r="S1071" s="11">
        <f t="shared" si="130"/>
        <v>41572.229849537034</v>
      </c>
      <c r="T1071" s="11">
        <f t="shared" si="131"/>
        <v>41604.271516203706</v>
      </c>
      <c r="U1071" t="str">
        <f t="shared" si="132"/>
        <v>Oct</v>
      </c>
      <c r="V1071">
        <f t="shared" si="133"/>
        <v>2013</v>
      </c>
      <c r="W1071" t="str">
        <f t="shared" si="134"/>
        <v>Nov</v>
      </c>
      <c r="X1071">
        <f t="shared" si="135"/>
        <v>2013</v>
      </c>
    </row>
    <row r="1072" spans="1:24" ht="43.2" x14ac:dyDescent="0.55000000000000004">
      <c r="A1072">
        <v>1070</v>
      </c>
      <c r="B1072" s="3" t="s">
        <v>1071</v>
      </c>
      <c r="C1072" s="3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s="7" t="s">
        <v>8327</v>
      </c>
      <c r="R1072" t="s">
        <v>8328</v>
      </c>
      <c r="S1072" s="11">
        <f t="shared" si="130"/>
        <v>41163.011828703704</v>
      </c>
      <c r="T1072" s="11">
        <f t="shared" si="131"/>
        <v>41183.011828703704</v>
      </c>
      <c r="U1072" t="str">
        <f t="shared" si="132"/>
        <v>Sep</v>
      </c>
      <c r="V1072">
        <f t="shared" si="133"/>
        <v>2012</v>
      </c>
      <c r="W1072" t="str">
        <f t="shared" si="134"/>
        <v>Oct</v>
      </c>
      <c r="X1072">
        <f t="shared" si="135"/>
        <v>2012</v>
      </c>
    </row>
    <row r="1073" spans="1:24" ht="43.2" x14ac:dyDescent="0.55000000000000004">
      <c r="A1073">
        <v>1071</v>
      </c>
      <c r="B1073" s="3" t="s">
        <v>1072</v>
      </c>
      <c r="C1073" s="3" t="s">
        <v>5181</v>
      </c>
      <c r="D1073" s="12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s="7" t="s">
        <v>8327</v>
      </c>
      <c r="R1073" t="s">
        <v>8328</v>
      </c>
      <c r="S1073" s="11">
        <f t="shared" si="130"/>
        <v>42295.753391203703</v>
      </c>
      <c r="T1073" s="11">
        <f t="shared" si="131"/>
        <v>42325.795057870375</v>
      </c>
      <c r="U1073" t="str">
        <f t="shared" si="132"/>
        <v>Oct</v>
      </c>
      <c r="V1073">
        <f t="shared" si="133"/>
        <v>2015</v>
      </c>
      <c r="W1073" t="str">
        <f t="shared" si="134"/>
        <v>Nov</v>
      </c>
      <c r="X1073">
        <f t="shared" si="135"/>
        <v>2015</v>
      </c>
    </row>
    <row r="1074" spans="1:24" ht="43.2" x14ac:dyDescent="0.55000000000000004">
      <c r="A1074">
        <v>1072</v>
      </c>
      <c r="B1074" s="3" t="s">
        <v>1073</v>
      </c>
      <c r="C1074" s="3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s="7" t="s">
        <v>8327</v>
      </c>
      <c r="R1074" t="s">
        <v>8328</v>
      </c>
      <c r="S1074" s="11">
        <f t="shared" si="130"/>
        <v>41645.832141203704</v>
      </c>
      <c r="T1074" s="11">
        <f t="shared" si="131"/>
        <v>41675.832141203704</v>
      </c>
      <c r="U1074" t="str">
        <f t="shared" si="132"/>
        <v>Jan</v>
      </c>
      <c r="V1074">
        <f t="shared" si="133"/>
        <v>2014</v>
      </c>
      <c r="W1074" t="str">
        <f t="shared" si="134"/>
        <v>Feb</v>
      </c>
      <c r="X1074">
        <f t="shared" si="135"/>
        <v>2014</v>
      </c>
    </row>
    <row r="1075" spans="1:24" ht="28.8" x14ac:dyDescent="0.55000000000000004">
      <c r="A1075">
        <v>1073</v>
      </c>
      <c r="B1075" s="3" t="s">
        <v>1074</v>
      </c>
      <c r="C1075" s="3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s="7" t="s">
        <v>8327</v>
      </c>
      <c r="R1075" t="s">
        <v>8328</v>
      </c>
      <c r="S1075" s="11">
        <f t="shared" si="130"/>
        <v>40802.964594907404</v>
      </c>
      <c r="T1075" s="11">
        <f t="shared" si="131"/>
        <v>40832.964594907404</v>
      </c>
      <c r="U1075" t="str">
        <f t="shared" si="132"/>
        <v>Sep</v>
      </c>
      <c r="V1075">
        <f t="shared" si="133"/>
        <v>2011</v>
      </c>
      <c r="W1075" t="str">
        <f t="shared" si="134"/>
        <v>Oct</v>
      </c>
      <c r="X1075">
        <f t="shared" si="135"/>
        <v>2011</v>
      </c>
    </row>
    <row r="1076" spans="1:24" ht="43.2" x14ac:dyDescent="0.55000000000000004">
      <c r="A1076">
        <v>1074</v>
      </c>
      <c r="B1076" s="3" t="s">
        <v>1075</v>
      </c>
      <c r="C1076" s="3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s="7" t="s">
        <v>8327</v>
      </c>
      <c r="R1076" t="s">
        <v>8328</v>
      </c>
      <c r="S1076" s="11">
        <f t="shared" si="130"/>
        <v>41613.172974537039</v>
      </c>
      <c r="T1076" s="11">
        <f t="shared" si="131"/>
        <v>41643.172974537039</v>
      </c>
      <c r="U1076" t="str">
        <f t="shared" si="132"/>
        <v>Dec</v>
      </c>
      <c r="V1076">
        <f t="shared" si="133"/>
        <v>2013</v>
      </c>
      <c r="W1076" t="str">
        <f t="shared" si="134"/>
        <v>Jan</v>
      </c>
      <c r="X1076">
        <f t="shared" si="135"/>
        <v>2014</v>
      </c>
    </row>
    <row r="1077" spans="1:24" ht="28.8" x14ac:dyDescent="0.55000000000000004">
      <c r="A1077">
        <v>1075</v>
      </c>
      <c r="B1077" s="3" t="s">
        <v>1076</v>
      </c>
      <c r="C1077" s="3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s="7" t="s">
        <v>8327</v>
      </c>
      <c r="R1077" t="s">
        <v>8328</v>
      </c>
      <c r="S1077" s="11">
        <f t="shared" si="130"/>
        <v>41005.904120370367</v>
      </c>
      <c r="T1077" s="11">
        <f t="shared" si="131"/>
        <v>41035.904120370367</v>
      </c>
      <c r="U1077" t="str">
        <f t="shared" si="132"/>
        <v>Apr</v>
      </c>
      <c r="V1077">
        <f t="shared" si="133"/>
        <v>2012</v>
      </c>
      <c r="W1077" t="str">
        <f t="shared" si="134"/>
        <v>May</v>
      </c>
      <c r="X1077">
        <f t="shared" si="135"/>
        <v>2012</v>
      </c>
    </row>
    <row r="1078" spans="1:24" ht="43.2" x14ac:dyDescent="0.55000000000000004">
      <c r="A1078">
        <v>1076</v>
      </c>
      <c r="B1078" s="3" t="s">
        <v>1077</v>
      </c>
      <c r="C1078" s="3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s="7" t="s">
        <v>8327</v>
      </c>
      <c r="R1078" t="s">
        <v>8328</v>
      </c>
      <c r="S1078" s="11">
        <f t="shared" si="130"/>
        <v>41838.377893518518</v>
      </c>
      <c r="T1078" s="11">
        <f t="shared" si="131"/>
        <v>41893.377893518518</v>
      </c>
      <c r="U1078" t="str">
        <f t="shared" si="132"/>
        <v>Jul</v>
      </c>
      <c r="V1078">
        <f t="shared" si="133"/>
        <v>2014</v>
      </c>
      <c r="W1078" t="str">
        <f t="shared" si="134"/>
        <v>Sep</v>
      </c>
      <c r="X1078">
        <f t="shared" si="135"/>
        <v>2014</v>
      </c>
    </row>
    <row r="1079" spans="1:24" ht="43.2" x14ac:dyDescent="0.55000000000000004">
      <c r="A1079">
        <v>1077</v>
      </c>
      <c r="B1079" s="3" t="s">
        <v>1078</v>
      </c>
      <c r="C1079" s="3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s="7" t="s">
        <v>8327</v>
      </c>
      <c r="R1079" t="s">
        <v>8328</v>
      </c>
      <c r="S1079" s="11">
        <f t="shared" si="130"/>
        <v>42353.16679398148</v>
      </c>
      <c r="T1079" s="11">
        <f t="shared" si="131"/>
        <v>42383.16679398148</v>
      </c>
      <c r="U1079" t="str">
        <f t="shared" si="132"/>
        <v>Dec</v>
      </c>
      <c r="V1079">
        <f t="shared" si="133"/>
        <v>2015</v>
      </c>
      <c r="W1079" t="str">
        <f t="shared" si="134"/>
        <v>Jan</v>
      </c>
      <c r="X1079">
        <f t="shared" si="135"/>
        <v>2016</v>
      </c>
    </row>
    <row r="1080" spans="1:24" ht="43.2" x14ac:dyDescent="0.55000000000000004">
      <c r="A1080">
        <v>1078</v>
      </c>
      <c r="B1080" s="3" t="s">
        <v>1079</v>
      </c>
      <c r="C1080" s="3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s="7" t="s">
        <v>8327</v>
      </c>
      <c r="R1080" t="s">
        <v>8328</v>
      </c>
      <c r="S1080" s="11">
        <f t="shared" si="130"/>
        <v>40701.195844907408</v>
      </c>
      <c r="T1080" s="11">
        <f t="shared" si="131"/>
        <v>40746.195844907408</v>
      </c>
      <c r="U1080" t="str">
        <f t="shared" si="132"/>
        <v>Jun</v>
      </c>
      <c r="V1080">
        <f t="shared" si="133"/>
        <v>2011</v>
      </c>
      <c r="W1080" t="str">
        <f t="shared" si="134"/>
        <v>Jul</v>
      </c>
      <c r="X1080">
        <f t="shared" si="135"/>
        <v>2011</v>
      </c>
    </row>
    <row r="1081" spans="1:24" ht="43.2" x14ac:dyDescent="0.55000000000000004">
      <c r="A1081">
        <v>1079</v>
      </c>
      <c r="B1081" s="3" t="s">
        <v>1080</v>
      </c>
      <c r="C1081" s="3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s="7" t="s">
        <v>8327</v>
      </c>
      <c r="R1081" t="s">
        <v>8328</v>
      </c>
      <c r="S1081" s="11">
        <f t="shared" si="130"/>
        <v>42479.566388888896</v>
      </c>
      <c r="T1081" s="11">
        <f t="shared" si="131"/>
        <v>42504.566388888896</v>
      </c>
      <c r="U1081" t="str">
        <f t="shared" si="132"/>
        <v>Apr</v>
      </c>
      <c r="V1081">
        <f t="shared" si="133"/>
        <v>2016</v>
      </c>
      <c r="W1081" t="str">
        <f t="shared" si="134"/>
        <v>May</v>
      </c>
      <c r="X1081">
        <f t="shared" si="135"/>
        <v>2016</v>
      </c>
    </row>
    <row r="1082" spans="1:24" ht="43.2" x14ac:dyDescent="0.55000000000000004">
      <c r="A1082">
        <v>1080</v>
      </c>
      <c r="B1082" s="3" t="s">
        <v>1081</v>
      </c>
      <c r="C1082" s="3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s="7" t="s">
        <v>8327</v>
      </c>
      <c r="R1082" t="s">
        <v>8328</v>
      </c>
      <c r="S1082" s="11">
        <f t="shared" si="130"/>
        <v>41740.138113425928</v>
      </c>
      <c r="T1082" s="11">
        <f t="shared" si="131"/>
        <v>41770.138113425928</v>
      </c>
      <c r="U1082" t="str">
        <f t="shared" si="132"/>
        <v>Apr</v>
      </c>
      <c r="V1082">
        <f t="shared" si="133"/>
        <v>2014</v>
      </c>
      <c r="W1082" t="str">
        <f t="shared" si="134"/>
        <v>May</v>
      </c>
      <c r="X1082">
        <f t="shared" si="135"/>
        <v>2014</v>
      </c>
    </row>
    <row r="1083" spans="1:24" ht="43.2" x14ac:dyDescent="0.55000000000000004">
      <c r="A1083">
        <v>1081</v>
      </c>
      <c r="B1083" s="3" t="s">
        <v>1082</v>
      </c>
      <c r="C1083" s="3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s="7" t="s">
        <v>8327</v>
      </c>
      <c r="R1083" t="s">
        <v>8328</v>
      </c>
      <c r="S1083" s="11">
        <f t="shared" si="130"/>
        <v>42002.926990740743</v>
      </c>
      <c r="T1083" s="11">
        <f t="shared" si="131"/>
        <v>42032.926990740743</v>
      </c>
      <c r="U1083" t="str">
        <f t="shared" si="132"/>
        <v>Dec</v>
      </c>
      <c r="V1083">
        <f t="shared" si="133"/>
        <v>2014</v>
      </c>
      <c r="W1083" t="str">
        <f t="shared" si="134"/>
        <v>Jan</v>
      </c>
      <c r="X1083">
        <f t="shared" si="135"/>
        <v>2015</v>
      </c>
    </row>
    <row r="1084" spans="1:24" ht="28.8" x14ac:dyDescent="0.55000000000000004">
      <c r="A1084">
        <v>1082</v>
      </c>
      <c r="B1084" s="3" t="s">
        <v>1083</v>
      </c>
      <c r="C1084" s="3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s="7" t="s">
        <v>8327</v>
      </c>
      <c r="R1084" t="s">
        <v>8328</v>
      </c>
      <c r="S1084" s="11">
        <f t="shared" si="130"/>
        <v>41101.906111111115</v>
      </c>
      <c r="T1084" s="11">
        <f t="shared" si="131"/>
        <v>41131.906111111115</v>
      </c>
      <c r="U1084" t="str">
        <f t="shared" si="132"/>
        <v>Jul</v>
      </c>
      <c r="V1084">
        <f t="shared" si="133"/>
        <v>2012</v>
      </c>
      <c r="W1084" t="str">
        <f t="shared" si="134"/>
        <v>Aug</v>
      </c>
      <c r="X1084">
        <f t="shared" si="135"/>
        <v>2012</v>
      </c>
    </row>
    <row r="1085" spans="1:24" ht="43.2" x14ac:dyDescent="0.55000000000000004">
      <c r="A1085">
        <v>1083</v>
      </c>
      <c r="B1085" s="3" t="s">
        <v>1084</v>
      </c>
      <c r="C1085" s="3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s="7" t="s">
        <v>8327</v>
      </c>
      <c r="R1085" t="s">
        <v>8328</v>
      </c>
      <c r="S1085" s="11">
        <f t="shared" si="130"/>
        <v>41793.659525462965</v>
      </c>
      <c r="T1085" s="11">
        <f t="shared" si="131"/>
        <v>41853.659525462965</v>
      </c>
      <c r="U1085" t="str">
        <f t="shared" si="132"/>
        <v>Jun</v>
      </c>
      <c r="V1085">
        <f t="shared" si="133"/>
        <v>2014</v>
      </c>
      <c r="W1085" t="str">
        <f t="shared" si="134"/>
        <v>Aug</v>
      </c>
      <c r="X1085">
        <f t="shared" si="135"/>
        <v>2014</v>
      </c>
    </row>
    <row r="1086" spans="1:24" x14ac:dyDescent="0.55000000000000004">
      <c r="A1086">
        <v>1084</v>
      </c>
      <c r="B1086" s="3" t="s">
        <v>1085</v>
      </c>
      <c r="C1086" s="3" t="s">
        <v>5194</v>
      </c>
      <c r="D1086" s="12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s="7" t="s">
        <v>8327</v>
      </c>
      <c r="R1086" t="s">
        <v>8328</v>
      </c>
      <c r="S1086" s="11">
        <f t="shared" si="130"/>
        <v>41829.912083333329</v>
      </c>
      <c r="T1086" s="11">
        <f t="shared" si="131"/>
        <v>41859.912083333329</v>
      </c>
      <c r="U1086" t="str">
        <f t="shared" si="132"/>
        <v>Jul</v>
      </c>
      <c r="V1086">
        <f t="shared" si="133"/>
        <v>2014</v>
      </c>
      <c r="W1086" t="str">
        <f t="shared" si="134"/>
        <v>Aug</v>
      </c>
      <c r="X1086">
        <f t="shared" si="135"/>
        <v>2014</v>
      </c>
    </row>
    <row r="1087" spans="1:24" ht="28.8" x14ac:dyDescent="0.55000000000000004">
      <c r="A1087">
        <v>1085</v>
      </c>
      <c r="B1087" s="3" t="s">
        <v>1086</v>
      </c>
      <c r="C1087" s="3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s="7" t="s">
        <v>8327</v>
      </c>
      <c r="R1087" t="s">
        <v>8328</v>
      </c>
      <c r="S1087" s="11">
        <f t="shared" si="130"/>
        <v>42413.671006944445</v>
      </c>
      <c r="T1087" s="11">
        <f t="shared" si="131"/>
        <v>42443.629340277781</v>
      </c>
      <c r="U1087" t="str">
        <f t="shared" si="132"/>
        <v>Feb</v>
      </c>
      <c r="V1087">
        <f t="shared" si="133"/>
        <v>2016</v>
      </c>
      <c r="W1087" t="str">
        <f t="shared" si="134"/>
        <v>Mar</v>
      </c>
      <c r="X1087">
        <f t="shared" si="135"/>
        <v>2016</v>
      </c>
    </row>
    <row r="1088" spans="1:24" x14ac:dyDescent="0.55000000000000004">
      <c r="A1088">
        <v>1086</v>
      </c>
      <c r="B1088" s="3" t="s">
        <v>1087</v>
      </c>
      <c r="C1088" s="3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s="7" t="s">
        <v>8327</v>
      </c>
      <c r="R1088" t="s">
        <v>8328</v>
      </c>
      <c r="S1088" s="11">
        <f t="shared" si="130"/>
        <v>41845.866793981484</v>
      </c>
      <c r="T1088" s="11">
        <f t="shared" si="131"/>
        <v>41875.866793981484</v>
      </c>
      <c r="U1088" t="str">
        <f t="shared" si="132"/>
        <v>Jul</v>
      </c>
      <c r="V1088">
        <f t="shared" si="133"/>
        <v>2014</v>
      </c>
      <c r="W1088" t="str">
        <f t="shared" si="134"/>
        <v>Aug</v>
      </c>
      <c r="X1088">
        <f t="shared" si="135"/>
        <v>2014</v>
      </c>
    </row>
    <row r="1089" spans="1:24" ht="43.2" x14ac:dyDescent="0.55000000000000004">
      <c r="A1089">
        <v>1087</v>
      </c>
      <c r="B1089" s="3" t="s">
        <v>1088</v>
      </c>
      <c r="C1089" s="3" t="s">
        <v>5197</v>
      </c>
      <c r="D1089" s="12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s="7" t="s">
        <v>8327</v>
      </c>
      <c r="R1089" t="s">
        <v>8328</v>
      </c>
      <c r="S1089" s="11">
        <f t="shared" si="130"/>
        <v>41775.713969907411</v>
      </c>
      <c r="T1089" s="11">
        <f t="shared" si="131"/>
        <v>41805.713969907411</v>
      </c>
      <c r="U1089" t="str">
        <f t="shared" si="132"/>
        <v>May</v>
      </c>
      <c r="V1089">
        <f t="shared" si="133"/>
        <v>2014</v>
      </c>
      <c r="W1089" t="str">
        <f t="shared" si="134"/>
        <v>Jun</v>
      </c>
      <c r="X1089">
        <f t="shared" si="135"/>
        <v>2014</v>
      </c>
    </row>
    <row r="1090" spans="1:24" ht="28.8" x14ac:dyDescent="0.55000000000000004">
      <c r="A1090">
        <v>1088</v>
      </c>
      <c r="B1090" s="3" t="s">
        <v>1089</v>
      </c>
      <c r="C1090" s="3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s="7" t="s">
        <v>8327</v>
      </c>
      <c r="R1090" t="s">
        <v>8328</v>
      </c>
      <c r="S1090" s="11">
        <f t="shared" si="130"/>
        <v>41723.799386574072</v>
      </c>
      <c r="T1090" s="11">
        <f t="shared" si="131"/>
        <v>41753.799386574072</v>
      </c>
      <c r="U1090" t="str">
        <f t="shared" si="132"/>
        <v>Mar</v>
      </c>
      <c r="V1090">
        <f t="shared" si="133"/>
        <v>2014</v>
      </c>
      <c r="W1090" t="str">
        <f t="shared" si="134"/>
        <v>Apr</v>
      </c>
      <c r="X1090">
        <f t="shared" si="135"/>
        <v>2014</v>
      </c>
    </row>
    <row r="1091" spans="1:24" ht="28.8" x14ac:dyDescent="0.55000000000000004">
      <c r="A1091">
        <v>1089</v>
      </c>
      <c r="B1091" s="3" t="s">
        <v>1090</v>
      </c>
      <c r="C1091" s="3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IFERROR(E1091/L1091,0)</f>
        <v>23.959183673469386</v>
      </c>
      <c r="Q1091" s="7" t="s">
        <v>8327</v>
      </c>
      <c r="R1091" t="s">
        <v>8328</v>
      </c>
      <c r="S1091" s="11">
        <f t="shared" ref="S1091:S1154" si="138">(((J1091/60)/60)/24)+DATE(1970,1,1)</f>
        <v>42151.189525462964</v>
      </c>
      <c r="T1091" s="11">
        <f t="shared" ref="T1091:T1154" si="139">(((I1091/60)/60)/24)+DATE(1970,1,1)</f>
        <v>42181.189525462964</v>
      </c>
      <c r="U1091" t="str">
        <f t="shared" ref="U1091:U1154" si="140">TEXT(S1091,"mmm")</f>
        <v>May</v>
      </c>
      <c r="V1091">
        <f t="shared" ref="V1091:V1154" si="141">YEAR(S1091)</f>
        <v>2015</v>
      </c>
      <c r="W1091" t="str">
        <f t="shared" ref="W1091:W1154" si="142">TEXT(T1091,"mmm")</f>
        <v>Jun</v>
      </c>
      <c r="X1091">
        <f t="shared" ref="X1091:X1154" si="143">YEAR(T1091)</f>
        <v>2015</v>
      </c>
    </row>
    <row r="1092" spans="1:24" ht="43.2" x14ac:dyDescent="0.55000000000000004">
      <c r="A1092">
        <v>1090</v>
      </c>
      <c r="B1092" s="3" t="s">
        <v>1091</v>
      </c>
      <c r="C1092" s="3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s="7" t="s">
        <v>8327</v>
      </c>
      <c r="R1092" t="s">
        <v>8328</v>
      </c>
      <c r="S1092" s="11">
        <f t="shared" si="138"/>
        <v>42123.185798611114</v>
      </c>
      <c r="T1092" s="11">
        <f t="shared" si="139"/>
        <v>42153.185798611114</v>
      </c>
      <c r="U1092" t="str">
        <f t="shared" si="140"/>
        <v>Apr</v>
      </c>
      <c r="V1092">
        <f t="shared" si="141"/>
        <v>2015</v>
      </c>
      <c r="W1092" t="str">
        <f t="shared" si="142"/>
        <v>May</v>
      </c>
      <c r="X1092">
        <f t="shared" si="143"/>
        <v>2015</v>
      </c>
    </row>
    <row r="1093" spans="1:24" ht="43.2" x14ac:dyDescent="0.55000000000000004">
      <c r="A1093">
        <v>1091</v>
      </c>
      <c r="B1093" s="3" t="s">
        <v>1092</v>
      </c>
      <c r="C1093" s="3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s="7" t="s">
        <v>8327</v>
      </c>
      <c r="R1093" t="s">
        <v>8328</v>
      </c>
      <c r="S1093" s="11">
        <f t="shared" si="138"/>
        <v>42440.820277777777</v>
      </c>
      <c r="T1093" s="11">
        <f t="shared" si="139"/>
        <v>42470.778611111105</v>
      </c>
      <c r="U1093" t="str">
        <f t="shared" si="140"/>
        <v>Mar</v>
      </c>
      <c r="V1093">
        <f t="shared" si="141"/>
        <v>2016</v>
      </c>
      <c r="W1093" t="str">
        <f t="shared" si="142"/>
        <v>Apr</v>
      </c>
      <c r="X1093">
        <f t="shared" si="143"/>
        <v>2016</v>
      </c>
    </row>
    <row r="1094" spans="1:24" ht="57.6" x14ac:dyDescent="0.55000000000000004">
      <c r="A1094">
        <v>1092</v>
      </c>
      <c r="B1094" s="3" t="s">
        <v>1093</v>
      </c>
      <c r="C1094" s="3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s="7" t="s">
        <v>8327</v>
      </c>
      <c r="R1094" t="s">
        <v>8328</v>
      </c>
      <c r="S1094" s="11">
        <f t="shared" si="138"/>
        <v>41250.025902777779</v>
      </c>
      <c r="T1094" s="11">
        <f t="shared" si="139"/>
        <v>41280.025902777779</v>
      </c>
      <c r="U1094" t="str">
        <f t="shared" si="140"/>
        <v>Dec</v>
      </c>
      <c r="V1094">
        <f t="shared" si="141"/>
        <v>2012</v>
      </c>
      <c r="W1094" t="str">
        <f t="shared" si="142"/>
        <v>Jan</v>
      </c>
      <c r="X1094">
        <f t="shared" si="143"/>
        <v>2013</v>
      </c>
    </row>
    <row r="1095" spans="1:24" ht="43.2" x14ac:dyDescent="0.55000000000000004">
      <c r="A1095">
        <v>1093</v>
      </c>
      <c r="B1095" s="3" t="s">
        <v>1094</v>
      </c>
      <c r="C1095" s="3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s="7" t="s">
        <v>8327</v>
      </c>
      <c r="R1095" t="s">
        <v>8328</v>
      </c>
      <c r="S1095" s="11">
        <f t="shared" si="138"/>
        <v>42396.973807870367</v>
      </c>
      <c r="T1095" s="11">
        <f t="shared" si="139"/>
        <v>42411.973807870367</v>
      </c>
      <c r="U1095" t="str">
        <f t="shared" si="140"/>
        <v>Jan</v>
      </c>
      <c r="V1095">
        <f t="shared" si="141"/>
        <v>2016</v>
      </c>
      <c r="W1095" t="str">
        <f t="shared" si="142"/>
        <v>Feb</v>
      </c>
      <c r="X1095">
        <f t="shared" si="143"/>
        <v>2016</v>
      </c>
    </row>
    <row r="1096" spans="1:24" ht="43.2" x14ac:dyDescent="0.55000000000000004">
      <c r="A1096">
        <v>1094</v>
      </c>
      <c r="B1096" s="3" t="s">
        <v>1095</v>
      </c>
      <c r="C1096" s="3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s="7" t="s">
        <v>8327</v>
      </c>
      <c r="R1096" t="s">
        <v>8328</v>
      </c>
      <c r="S1096" s="11">
        <f t="shared" si="138"/>
        <v>40795.713344907403</v>
      </c>
      <c r="T1096" s="11">
        <f t="shared" si="139"/>
        <v>40825.713344907403</v>
      </c>
      <c r="U1096" t="str">
        <f t="shared" si="140"/>
        <v>Sep</v>
      </c>
      <c r="V1096">
        <f t="shared" si="141"/>
        <v>2011</v>
      </c>
      <c r="W1096" t="str">
        <f t="shared" si="142"/>
        <v>Oct</v>
      </c>
      <c r="X1096">
        <f t="shared" si="143"/>
        <v>2011</v>
      </c>
    </row>
    <row r="1097" spans="1:24" ht="43.2" x14ac:dyDescent="0.55000000000000004">
      <c r="A1097">
        <v>1095</v>
      </c>
      <c r="B1097" s="3" t="s">
        <v>1096</v>
      </c>
      <c r="C1097" s="3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s="7" t="s">
        <v>8327</v>
      </c>
      <c r="R1097" t="s">
        <v>8328</v>
      </c>
      <c r="S1097" s="11">
        <f t="shared" si="138"/>
        <v>41486.537268518521</v>
      </c>
      <c r="T1097" s="11">
        <f t="shared" si="139"/>
        <v>41516.537268518521</v>
      </c>
      <c r="U1097" t="str">
        <f t="shared" si="140"/>
        <v>Jul</v>
      </c>
      <c r="V1097">
        <f t="shared" si="141"/>
        <v>2013</v>
      </c>
      <c r="W1097" t="str">
        <f t="shared" si="142"/>
        <v>Aug</v>
      </c>
      <c r="X1097">
        <f t="shared" si="143"/>
        <v>2013</v>
      </c>
    </row>
    <row r="1098" spans="1:24" ht="43.2" x14ac:dyDescent="0.55000000000000004">
      <c r="A1098">
        <v>1096</v>
      </c>
      <c r="B1098" s="3" t="s">
        <v>1097</v>
      </c>
      <c r="C1098" s="3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s="7" t="s">
        <v>8327</v>
      </c>
      <c r="R1098" t="s">
        <v>8328</v>
      </c>
      <c r="S1098" s="11">
        <f t="shared" si="138"/>
        <v>41885.51798611111</v>
      </c>
      <c r="T1098" s="11">
        <f t="shared" si="139"/>
        <v>41916.145833333336</v>
      </c>
      <c r="U1098" t="str">
        <f t="shared" si="140"/>
        <v>Sep</v>
      </c>
      <c r="V1098">
        <f t="shared" si="141"/>
        <v>2014</v>
      </c>
      <c r="W1098" t="str">
        <f t="shared" si="142"/>
        <v>Oct</v>
      </c>
      <c r="X1098">
        <f t="shared" si="143"/>
        <v>2014</v>
      </c>
    </row>
    <row r="1099" spans="1:24" ht="43.2" x14ac:dyDescent="0.55000000000000004">
      <c r="A1099">
        <v>1097</v>
      </c>
      <c r="B1099" s="3" t="s">
        <v>1098</v>
      </c>
      <c r="C1099" s="3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s="7" t="s">
        <v>8327</v>
      </c>
      <c r="R1099" t="s">
        <v>8328</v>
      </c>
      <c r="S1099" s="11">
        <f t="shared" si="138"/>
        <v>41660.792557870373</v>
      </c>
      <c r="T1099" s="11">
        <f t="shared" si="139"/>
        <v>41700.792557870373</v>
      </c>
      <c r="U1099" t="str">
        <f t="shared" si="140"/>
        <v>Jan</v>
      </c>
      <c r="V1099">
        <f t="shared" si="141"/>
        <v>2014</v>
      </c>
      <c r="W1099" t="str">
        <f t="shared" si="142"/>
        <v>Mar</v>
      </c>
      <c r="X1099">
        <f t="shared" si="143"/>
        <v>2014</v>
      </c>
    </row>
    <row r="1100" spans="1:24" ht="28.8" x14ac:dyDescent="0.55000000000000004">
      <c r="A1100">
        <v>1098</v>
      </c>
      <c r="B1100" s="3" t="s">
        <v>1099</v>
      </c>
      <c r="C1100" s="3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s="7" t="s">
        <v>8327</v>
      </c>
      <c r="R1100" t="s">
        <v>8328</v>
      </c>
      <c r="S1100" s="11">
        <f t="shared" si="138"/>
        <v>41712.762673611112</v>
      </c>
      <c r="T1100" s="11">
        <f t="shared" si="139"/>
        <v>41742.762673611112</v>
      </c>
      <c r="U1100" t="str">
        <f t="shared" si="140"/>
        <v>Mar</v>
      </c>
      <c r="V1100">
        <f t="shared" si="141"/>
        <v>2014</v>
      </c>
      <c r="W1100" t="str">
        <f t="shared" si="142"/>
        <v>Apr</v>
      </c>
      <c r="X1100">
        <f t="shared" si="143"/>
        <v>2014</v>
      </c>
    </row>
    <row r="1101" spans="1:24" ht="43.2" x14ac:dyDescent="0.55000000000000004">
      <c r="A1101">
        <v>1099</v>
      </c>
      <c r="B1101" s="3" t="s">
        <v>1100</v>
      </c>
      <c r="C1101" s="3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s="7" t="s">
        <v>8327</v>
      </c>
      <c r="R1101" t="s">
        <v>8328</v>
      </c>
      <c r="S1101" s="11">
        <f t="shared" si="138"/>
        <v>42107.836435185185</v>
      </c>
      <c r="T1101" s="11">
        <f t="shared" si="139"/>
        <v>42137.836435185185</v>
      </c>
      <c r="U1101" t="str">
        <f t="shared" si="140"/>
        <v>Apr</v>
      </c>
      <c r="V1101">
        <f t="shared" si="141"/>
        <v>2015</v>
      </c>
      <c r="W1101" t="str">
        <f t="shared" si="142"/>
        <v>May</v>
      </c>
      <c r="X1101">
        <f t="shared" si="143"/>
        <v>2015</v>
      </c>
    </row>
    <row r="1102" spans="1:24" ht="43.2" x14ac:dyDescent="0.55000000000000004">
      <c r="A1102">
        <v>1100</v>
      </c>
      <c r="B1102" s="3" t="s">
        <v>1101</v>
      </c>
      <c r="C1102" s="3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s="7" t="s">
        <v>8327</v>
      </c>
      <c r="R1102" t="s">
        <v>8328</v>
      </c>
      <c r="S1102" s="11">
        <f t="shared" si="138"/>
        <v>42384.110775462963</v>
      </c>
      <c r="T1102" s="11">
        <f t="shared" si="139"/>
        <v>42414.110775462963</v>
      </c>
      <c r="U1102" t="str">
        <f t="shared" si="140"/>
        <v>Jan</v>
      </c>
      <c r="V1102">
        <f t="shared" si="141"/>
        <v>2016</v>
      </c>
      <c r="W1102" t="str">
        <f t="shared" si="142"/>
        <v>Feb</v>
      </c>
      <c r="X1102">
        <f t="shared" si="143"/>
        <v>2016</v>
      </c>
    </row>
    <row r="1103" spans="1:24" ht="28.8" x14ac:dyDescent="0.55000000000000004">
      <c r="A1103">
        <v>1101</v>
      </c>
      <c r="B1103" s="3" t="s">
        <v>1102</v>
      </c>
      <c r="C1103" s="3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s="7" t="s">
        <v>8327</v>
      </c>
      <c r="R1103" t="s">
        <v>8328</v>
      </c>
      <c r="S1103" s="11">
        <f t="shared" si="138"/>
        <v>42538.77243055556</v>
      </c>
      <c r="T1103" s="11">
        <f t="shared" si="139"/>
        <v>42565.758333333331</v>
      </c>
      <c r="U1103" t="str">
        <f t="shared" si="140"/>
        <v>Jun</v>
      </c>
      <c r="V1103">
        <f t="shared" si="141"/>
        <v>2016</v>
      </c>
      <c r="W1103" t="str">
        <f t="shared" si="142"/>
        <v>Jul</v>
      </c>
      <c r="X1103">
        <f t="shared" si="143"/>
        <v>2016</v>
      </c>
    </row>
    <row r="1104" spans="1:24" ht="43.2" x14ac:dyDescent="0.55000000000000004">
      <c r="A1104">
        <v>1102</v>
      </c>
      <c r="B1104" s="3" t="s">
        <v>1103</v>
      </c>
      <c r="C1104" s="3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s="7" t="s">
        <v>8327</v>
      </c>
      <c r="R1104" t="s">
        <v>8328</v>
      </c>
      <c r="S1104" s="11">
        <f t="shared" si="138"/>
        <v>41577.045428240745</v>
      </c>
      <c r="T1104" s="11">
        <f t="shared" si="139"/>
        <v>41617.249305555553</v>
      </c>
      <c r="U1104" t="str">
        <f t="shared" si="140"/>
        <v>Oct</v>
      </c>
      <c r="V1104">
        <f t="shared" si="141"/>
        <v>2013</v>
      </c>
      <c r="W1104" t="str">
        <f t="shared" si="142"/>
        <v>Dec</v>
      </c>
      <c r="X1104">
        <f t="shared" si="143"/>
        <v>2013</v>
      </c>
    </row>
    <row r="1105" spans="1:24" ht="43.2" x14ac:dyDescent="0.55000000000000004">
      <c r="A1105">
        <v>1103</v>
      </c>
      <c r="B1105" s="3" t="s">
        <v>1104</v>
      </c>
      <c r="C1105" s="3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s="7" t="s">
        <v>8327</v>
      </c>
      <c r="R1105" t="s">
        <v>8328</v>
      </c>
      <c r="S1105" s="11">
        <f t="shared" si="138"/>
        <v>42479.22210648148</v>
      </c>
      <c r="T1105" s="11">
        <f t="shared" si="139"/>
        <v>42539.22210648148</v>
      </c>
      <c r="U1105" t="str">
        <f t="shared" si="140"/>
        <v>Apr</v>
      </c>
      <c r="V1105">
        <f t="shared" si="141"/>
        <v>2016</v>
      </c>
      <c r="W1105" t="str">
        <f t="shared" si="142"/>
        <v>Jun</v>
      </c>
      <c r="X1105">
        <f t="shared" si="143"/>
        <v>2016</v>
      </c>
    </row>
    <row r="1106" spans="1:24" ht="43.2" x14ac:dyDescent="0.55000000000000004">
      <c r="A1106">
        <v>1104</v>
      </c>
      <c r="B1106" s="3" t="s">
        <v>1105</v>
      </c>
      <c r="C1106" s="3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s="7" t="s">
        <v>8327</v>
      </c>
      <c r="R1106" t="s">
        <v>8328</v>
      </c>
      <c r="S1106" s="11">
        <f t="shared" si="138"/>
        <v>41771.40996527778</v>
      </c>
      <c r="T1106" s="11">
        <f t="shared" si="139"/>
        <v>41801.40996527778</v>
      </c>
      <c r="U1106" t="str">
        <f t="shared" si="140"/>
        <v>May</v>
      </c>
      <c r="V1106">
        <f t="shared" si="141"/>
        <v>2014</v>
      </c>
      <c r="W1106" t="str">
        <f t="shared" si="142"/>
        <v>Jun</v>
      </c>
      <c r="X1106">
        <f t="shared" si="143"/>
        <v>2014</v>
      </c>
    </row>
    <row r="1107" spans="1:24" ht="43.2" x14ac:dyDescent="0.55000000000000004">
      <c r="A1107">
        <v>1105</v>
      </c>
      <c r="B1107" s="3" t="s">
        <v>1106</v>
      </c>
      <c r="C1107" s="3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s="7" t="s">
        <v>8327</v>
      </c>
      <c r="R1107" t="s">
        <v>8328</v>
      </c>
      <c r="S1107" s="11">
        <f t="shared" si="138"/>
        <v>41692.135729166665</v>
      </c>
      <c r="T1107" s="11">
        <f t="shared" si="139"/>
        <v>41722.0940625</v>
      </c>
      <c r="U1107" t="str">
        <f t="shared" si="140"/>
        <v>Feb</v>
      </c>
      <c r="V1107">
        <f t="shared" si="141"/>
        <v>2014</v>
      </c>
      <c r="W1107" t="str">
        <f t="shared" si="142"/>
        <v>Mar</v>
      </c>
      <c r="X1107">
        <f t="shared" si="143"/>
        <v>2014</v>
      </c>
    </row>
    <row r="1108" spans="1:24" ht="43.2" x14ac:dyDescent="0.55000000000000004">
      <c r="A1108">
        <v>1106</v>
      </c>
      <c r="B1108" s="3" t="s">
        <v>1107</v>
      </c>
      <c r="C1108" s="3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s="7" t="s">
        <v>8327</v>
      </c>
      <c r="R1108" t="s">
        <v>8328</v>
      </c>
      <c r="S1108" s="11">
        <f t="shared" si="138"/>
        <v>40973.740451388891</v>
      </c>
      <c r="T1108" s="11">
        <f t="shared" si="139"/>
        <v>41003.698784722219</v>
      </c>
      <c r="U1108" t="str">
        <f t="shared" si="140"/>
        <v>Mar</v>
      </c>
      <c r="V1108">
        <f t="shared" si="141"/>
        <v>2012</v>
      </c>
      <c r="W1108" t="str">
        <f t="shared" si="142"/>
        <v>Apr</v>
      </c>
      <c r="X1108">
        <f t="shared" si="143"/>
        <v>2012</v>
      </c>
    </row>
    <row r="1109" spans="1:24" ht="57.6" x14ac:dyDescent="0.55000000000000004">
      <c r="A1109">
        <v>1107</v>
      </c>
      <c r="B1109" s="3" t="s">
        <v>1108</v>
      </c>
      <c r="C1109" s="3" t="s">
        <v>5217</v>
      </c>
      <c r="D1109" s="12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s="7" t="s">
        <v>8327</v>
      </c>
      <c r="R1109" t="s">
        <v>8328</v>
      </c>
      <c r="S1109" s="11">
        <f t="shared" si="138"/>
        <v>41813.861388888887</v>
      </c>
      <c r="T1109" s="11">
        <f t="shared" si="139"/>
        <v>41843.861388888887</v>
      </c>
      <c r="U1109" t="str">
        <f t="shared" si="140"/>
        <v>Jun</v>
      </c>
      <c r="V1109">
        <f t="shared" si="141"/>
        <v>2014</v>
      </c>
      <c r="W1109" t="str">
        <f t="shared" si="142"/>
        <v>Jul</v>
      </c>
      <c r="X1109">
        <f t="shared" si="143"/>
        <v>2014</v>
      </c>
    </row>
    <row r="1110" spans="1:24" ht="43.2" x14ac:dyDescent="0.55000000000000004">
      <c r="A1110">
        <v>1108</v>
      </c>
      <c r="B1110" s="3" t="s">
        <v>1109</v>
      </c>
      <c r="C1110" s="3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s="7" t="s">
        <v>8327</v>
      </c>
      <c r="R1110" t="s">
        <v>8328</v>
      </c>
      <c r="S1110" s="11">
        <f t="shared" si="138"/>
        <v>40952.636979166666</v>
      </c>
      <c r="T1110" s="11">
        <f t="shared" si="139"/>
        <v>41012.595312500001</v>
      </c>
      <c r="U1110" t="str">
        <f t="shared" si="140"/>
        <v>Feb</v>
      </c>
      <c r="V1110">
        <f t="shared" si="141"/>
        <v>2012</v>
      </c>
      <c r="W1110" t="str">
        <f t="shared" si="142"/>
        <v>Apr</v>
      </c>
      <c r="X1110">
        <f t="shared" si="143"/>
        <v>2012</v>
      </c>
    </row>
    <row r="1111" spans="1:24" ht="43.2" x14ac:dyDescent="0.55000000000000004">
      <c r="A1111">
        <v>1109</v>
      </c>
      <c r="B1111" s="3" t="s">
        <v>1110</v>
      </c>
      <c r="C1111" s="3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s="7" t="s">
        <v>8327</v>
      </c>
      <c r="R1111" t="s">
        <v>8328</v>
      </c>
      <c r="S1111" s="11">
        <f t="shared" si="138"/>
        <v>42662.752199074079</v>
      </c>
      <c r="T1111" s="11">
        <f t="shared" si="139"/>
        <v>42692.793865740736</v>
      </c>
      <c r="U1111" t="str">
        <f t="shared" si="140"/>
        <v>Oct</v>
      </c>
      <c r="V1111">
        <f t="shared" si="141"/>
        <v>2016</v>
      </c>
      <c r="W1111" t="str">
        <f t="shared" si="142"/>
        <v>Nov</v>
      </c>
      <c r="X1111">
        <f t="shared" si="143"/>
        <v>2016</v>
      </c>
    </row>
    <row r="1112" spans="1:24" ht="43.2" x14ac:dyDescent="0.55000000000000004">
      <c r="A1112">
        <v>1110</v>
      </c>
      <c r="B1112" s="3" t="s">
        <v>1111</v>
      </c>
      <c r="C1112" s="3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s="7" t="s">
        <v>8327</v>
      </c>
      <c r="R1112" t="s">
        <v>8328</v>
      </c>
      <c r="S1112" s="11">
        <f t="shared" si="138"/>
        <v>41220.933124999996</v>
      </c>
      <c r="T1112" s="11">
        <f t="shared" si="139"/>
        <v>41250.933124999996</v>
      </c>
      <c r="U1112" t="str">
        <f t="shared" si="140"/>
        <v>Nov</v>
      </c>
      <c r="V1112">
        <f t="shared" si="141"/>
        <v>2012</v>
      </c>
      <c r="W1112" t="str">
        <f t="shared" si="142"/>
        <v>Dec</v>
      </c>
      <c r="X1112">
        <f t="shared" si="143"/>
        <v>2012</v>
      </c>
    </row>
    <row r="1113" spans="1:24" ht="43.2" x14ac:dyDescent="0.55000000000000004">
      <c r="A1113">
        <v>1111</v>
      </c>
      <c r="B1113" s="3" t="s">
        <v>1112</v>
      </c>
      <c r="C1113" s="3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s="7" t="s">
        <v>8327</v>
      </c>
      <c r="R1113" t="s">
        <v>8328</v>
      </c>
      <c r="S1113" s="11">
        <f t="shared" si="138"/>
        <v>42347.203587962969</v>
      </c>
      <c r="T1113" s="11">
        <f t="shared" si="139"/>
        <v>42377.203587962969</v>
      </c>
      <c r="U1113" t="str">
        <f t="shared" si="140"/>
        <v>Dec</v>
      </c>
      <c r="V1113">
        <f t="shared" si="141"/>
        <v>2015</v>
      </c>
      <c r="W1113" t="str">
        <f t="shared" si="142"/>
        <v>Jan</v>
      </c>
      <c r="X1113">
        <f t="shared" si="143"/>
        <v>2016</v>
      </c>
    </row>
    <row r="1114" spans="1:24" ht="43.2" x14ac:dyDescent="0.55000000000000004">
      <c r="A1114">
        <v>1112</v>
      </c>
      <c r="B1114" s="3" t="s">
        <v>1113</v>
      </c>
      <c r="C1114" s="3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s="7" t="s">
        <v>8327</v>
      </c>
      <c r="R1114" t="s">
        <v>8328</v>
      </c>
      <c r="S1114" s="11">
        <f t="shared" si="138"/>
        <v>41963.759386574078</v>
      </c>
      <c r="T1114" s="11">
        <f t="shared" si="139"/>
        <v>42023.354166666672</v>
      </c>
      <c r="U1114" t="str">
        <f t="shared" si="140"/>
        <v>Nov</v>
      </c>
      <c r="V1114">
        <f t="shared" si="141"/>
        <v>2014</v>
      </c>
      <c r="W1114" t="str">
        <f t="shared" si="142"/>
        <v>Jan</v>
      </c>
      <c r="X1114">
        <f t="shared" si="143"/>
        <v>2015</v>
      </c>
    </row>
    <row r="1115" spans="1:24" ht="43.2" x14ac:dyDescent="0.55000000000000004">
      <c r="A1115">
        <v>1113</v>
      </c>
      <c r="B1115" s="3" t="s">
        <v>1114</v>
      </c>
      <c r="C1115" s="3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s="7" t="s">
        <v>8327</v>
      </c>
      <c r="R1115" t="s">
        <v>8328</v>
      </c>
      <c r="S1115" s="11">
        <f t="shared" si="138"/>
        <v>41835.977083333331</v>
      </c>
      <c r="T1115" s="11">
        <f t="shared" si="139"/>
        <v>41865.977083333331</v>
      </c>
      <c r="U1115" t="str">
        <f t="shared" si="140"/>
        <v>Jul</v>
      </c>
      <c r="V1115">
        <f t="shared" si="141"/>
        <v>2014</v>
      </c>
      <c r="W1115" t="str">
        <f t="shared" si="142"/>
        <v>Aug</v>
      </c>
      <c r="X1115">
        <f t="shared" si="143"/>
        <v>2014</v>
      </c>
    </row>
    <row r="1116" spans="1:24" ht="43.2" x14ac:dyDescent="0.55000000000000004">
      <c r="A1116">
        <v>1114</v>
      </c>
      <c r="B1116" s="3" t="s">
        <v>1115</v>
      </c>
      <c r="C1116" s="3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s="7" t="s">
        <v>8327</v>
      </c>
      <c r="R1116" t="s">
        <v>8328</v>
      </c>
      <c r="S1116" s="11">
        <f t="shared" si="138"/>
        <v>41526.345914351856</v>
      </c>
      <c r="T1116" s="11">
        <f t="shared" si="139"/>
        <v>41556.345914351856</v>
      </c>
      <c r="U1116" t="str">
        <f t="shared" si="140"/>
        <v>Sep</v>
      </c>
      <c r="V1116">
        <f t="shared" si="141"/>
        <v>2013</v>
      </c>
      <c r="W1116" t="str">
        <f t="shared" si="142"/>
        <v>Oct</v>
      </c>
      <c r="X1116">
        <f t="shared" si="143"/>
        <v>2013</v>
      </c>
    </row>
    <row r="1117" spans="1:24" ht="43.2" x14ac:dyDescent="0.55000000000000004">
      <c r="A1117">
        <v>1115</v>
      </c>
      <c r="B1117" s="3" t="s">
        <v>1116</v>
      </c>
      <c r="C1117" s="3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s="7" t="s">
        <v>8327</v>
      </c>
      <c r="R1117" t="s">
        <v>8328</v>
      </c>
      <c r="S1117" s="11">
        <f t="shared" si="138"/>
        <v>42429.695543981477</v>
      </c>
      <c r="T1117" s="11">
        <f t="shared" si="139"/>
        <v>42459.653877314813</v>
      </c>
      <c r="U1117" t="str">
        <f t="shared" si="140"/>
        <v>Feb</v>
      </c>
      <c r="V1117">
        <f t="shared" si="141"/>
        <v>2016</v>
      </c>
      <c r="W1117" t="str">
        <f t="shared" si="142"/>
        <v>Mar</v>
      </c>
      <c r="X1117">
        <f t="shared" si="143"/>
        <v>2016</v>
      </c>
    </row>
    <row r="1118" spans="1:24" ht="28.8" x14ac:dyDescent="0.55000000000000004">
      <c r="A1118">
        <v>1116</v>
      </c>
      <c r="B1118" s="3" t="s">
        <v>1117</v>
      </c>
      <c r="C1118" s="3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s="7" t="s">
        <v>8327</v>
      </c>
      <c r="R1118" t="s">
        <v>8328</v>
      </c>
      <c r="S1118" s="11">
        <f t="shared" si="138"/>
        <v>41009.847314814811</v>
      </c>
      <c r="T1118" s="11">
        <f t="shared" si="139"/>
        <v>41069.847314814811</v>
      </c>
      <c r="U1118" t="str">
        <f t="shared" si="140"/>
        <v>Apr</v>
      </c>
      <c r="V1118">
        <f t="shared" si="141"/>
        <v>2012</v>
      </c>
      <c r="W1118" t="str">
        <f t="shared" si="142"/>
        <v>Jun</v>
      </c>
      <c r="X1118">
        <f t="shared" si="143"/>
        <v>2012</v>
      </c>
    </row>
    <row r="1119" spans="1:24" ht="43.2" x14ac:dyDescent="0.55000000000000004">
      <c r="A1119">
        <v>1117</v>
      </c>
      <c r="B1119" s="3" t="s">
        <v>1118</v>
      </c>
      <c r="C1119" s="3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s="7" t="s">
        <v>8327</v>
      </c>
      <c r="R1119" t="s">
        <v>8328</v>
      </c>
      <c r="S1119" s="11">
        <f t="shared" si="138"/>
        <v>42333.598530092597</v>
      </c>
      <c r="T1119" s="11">
        <f t="shared" si="139"/>
        <v>42363.598530092597</v>
      </c>
      <c r="U1119" t="str">
        <f t="shared" si="140"/>
        <v>Nov</v>
      </c>
      <c r="V1119">
        <f t="shared" si="141"/>
        <v>2015</v>
      </c>
      <c r="W1119" t="str">
        <f t="shared" si="142"/>
        <v>Dec</v>
      </c>
      <c r="X1119">
        <f t="shared" si="143"/>
        <v>2015</v>
      </c>
    </row>
    <row r="1120" spans="1:24" ht="43.2" x14ac:dyDescent="0.55000000000000004">
      <c r="A1120">
        <v>1118</v>
      </c>
      <c r="B1120" s="3" t="s">
        <v>1119</v>
      </c>
      <c r="C1120" s="3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s="7" t="s">
        <v>8327</v>
      </c>
      <c r="R1120" t="s">
        <v>8328</v>
      </c>
      <c r="S1120" s="11">
        <f t="shared" si="138"/>
        <v>41704.16642361111</v>
      </c>
      <c r="T1120" s="11">
        <f t="shared" si="139"/>
        <v>41734.124756944446</v>
      </c>
      <c r="U1120" t="str">
        <f t="shared" si="140"/>
        <v>Mar</v>
      </c>
      <c r="V1120">
        <f t="shared" si="141"/>
        <v>2014</v>
      </c>
      <c r="W1120" t="str">
        <f t="shared" si="142"/>
        <v>Apr</v>
      </c>
      <c r="X1120">
        <f t="shared" si="143"/>
        <v>2014</v>
      </c>
    </row>
    <row r="1121" spans="1:24" ht="43.2" x14ac:dyDescent="0.55000000000000004">
      <c r="A1121">
        <v>1119</v>
      </c>
      <c r="B1121" s="3" t="s">
        <v>1120</v>
      </c>
      <c r="C1121" s="3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s="7" t="s">
        <v>8327</v>
      </c>
      <c r="R1121" t="s">
        <v>8328</v>
      </c>
      <c r="S1121" s="11">
        <f t="shared" si="138"/>
        <v>41722.792407407411</v>
      </c>
      <c r="T1121" s="11">
        <f t="shared" si="139"/>
        <v>41735.792407407411</v>
      </c>
      <c r="U1121" t="str">
        <f t="shared" si="140"/>
        <v>Mar</v>
      </c>
      <c r="V1121">
        <f t="shared" si="141"/>
        <v>2014</v>
      </c>
      <c r="W1121" t="str">
        <f t="shared" si="142"/>
        <v>Apr</v>
      </c>
      <c r="X1121">
        <f t="shared" si="143"/>
        <v>2014</v>
      </c>
    </row>
    <row r="1122" spans="1:24" ht="28.8" x14ac:dyDescent="0.55000000000000004">
      <c r="A1122">
        <v>1120</v>
      </c>
      <c r="B1122" s="3" t="s">
        <v>1121</v>
      </c>
      <c r="C1122" s="3" t="s">
        <v>5230</v>
      </c>
      <c r="D1122" s="1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s="7" t="s">
        <v>8327</v>
      </c>
      <c r="R1122" t="s">
        <v>8328</v>
      </c>
      <c r="S1122" s="11">
        <f t="shared" si="138"/>
        <v>40799.872685185182</v>
      </c>
      <c r="T1122" s="11">
        <f t="shared" si="139"/>
        <v>40844.872685185182</v>
      </c>
      <c r="U1122" t="str">
        <f t="shared" si="140"/>
        <v>Sep</v>
      </c>
      <c r="V1122">
        <f t="shared" si="141"/>
        <v>2011</v>
      </c>
      <c r="W1122" t="str">
        <f t="shared" si="142"/>
        <v>Oct</v>
      </c>
      <c r="X1122">
        <f t="shared" si="143"/>
        <v>2011</v>
      </c>
    </row>
    <row r="1123" spans="1:24" ht="43.2" x14ac:dyDescent="0.55000000000000004">
      <c r="A1123">
        <v>1121</v>
      </c>
      <c r="B1123" s="3" t="s">
        <v>1122</v>
      </c>
      <c r="C1123" s="3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s="7" t="s">
        <v>8327</v>
      </c>
      <c r="R1123" t="s">
        <v>8328</v>
      </c>
      <c r="S1123" s="11">
        <f t="shared" si="138"/>
        <v>42412.934212962966</v>
      </c>
      <c r="T1123" s="11">
        <f t="shared" si="139"/>
        <v>42442.892546296294</v>
      </c>
      <c r="U1123" t="str">
        <f t="shared" si="140"/>
        <v>Feb</v>
      </c>
      <c r="V1123">
        <f t="shared" si="141"/>
        <v>2016</v>
      </c>
      <c r="W1123" t="str">
        <f t="shared" si="142"/>
        <v>Mar</v>
      </c>
      <c r="X1123">
        <f t="shared" si="143"/>
        <v>2016</v>
      </c>
    </row>
    <row r="1124" spans="1:24" ht="43.2" x14ac:dyDescent="0.55000000000000004">
      <c r="A1124">
        <v>1122</v>
      </c>
      <c r="B1124" s="3" t="s">
        <v>1123</v>
      </c>
      <c r="C1124" s="3" t="s">
        <v>5232</v>
      </c>
      <c r="D1124" s="12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s="7" t="s">
        <v>8327</v>
      </c>
      <c r="R1124" t="s">
        <v>8328</v>
      </c>
      <c r="S1124" s="11">
        <f t="shared" si="138"/>
        <v>41410.703993055555</v>
      </c>
      <c r="T1124" s="11">
        <f t="shared" si="139"/>
        <v>41424.703993055555</v>
      </c>
      <c r="U1124" t="str">
        <f t="shared" si="140"/>
        <v>May</v>
      </c>
      <c r="V1124">
        <f t="shared" si="141"/>
        <v>2013</v>
      </c>
      <c r="W1124" t="str">
        <f t="shared" si="142"/>
        <v>May</v>
      </c>
      <c r="X1124">
        <f t="shared" si="143"/>
        <v>2013</v>
      </c>
    </row>
    <row r="1125" spans="1:24" ht="43.2" x14ac:dyDescent="0.55000000000000004">
      <c r="A1125">
        <v>1123</v>
      </c>
      <c r="B1125" s="3" t="s">
        <v>1124</v>
      </c>
      <c r="C1125" s="3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s="7" t="s">
        <v>8327</v>
      </c>
      <c r="R1125" t="s">
        <v>8328</v>
      </c>
      <c r="S1125" s="11">
        <f t="shared" si="138"/>
        <v>41718.5237037037</v>
      </c>
      <c r="T1125" s="11">
        <f t="shared" si="139"/>
        <v>41748.5237037037</v>
      </c>
      <c r="U1125" t="str">
        <f t="shared" si="140"/>
        <v>Mar</v>
      </c>
      <c r="V1125">
        <f t="shared" si="141"/>
        <v>2014</v>
      </c>
      <c r="W1125" t="str">
        <f t="shared" si="142"/>
        <v>Apr</v>
      </c>
      <c r="X1125">
        <f t="shared" si="143"/>
        <v>2014</v>
      </c>
    </row>
    <row r="1126" spans="1:24" ht="43.2" x14ac:dyDescent="0.55000000000000004">
      <c r="A1126">
        <v>1124</v>
      </c>
      <c r="B1126" s="3" t="s">
        <v>1125</v>
      </c>
      <c r="C1126" s="3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s="7" t="s">
        <v>8327</v>
      </c>
      <c r="R1126" t="s">
        <v>8345</v>
      </c>
      <c r="S1126" s="11">
        <f t="shared" si="138"/>
        <v>42094.667256944449</v>
      </c>
      <c r="T1126" s="11">
        <f t="shared" si="139"/>
        <v>42124.667256944449</v>
      </c>
      <c r="U1126" t="str">
        <f t="shared" si="140"/>
        <v>Mar</v>
      </c>
      <c r="V1126">
        <f t="shared" si="141"/>
        <v>2015</v>
      </c>
      <c r="W1126" t="str">
        <f t="shared" si="142"/>
        <v>Apr</v>
      </c>
      <c r="X1126">
        <f t="shared" si="143"/>
        <v>2015</v>
      </c>
    </row>
    <row r="1127" spans="1:24" ht="43.2" x14ac:dyDescent="0.55000000000000004">
      <c r="A1127">
        <v>1125</v>
      </c>
      <c r="B1127" s="3" t="s">
        <v>1126</v>
      </c>
      <c r="C1127" s="3" t="s">
        <v>5235</v>
      </c>
      <c r="D1127" s="12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s="7" t="s">
        <v>8327</v>
      </c>
      <c r="R1127" t="s">
        <v>8345</v>
      </c>
      <c r="S1127" s="11">
        <f t="shared" si="138"/>
        <v>42212.624189814815</v>
      </c>
      <c r="T1127" s="11">
        <f t="shared" si="139"/>
        <v>42272.624189814815</v>
      </c>
      <c r="U1127" t="str">
        <f t="shared" si="140"/>
        <v>Jul</v>
      </c>
      <c r="V1127">
        <f t="shared" si="141"/>
        <v>2015</v>
      </c>
      <c r="W1127" t="str">
        <f t="shared" si="142"/>
        <v>Sep</v>
      </c>
      <c r="X1127">
        <f t="shared" si="143"/>
        <v>2015</v>
      </c>
    </row>
    <row r="1128" spans="1:24" ht="43.2" x14ac:dyDescent="0.55000000000000004">
      <c r="A1128">
        <v>1126</v>
      </c>
      <c r="B1128" s="3" t="s">
        <v>1127</v>
      </c>
      <c r="C1128" s="3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s="7" t="s">
        <v>8327</v>
      </c>
      <c r="R1128" t="s">
        <v>8345</v>
      </c>
      <c r="S1128" s="11">
        <f t="shared" si="138"/>
        <v>42535.327476851846</v>
      </c>
      <c r="T1128" s="11">
        <f t="shared" si="139"/>
        <v>42565.327476851846</v>
      </c>
      <c r="U1128" t="str">
        <f t="shared" si="140"/>
        <v>Jun</v>
      </c>
      <c r="V1128">
        <f t="shared" si="141"/>
        <v>2016</v>
      </c>
      <c r="W1128" t="str">
        <f t="shared" si="142"/>
        <v>Jul</v>
      </c>
      <c r="X1128">
        <f t="shared" si="143"/>
        <v>2016</v>
      </c>
    </row>
    <row r="1129" spans="1:24" ht="57.6" x14ac:dyDescent="0.55000000000000004">
      <c r="A1129">
        <v>1127</v>
      </c>
      <c r="B1129" s="3" t="s">
        <v>1128</v>
      </c>
      <c r="C1129" s="3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s="7" t="s">
        <v>8327</v>
      </c>
      <c r="R1129" t="s">
        <v>8345</v>
      </c>
      <c r="S1129" s="11">
        <f t="shared" si="138"/>
        <v>41926.854166666664</v>
      </c>
      <c r="T1129" s="11">
        <f t="shared" si="139"/>
        <v>41957.895833333328</v>
      </c>
      <c r="U1129" t="str">
        <f t="shared" si="140"/>
        <v>Oct</v>
      </c>
      <c r="V1129">
        <f t="shared" si="141"/>
        <v>2014</v>
      </c>
      <c r="W1129" t="str">
        <f t="shared" si="142"/>
        <v>Nov</v>
      </c>
      <c r="X1129">
        <f t="shared" si="143"/>
        <v>2014</v>
      </c>
    </row>
    <row r="1130" spans="1:24" x14ac:dyDescent="0.55000000000000004">
      <c r="A1130">
        <v>1128</v>
      </c>
      <c r="B1130" s="3" t="s">
        <v>1129</v>
      </c>
      <c r="C1130" s="3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s="7" t="s">
        <v>8327</v>
      </c>
      <c r="R1130" t="s">
        <v>8345</v>
      </c>
      <c r="S1130" s="11">
        <f t="shared" si="138"/>
        <v>41828.649502314816</v>
      </c>
      <c r="T1130" s="11">
        <f t="shared" si="139"/>
        <v>41858.649502314816</v>
      </c>
      <c r="U1130" t="str">
        <f t="shared" si="140"/>
        <v>Jul</v>
      </c>
      <c r="V1130">
        <f t="shared" si="141"/>
        <v>2014</v>
      </c>
      <c r="W1130" t="str">
        <f t="shared" si="142"/>
        <v>Aug</v>
      </c>
      <c r="X1130">
        <f t="shared" si="143"/>
        <v>2014</v>
      </c>
    </row>
    <row r="1131" spans="1:24" ht="43.2" x14ac:dyDescent="0.55000000000000004">
      <c r="A1131">
        <v>1129</v>
      </c>
      <c r="B1131" s="3" t="s">
        <v>1130</v>
      </c>
      <c r="C1131" s="3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s="7" t="s">
        <v>8327</v>
      </c>
      <c r="R1131" t="s">
        <v>8345</v>
      </c>
      <c r="S1131" s="11">
        <f t="shared" si="138"/>
        <v>42496.264965277776</v>
      </c>
      <c r="T1131" s="11">
        <f t="shared" si="139"/>
        <v>42526.264965277776</v>
      </c>
      <c r="U1131" t="str">
        <f t="shared" si="140"/>
        <v>May</v>
      </c>
      <c r="V1131">
        <f t="shared" si="141"/>
        <v>2016</v>
      </c>
      <c r="W1131" t="str">
        <f t="shared" si="142"/>
        <v>Jun</v>
      </c>
      <c r="X1131">
        <f t="shared" si="143"/>
        <v>2016</v>
      </c>
    </row>
    <row r="1132" spans="1:24" ht="43.2" x14ac:dyDescent="0.55000000000000004">
      <c r="A1132">
        <v>1130</v>
      </c>
      <c r="B1132" s="3" t="s">
        <v>1131</v>
      </c>
      <c r="C1132" s="3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s="7" t="s">
        <v>8327</v>
      </c>
      <c r="R1132" t="s">
        <v>8345</v>
      </c>
      <c r="S1132" s="11">
        <f t="shared" si="138"/>
        <v>41908.996527777781</v>
      </c>
      <c r="T1132" s="11">
        <f t="shared" si="139"/>
        <v>41969.038194444445</v>
      </c>
      <c r="U1132" t="str">
        <f t="shared" si="140"/>
        <v>Sep</v>
      </c>
      <c r="V1132">
        <f t="shared" si="141"/>
        <v>2014</v>
      </c>
      <c r="W1132" t="str">
        <f t="shared" si="142"/>
        <v>Nov</v>
      </c>
      <c r="X1132">
        <f t="shared" si="143"/>
        <v>2014</v>
      </c>
    </row>
    <row r="1133" spans="1:24" ht="43.2" x14ac:dyDescent="0.55000000000000004">
      <c r="A1133">
        <v>1131</v>
      </c>
      <c r="B1133" s="3" t="s">
        <v>1132</v>
      </c>
      <c r="C1133" s="3" t="s">
        <v>5241</v>
      </c>
      <c r="D1133" s="12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s="7" t="s">
        <v>8327</v>
      </c>
      <c r="R1133" t="s">
        <v>8345</v>
      </c>
      <c r="S1133" s="11">
        <f t="shared" si="138"/>
        <v>42332.908194444448</v>
      </c>
      <c r="T1133" s="11">
        <f t="shared" si="139"/>
        <v>42362.908194444448</v>
      </c>
      <c r="U1133" t="str">
        <f t="shared" si="140"/>
        <v>Nov</v>
      </c>
      <c r="V1133">
        <f t="shared" si="141"/>
        <v>2015</v>
      </c>
      <c r="W1133" t="str">
        <f t="shared" si="142"/>
        <v>Dec</v>
      </c>
      <c r="X1133">
        <f t="shared" si="143"/>
        <v>2015</v>
      </c>
    </row>
    <row r="1134" spans="1:24" ht="43.2" x14ac:dyDescent="0.55000000000000004">
      <c r="A1134">
        <v>1132</v>
      </c>
      <c r="B1134" s="3" t="s">
        <v>1133</v>
      </c>
      <c r="C1134" s="3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s="7" t="s">
        <v>8327</v>
      </c>
      <c r="R1134" t="s">
        <v>8345</v>
      </c>
      <c r="S1134" s="11">
        <f t="shared" si="138"/>
        <v>42706.115405092598</v>
      </c>
      <c r="T1134" s="11">
        <f t="shared" si="139"/>
        <v>42736.115405092598</v>
      </c>
      <c r="U1134" t="str">
        <f t="shared" si="140"/>
        <v>Dec</v>
      </c>
      <c r="V1134">
        <f t="shared" si="141"/>
        <v>2016</v>
      </c>
      <c r="W1134" t="str">
        <f t="shared" si="142"/>
        <v>Jan</v>
      </c>
      <c r="X1134">
        <f t="shared" si="143"/>
        <v>2017</v>
      </c>
    </row>
    <row r="1135" spans="1:24" ht="43.2" x14ac:dyDescent="0.55000000000000004">
      <c r="A1135">
        <v>1133</v>
      </c>
      <c r="B1135" s="3" t="s">
        <v>1134</v>
      </c>
      <c r="C1135" s="3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s="7" t="s">
        <v>8327</v>
      </c>
      <c r="R1135" t="s">
        <v>8345</v>
      </c>
      <c r="S1135" s="11">
        <f t="shared" si="138"/>
        <v>41821.407187500001</v>
      </c>
      <c r="T1135" s="11">
        <f t="shared" si="139"/>
        <v>41851.407187500001</v>
      </c>
      <c r="U1135" t="str">
        <f t="shared" si="140"/>
        <v>Jul</v>
      </c>
      <c r="V1135">
        <f t="shared" si="141"/>
        <v>2014</v>
      </c>
      <c r="W1135" t="str">
        <f t="shared" si="142"/>
        <v>Jul</v>
      </c>
      <c r="X1135">
        <f t="shared" si="143"/>
        <v>2014</v>
      </c>
    </row>
    <row r="1136" spans="1:24" ht="43.2" x14ac:dyDescent="0.55000000000000004">
      <c r="A1136">
        <v>1134</v>
      </c>
      <c r="B1136" s="3" t="s">
        <v>1135</v>
      </c>
      <c r="C1136" s="3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s="7" t="s">
        <v>8327</v>
      </c>
      <c r="R1136" t="s">
        <v>8345</v>
      </c>
      <c r="S1136" s="11">
        <f t="shared" si="138"/>
        <v>41958.285046296296</v>
      </c>
      <c r="T1136" s="11">
        <f t="shared" si="139"/>
        <v>41972.189583333333</v>
      </c>
      <c r="U1136" t="str">
        <f t="shared" si="140"/>
        <v>Nov</v>
      </c>
      <c r="V1136">
        <f t="shared" si="141"/>
        <v>2014</v>
      </c>
      <c r="W1136" t="str">
        <f t="shared" si="142"/>
        <v>Nov</v>
      </c>
      <c r="X1136">
        <f t="shared" si="143"/>
        <v>2014</v>
      </c>
    </row>
    <row r="1137" spans="1:24" ht="57.6" x14ac:dyDescent="0.55000000000000004">
      <c r="A1137">
        <v>1135</v>
      </c>
      <c r="B1137" s="3" t="s">
        <v>1136</v>
      </c>
      <c r="C1137" s="3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s="7" t="s">
        <v>8327</v>
      </c>
      <c r="R1137" t="s">
        <v>8345</v>
      </c>
      <c r="S1137" s="11">
        <f t="shared" si="138"/>
        <v>42558.989513888882</v>
      </c>
      <c r="T1137" s="11">
        <f t="shared" si="139"/>
        <v>42588.989513888882</v>
      </c>
      <c r="U1137" t="str">
        <f t="shared" si="140"/>
        <v>Jul</v>
      </c>
      <c r="V1137">
        <f t="shared" si="141"/>
        <v>2016</v>
      </c>
      <c r="W1137" t="str">
        <f t="shared" si="142"/>
        <v>Aug</v>
      </c>
      <c r="X1137">
        <f t="shared" si="143"/>
        <v>2016</v>
      </c>
    </row>
    <row r="1138" spans="1:24" ht="43.2" x14ac:dyDescent="0.55000000000000004">
      <c r="A1138">
        <v>1136</v>
      </c>
      <c r="B1138" s="3" t="s">
        <v>1137</v>
      </c>
      <c r="C1138" s="3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s="7" t="s">
        <v>8327</v>
      </c>
      <c r="R1138" t="s">
        <v>8345</v>
      </c>
      <c r="S1138" s="11">
        <f t="shared" si="138"/>
        <v>42327.671631944439</v>
      </c>
      <c r="T1138" s="11">
        <f t="shared" si="139"/>
        <v>42357.671631944439</v>
      </c>
      <c r="U1138" t="str">
        <f t="shared" si="140"/>
        <v>Nov</v>
      </c>
      <c r="V1138">
        <f t="shared" si="141"/>
        <v>2015</v>
      </c>
      <c r="W1138" t="str">
        <f t="shared" si="142"/>
        <v>Dec</v>
      </c>
      <c r="X1138">
        <f t="shared" si="143"/>
        <v>2015</v>
      </c>
    </row>
    <row r="1139" spans="1:24" ht="43.2" x14ac:dyDescent="0.55000000000000004">
      <c r="A1139">
        <v>1137</v>
      </c>
      <c r="B1139" s="3" t="s">
        <v>1138</v>
      </c>
      <c r="C1139" s="3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s="7" t="s">
        <v>8327</v>
      </c>
      <c r="R1139" t="s">
        <v>8345</v>
      </c>
      <c r="S1139" s="11">
        <f t="shared" si="138"/>
        <v>42453.819687499999</v>
      </c>
      <c r="T1139" s="11">
        <f t="shared" si="139"/>
        <v>42483.819687499999</v>
      </c>
      <c r="U1139" t="str">
        <f t="shared" si="140"/>
        <v>Mar</v>
      </c>
      <c r="V1139">
        <f t="shared" si="141"/>
        <v>2016</v>
      </c>
      <c r="W1139" t="str">
        <f t="shared" si="142"/>
        <v>Apr</v>
      </c>
      <c r="X1139">
        <f t="shared" si="143"/>
        <v>2016</v>
      </c>
    </row>
    <row r="1140" spans="1:24" ht="43.2" x14ac:dyDescent="0.55000000000000004">
      <c r="A1140">
        <v>1138</v>
      </c>
      <c r="B1140" s="3" t="s">
        <v>1139</v>
      </c>
      <c r="C1140" s="3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s="7" t="s">
        <v>8327</v>
      </c>
      <c r="R1140" t="s">
        <v>8345</v>
      </c>
      <c r="S1140" s="11">
        <f t="shared" si="138"/>
        <v>42736.9066087963</v>
      </c>
      <c r="T1140" s="11">
        <f t="shared" si="139"/>
        <v>42756.9066087963</v>
      </c>
      <c r="U1140" t="str">
        <f t="shared" si="140"/>
        <v>Jan</v>
      </c>
      <c r="V1140">
        <f t="shared" si="141"/>
        <v>2017</v>
      </c>
      <c r="W1140" t="str">
        <f t="shared" si="142"/>
        <v>Jan</v>
      </c>
      <c r="X1140">
        <f t="shared" si="143"/>
        <v>2017</v>
      </c>
    </row>
    <row r="1141" spans="1:24" ht="43.2" x14ac:dyDescent="0.55000000000000004">
      <c r="A1141">
        <v>1139</v>
      </c>
      <c r="B1141" s="3" t="s">
        <v>1140</v>
      </c>
      <c r="C1141" s="3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s="7" t="s">
        <v>8327</v>
      </c>
      <c r="R1141" t="s">
        <v>8345</v>
      </c>
      <c r="S1141" s="11">
        <f t="shared" si="138"/>
        <v>41975.347523148142</v>
      </c>
      <c r="T1141" s="11">
        <f t="shared" si="139"/>
        <v>42005.347523148142</v>
      </c>
      <c r="U1141" t="str">
        <f t="shared" si="140"/>
        <v>Dec</v>
      </c>
      <c r="V1141">
        <f t="shared" si="141"/>
        <v>2014</v>
      </c>
      <c r="W1141" t="str">
        <f t="shared" si="142"/>
        <v>Jan</v>
      </c>
      <c r="X1141">
        <f t="shared" si="143"/>
        <v>2015</v>
      </c>
    </row>
    <row r="1142" spans="1:24" ht="43.2" x14ac:dyDescent="0.55000000000000004">
      <c r="A1142">
        <v>1140</v>
      </c>
      <c r="B1142" s="3" t="s">
        <v>1141</v>
      </c>
      <c r="C1142" s="3" t="s">
        <v>5250</v>
      </c>
      <c r="D1142" s="1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s="7" t="s">
        <v>8327</v>
      </c>
      <c r="R1142" t="s">
        <v>8345</v>
      </c>
      <c r="S1142" s="11">
        <f t="shared" si="138"/>
        <v>42192.462048611109</v>
      </c>
      <c r="T1142" s="11">
        <f t="shared" si="139"/>
        <v>42222.462048611109</v>
      </c>
      <c r="U1142" t="str">
        <f t="shared" si="140"/>
        <v>Jul</v>
      </c>
      <c r="V1142">
        <f t="shared" si="141"/>
        <v>2015</v>
      </c>
      <c r="W1142" t="str">
        <f t="shared" si="142"/>
        <v>Aug</v>
      </c>
      <c r="X1142">
        <f t="shared" si="143"/>
        <v>2015</v>
      </c>
    </row>
    <row r="1143" spans="1:24" x14ac:dyDescent="0.55000000000000004">
      <c r="A1143">
        <v>1141</v>
      </c>
      <c r="B1143" s="3" t="s">
        <v>1142</v>
      </c>
      <c r="C1143" s="3" t="s">
        <v>5251</v>
      </c>
      <c r="D1143" s="12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s="7" t="s">
        <v>8327</v>
      </c>
      <c r="R1143" t="s">
        <v>8345</v>
      </c>
      <c r="S1143" s="11">
        <f t="shared" si="138"/>
        <v>42164.699652777781</v>
      </c>
      <c r="T1143" s="11">
        <f t="shared" si="139"/>
        <v>42194.699652777781</v>
      </c>
      <c r="U1143" t="str">
        <f t="shared" si="140"/>
        <v>Jun</v>
      </c>
      <c r="V1143">
        <f t="shared" si="141"/>
        <v>2015</v>
      </c>
      <c r="W1143" t="str">
        <f t="shared" si="142"/>
        <v>Jul</v>
      </c>
      <c r="X1143">
        <f t="shared" si="143"/>
        <v>2015</v>
      </c>
    </row>
    <row r="1144" spans="1:24" ht="43.2" x14ac:dyDescent="0.55000000000000004">
      <c r="A1144">
        <v>1142</v>
      </c>
      <c r="B1144" s="3" t="s">
        <v>1143</v>
      </c>
      <c r="C1144" s="3" t="s">
        <v>5252</v>
      </c>
      <c r="D1144" s="12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s="7" t="s">
        <v>8327</v>
      </c>
      <c r="R1144" t="s">
        <v>8345</v>
      </c>
      <c r="S1144" s="11">
        <f t="shared" si="138"/>
        <v>42022.006099537044</v>
      </c>
      <c r="T1144" s="11">
        <f t="shared" si="139"/>
        <v>42052.006099537044</v>
      </c>
      <c r="U1144" t="str">
        <f t="shared" si="140"/>
        <v>Jan</v>
      </c>
      <c r="V1144">
        <f t="shared" si="141"/>
        <v>2015</v>
      </c>
      <c r="W1144" t="str">
        <f t="shared" si="142"/>
        <v>Feb</v>
      </c>
      <c r="X1144">
        <f t="shared" si="143"/>
        <v>2015</v>
      </c>
    </row>
    <row r="1145" spans="1:24" ht="43.2" x14ac:dyDescent="0.55000000000000004">
      <c r="A1145">
        <v>1143</v>
      </c>
      <c r="B1145" s="3" t="s">
        <v>1144</v>
      </c>
      <c r="C1145" s="3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s="7" t="s">
        <v>8327</v>
      </c>
      <c r="R1145" t="s">
        <v>8345</v>
      </c>
      <c r="S1145" s="11">
        <f t="shared" si="138"/>
        <v>42325.19358796296</v>
      </c>
      <c r="T1145" s="11">
        <f t="shared" si="139"/>
        <v>42355.19358796296</v>
      </c>
      <c r="U1145" t="str">
        <f t="shared" si="140"/>
        <v>Nov</v>
      </c>
      <c r="V1145">
        <f t="shared" si="141"/>
        <v>2015</v>
      </c>
      <c r="W1145" t="str">
        <f t="shared" si="142"/>
        <v>Dec</v>
      </c>
      <c r="X1145">
        <f t="shared" si="143"/>
        <v>2015</v>
      </c>
    </row>
    <row r="1146" spans="1:24" ht="43.2" x14ac:dyDescent="0.55000000000000004">
      <c r="A1146">
        <v>1144</v>
      </c>
      <c r="B1146" s="3" t="s">
        <v>1145</v>
      </c>
      <c r="C1146" s="3" t="s">
        <v>5254</v>
      </c>
      <c r="D1146" s="12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s="7" t="s">
        <v>8317</v>
      </c>
      <c r="R1146" t="s">
        <v>8358</v>
      </c>
      <c r="S1146" s="11">
        <f t="shared" si="138"/>
        <v>42093.181944444441</v>
      </c>
      <c r="T1146" s="11">
        <f t="shared" si="139"/>
        <v>42123.181944444441</v>
      </c>
      <c r="U1146" t="str">
        <f t="shared" si="140"/>
        <v>Mar</v>
      </c>
      <c r="V1146">
        <f t="shared" si="141"/>
        <v>2015</v>
      </c>
      <c r="W1146" t="str">
        <f t="shared" si="142"/>
        <v>Apr</v>
      </c>
      <c r="X1146">
        <f t="shared" si="143"/>
        <v>2015</v>
      </c>
    </row>
    <row r="1147" spans="1:24" ht="43.2" x14ac:dyDescent="0.55000000000000004">
      <c r="A1147">
        <v>1145</v>
      </c>
      <c r="B1147" s="3" t="s">
        <v>1146</v>
      </c>
      <c r="C1147" s="3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s="7" t="s">
        <v>8317</v>
      </c>
      <c r="R1147" t="s">
        <v>8358</v>
      </c>
      <c r="S1147" s="11">
        <f t="shared" si="138"/>
        <v>41854.747592592597</v>
      </c>
      <c r="T1147" s="11">
        <f t="shared" si="139"/>
        <v>41914.747592592597</v>
      </c>
      <c r="U1147" t="str">
        <f t="shared" si="140"/>
        <v>Aug</v>
      </c>
      <c r="V1147">
        <f t="shared" si="141"/>
        <v>2014</v>
      </c>
      <c r="W1147" t="str">
        <f t="shared" si="142"/>
        <v>Oct</v>
      </c>
      <c r="X1147">
        <f t="shared" si="143"/>
        <v>2014</v>
      </c>
    </row>
    <row r="1148" spans="1:24" ht="43.2" x14ac:dyDescent="0.55000000000000004">
      <c r="A1148">
        <v>1146</v>
      </c>
      <c r="B1148" s="3" t="s">
        <v>1147</v>
      </c>
      <c r="C1148" s="3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s="7" t="s">
        <v>8317</v>
      </c>
      <c r="R1148" t="s">
        <v>8358</v>
      </c>
      <c r="S1148" s="11">
        <f t="shared" si="138"/>
        <v>41723.9533912037</v>
      </c>
      <c r="T1148" s="11">
        <f t="shared" si="139"/>
        <v>41761.9533912037</v>
      </c>
      <c r="U1148" t="str">
        <f t="shared" si="140"/>
        <v>Mar</v>
      </c>
      <c r="V1148">
        <f t="shared" si="141"/>
        <v>2014</v>
      </c>
      <c r="W1148" t="str">
        <f t="shared" si="142"/>
        <v>May</v>
      </c>
      <c r="X1148">
        <f t="shared" si="143"/>
        <v>2014</v>
      </c>
    </row>
    <row r="1149" spans="1:24" ht="43.2" x14ac:dyDescent="0.55000000000000004">
      <c r="A1149">
        <v>1147</v>
      </c>
      <c r="B1149" s="3" t="s">
        <v>1148</v>
      </c>
      <c r="C1149" s="3" t="s">
        <v>5257</v>
      </c>
      <c r="D1149" s="12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s="7" t="s">
        <v>8317</v>
      </c>
      <c r="R1149" t="s">
        <v>8358</v>
      </c>
      <c r="S1149" s="11">
        <f t="shared" si="138"/>
        <v>41871.972025462965</v>
      </c>
      <c r="T1149" s="11">
        <f t="shared" si="139"/>
        <v>41931.972025462965</v>
      </c>
      <c r="U1149" t="str">
        <f t="shared" si="140"/>
        <v>Aug</v>
      </c>
      <c r="V1149">
        <f t="shared" si="141"/>
        <v>2014</v>
      </c>
      <c r="W1149" t="str">
        <f t="shared" si="142"/>
        <v>Oct</v>
      </c>
      <c r="X1149">
        <f t="shared" si="143"/>
        <v>2014</v>
      </c>
    </row>
    <row r="1150" spans="1:24" ht="28.8" x14ac:dyDescent="0.55000000000000004">
      <c r="A1150">
        <v>1148</v>
      </c>
      <c r="B1150" s="3" t="s">
        <v>1149</v>
      </c>
      <c r="C1150" s="3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s="7" t="s">
        <v>8317</v>
      </c>
      <c r="R1150" t="s">
        <v>8358</v>
      </c>
      <c r="S1150" s="11">
        <f t="shared" si="138"/>
        <v>42675.171076388884</v>
      </c>
      <c r="T1150" s="11">
        <f t="shared" si="139"/>
        <v>42705.212743055556</v>
      </c>
      <c r="U1150" t="str">
        <f t="shared" si="140"/>
        <v>Nov</v>
      </c>
      <c r="V1150">
        <f t="shared" si="141"/>
        <v>2016</v>
      </c>
      <c r="W1150" t="str">
        <f t="shared" si="142"/>
        <v>Dec</v>
      </c>
      <c r="X1150">
        <f t="shared" si="143"/>
        <v>2016</v>
      </c>
    </row>
    <row r="1151" spans="1:24" ht="28.8" x14ac:dyDescent="0.55000000000000004">
      <c r="A1151">
        <v>1149</v>
      </c>
      <c r="B1151" s="3" t="s">
        <v>1150</v>
      </c>
      <c r="C1151" s="3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s="7" t="s">
        <v>8317</v>
      </c>
      <c r="R1151" t="s">
        <v>8358</v>
      </c>
      <c r="S1151" s="11">
        <f t="shared" si="138"/>
        <v>42507.71025462963</v>
      </c>
      <c r="T1151" s="11">
        <f t="shared" si="139"/>
        <v>42537.71025462963</v>
      </c>
      <c r="U1151" t="str">
        <f t="shared" si="140"/>
        <v>May</v>
      </c>
      <c r="V1151">
        <f t="shared" si="141"/>
        <v>2016</v>
      </c>
      <c r="W1151" t="str">
        <f t="shared" si="142"/>
        <v>Jun</v>
      </c>
      <c r="X1151">
        <f t="shared" si="143"/>
        <v>2016</v>
      </c>
    </row>
    <row r="1152" spans="1:24" ht="28.8" x14ac:dyDescent="0.55000000000000004">
      <c r="A1152">
        <v>1150</v>
      </c>
      <c r="B1152" s="3" t="s">
        <v>1151</v>
      </c>
      <c r="C1152" s="3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s="7" t="s">
        <v>8317</v>
      </c>
      <c r="R1152" t="s">
        <v>8358</v>
      </c>
      <c r="S1152" s="11">
        <f t="shared" si="138"/>
        <v>42317.954571759255</v>
      </c>
      <c r="T1152" s="11">
        <f t="shared" si="139"/>
        <v>42377.954571759255</v>
      </c>
      <c r="U1152" t="str">
        <f t="shared" si="140"/>
        <v>Nov</v>
      </c>
      <c r="V1152">
        <f t="shared" si="141"/>
        <v>2015</v>
      </c>
      <c r="W1152" t="str">
        <f t="shared" si="142"/>
        <v>Jan</v>
      </c>
      <c r="X1152">
        <f t="shared" si="143"/>
        <v>2016</v>
      </c>
    </row>
    <row r="1153" spans="1:24" ht="43.2" x14ac:dyDescent="0.55000000000000004">
      <c r="A1153">
        <v>1151</v>
      </c>
      <c r="B1153" s="3" t="s">
        <v>1152</v>
      </c>
      <c r="C1153" s="3" t="s">
        <v>5261</v>
      </c>
      <c r="D1153" s="12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s="7" t="s">
        <v>8317</v>
      </c>
      <c r="R1153" t="s">
        <v>8358</v>
      </c>
      <c r="S1153" s="11">
        <f t="shared" si="138"/>
        <v>42224.102581018517</v>
      </c>
      <c r="T1153" s="11">
        <f t="shared" si="139"/>
        <v>42254.102581018517</v>
      </c>
      <c r="U1153" t="str">
        <f t="shared" si="140"/>
        <v>Aug</v>
      </c>
      <c r="V1153">
        <f t="shared" si="141"/>
        <v>2015</v>
      </c>
      <c r="W1153" t="str">
        <f t="shared" si="142"/>
        <v>Sep</v>
      </c>
      <c r="X1153">
        <f t="shared" si="143"/>
        <v>2015</v>
      </c>
    </row>
    <row r="1154" spans="1:24" x14ac:dyDescent="0.55000000000000004">
      <c r="A1154">
        <v>1152</v>
      </c>
      <c r="B1154" s="3" t="s">
        <v>1153</v>
      </c>
      <c r="C1154" s="3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s="7" t="s">
        <v>8317</v>
      </c>
      <c r="R1154" t="s">
        <v>8358</v>
      </c>
      <c r="S1154" s="11">
        <f t="shared" si="138"/>
        <v>42109.709629629629</v>
      </c>
      <c r="T1154" s="11">
        <f t="shared" si="139"/>
        <v>42139.709629629629</v>
      </c>
      <c r="U1154" t="str">
        <f t="shared" si="140"/>
        <v>Apr</v>
      </c>
      <c r="V1154">
        <f t="shared" si="141"/>
        <v>2015</v>
      </c>
      <c r="W1154" t="str">
        <f t="shared" si="142"/>
        <v>May</v>
      </c>
      <c r="X1154">
        <f t="shared" si="143"/>
        <v>2015</v>
      </c>
    </row>
    <row r="1155" spans="1:24" ht="28.8" x14ac:dyDescent="0.55000000000000004">
      <c r="A1155">
        <v>1153</v>
      </c>
      <c r="B1155" s="3" t="s">
        <v>1154</v>
      </c>
      <c r="C1155" s="3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IFERROR(E1155/L1155,0)</f>
        <v>50</v>
      </c>
      <c r="Q1155" s="7" t="s">
        <v>8317</v>
      </c>
      <c r="R1155" t="s">
        <v>8358</v>
      </c>
      <c r="S1155" s="11">
        <f t="shared" ref="S1155:S1218" si="146">(((J1155/60)/60)/24)+DATE(1970,1,1)</f>
        <v>42143.714178240742</v>
      </c>
      <c r="T1155" s="11">
        <f t="shared" ref="T1155:T1218" si="147">(((I1155/60)/60)/24)+DATE(1970,1,1)</f>
        <v>42173.714178240742</v>
      </c>
      <c r="U1155" t="str">
        <f t="shared" ref="U1155:U1218" si="148">TEXT(S1155,"mmm")</f>
        <v>May</v>
      </c>
      <c r="V1155">
        <f t="shared" ref="V1155:V1218" si="149">YEAR(S1155)</f>
        <v>2015</v>
      </c>
      <c r="W1155" t="str">
        <f t="shared" ref="W1155:W1218" si="150">TEXT(T1155,"mmm")</f>
        <v>Jun</v>
      </c>
      <c r="X1155">
        <f t="shared" ref="X1155:X1218" si="151">YEAR(T1155)</f>
        <v>2015</v>
      </c>
    </row>
    <row r="1156" spans="1:24" ht="43.2" x14ac:dyDescent="0.55000000000000004">
      <c r="A1156">
        <v>1154</v>
      </c>
      <c r="B1156" s="3" t="s">
        <v>1155</v>
      </c>
      <c r="C1156" s="3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s="7" t="s">
        <v>8317</v>
      </c>
      <c r="R1156" t="s">
        <v>8358</v>
      </c>
      <c r="S1156" s="11">
        <f t="shared" si="146"/>
        <v>42223.108865740738</v>
      </c>
      <c r="T1156" s="11">
        <f t="shared" si="147"/>
        <v>42253.108865740738</v>
      </c>
      <c r="U1156" t="str">
        <f t="shared" si="148"/>
        <v>Aug</v>
      </c>
      <c r="V1156">
        <f t="shared" si="149"/>
        <v>2015</v>
      </c>
      <c r="W1156" t="str">
        <f t="shared" si="150"/>
        <v>Sep</v>
      </c>
      <c r="X1156">
        <f t="shared" si="151"/>
        <v>2015</v>
      </c>
    </row>
    <row r="1157" spans="1:24" ht="43.2" x14ac:dyDescent="0.55000000000000004">
      <c r="A1157">
        <v>1155</v>
      </c>
      <c r="B1157" s="3" t="s">
        <v>1156</v>
      </c>
      <c r="C1157" s="3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s="7" t="s">
        <v>8317</v>
      </c>
      <c r="R1157" t="s">
        <v>8358</v>
      </c>
      <c r="S1157" s="11">
        <f t="shared" si="146"/>
        <v>41835.763981481483</v>
      </c>
      <c r="T1157" s="11">
        <f t="shared" si="147"/>
        <v>41865.763981481483</v>
      </c>
      <c r="U1157" t="str">
        <f t="shared" si="148"/>
        <v>Jul</v>
      </c>
      <c r="V1157">
        <f t="shared" si="149"/>
        <v>2014</v>
      </c>
      <c r="W1157" t="str">
        <f t="shared" si="150"/>
        <v>Aug</v>
      </c>
      <c r="X1157">
        <f t="shared" si="151"/>
        <v>2014</v>
      </c>
    </row>
    <row r="1158" spans="1:24" ht="43.2" x14ac:dyDescent="0.55000000000000004">
      <c r="A1158">
        <v>1156</v>
      </c>
      <c r="B1158" s="3" t="s">
        <v>1157</v>
      </c>
      <c r="C1158" s="3" t="s">
        <v>5266</v>
      </c>
      <c r="D1158" s="12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s="7" t="s">
        <v>8317</v>
      </c>
      <c r="R1158" t="s">
        <v>8358</v>
      </c>
      <c r="S1158" s="11">
        <f t="shared" si="146"/>
        <v>42029.07131944444</v>
      </c>
      <c r="T1158" s="11">
        <f t="shared" si="147"/>
        <v>42059.07131944444</v>
      </c>
      <c r="U1158" t="str">
        <f t="shared" si="148"/>
        <v>Jan</v>
      </c>
      <c r="V1158">
        <f t="shared" si="149"/>
        <v>2015</v>
      </c>
      <c r="W1158" t="str">
        <f t="shared" si="150"/>
        <v>Feb</v>
      </c>
      <c r="X1158">
        <f t="shared" si="151"/>
        <v>2015</v>
      </c>
    </row>
    <row r="1159" spans="1:24" ht="43.2" x14ac:dyDescent="0.55000000000000004">
      <c r="A1159">
        <v>1157</v>
      </c>
      <c r="B1159" s="3" t="s">
        <v>1158</v>
      </c>
      <c r="C1159" s="3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s="7" t="s">
        <v>8317</v>
      </c>
      <c r="R1159" t="s">
        <v>8358</v>
      </c>
      <c r="S1159" s="11">
        <f t="shared" si="146"/>
        <v>41918.628240740742</v>
      </c>
      <c r="T1159" s="11">
        <f t="shared" si="147"/>
        <v>41978.669907407413</v>
      </c>
      <c r="U1159" t="str">
        <f t="shared" si="148"/>
        <v>Oct</v>
      </c>
      <c r="V1159">
        <f t="shared" si="149"/>
        <v>2014</v>
      </c>
      <c r="W1159" t="str">
        <f t="shared" si="150"/>
        <v>Dec</v>
      </c>
      <c r="X1159">
        <f t="shared" si="151"/>
        <v>2014</v>
      </c>
    </row>
    <row r="1160" spans="1:24" ht="43.2" x14ac:dyDescent="0.55000000000000004">
      <c r="A1160">
        <v>1158</v>
      </c>
      <c r="B1160" s="3" t="s">
        <v>1159</v>
      </c>
      <c r="C1160" s="3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s="7" t="s">
        <v>8317</v>
      </c>
      <c r="R1160" t="s">
        <v>8358</v>
      </c>
      <c r="S1160" s="11">
        <f t="shared" si="146"/>
        <v>41952.09175925926</v>
      </c>
      <c r="T1160" s="11">
        <f t="shared" si="147"/>
        <v>41982.09175925926</v>
      </c>
      <c r="U1160" t="str">
        <f t="shared" si="148"/>
        <v>Nov</v>
      </c>
      <c r="V1160">
        <f t="shared" si="149"/>
        <v>2014</v>
      </c>
      <c r="W1160" t="str">
        <f t="shared" si="150"/>
        <v>Dec</v>
      </c>
      <c r="X1160">
        <f t="shared" si="151"/>
        <v>2014</v>
      </c>
    </row>
    <row r="1161" spans="1:24" ht="43.2" x14ac:dyDescent="0.55000000000000004">
      <c r="A1161">
        <v>1159</v>
      </c>
      <c r="B1161" s="3" t="s">
        <v>1160</v>
      </c>
      <c r="C1161" s="3" t="s">
        <v>5269</v>
      </c>
      <c r="D1161" s="12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s="7" t="s">
        <v>8317</v>
      </c>
      <c r="R1161" t="s">
        <v>8358</v>
      </c>
      <c r="S1161" s="11">
        <f t="shared" si="146"/>
        <v>42154.726446759261</v>
      </c>
      <c r="T1161" s="11">
        <f t="shared" si="147"/>
        <v>42185.65625</v>
      </c>
      <c r="U1161" t="str">
        <f t="shared" si="148"/>
        <v>May</v>
      </c>
      <c r="V1161">
        <f t="shared" si="149"/>
        <v>2015</v>
      </c>
      <c r="W1161" t="str">
        <f t="shared" si="150"/>
        <v>Jun</v>
      </c>
      <c r="X1161">
        <f t="shared" si="151"/>
        <v>2015</v>
      </c>
    </row>
    <row r="1162" spans="1:24" ht="43.2" x14ac:dyDescent="0.55000000000000004">
      <c r="A1162">
        <v>1160</v>
      </c>
      <c r="B1162" s="3" t="s">
        <v>1161</v>
      </c>
      <c r="C1162" s="3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s="7" t="s">
        <v>8317</v>
      </c>
      <c r="R1162" t="s">
        <v>8358</v>
      </c>
      <c r="S1162" s="11">
        <f t="shared" si="146"/>
        <v>42061.154930555553</v>
      </c>
      <c r="T1162" s="11">
        <f t="shared" si="147"/>
        <v>42091.113263888896</v>
      </c>
      <c r="U1162" t="str">
        <f t="shared" si="148"/>
        <v>Feb</v>
      </c>
      <c r="V1162">
        <f t="shared" si="149"/>
        <v>2015</v>
      </c>
      <c r="W1162" t="str">
        <f t="shared" si="150"/>
        <v>Mar</v>
      </c>
      <c r="X1162">
        <f t="shared" si="151"/>
        <v>2015</v>
      </c>
    </row>
    <row r="1163" spans="1:24" ht="43.2" x14ac:dyDescent="0.55000000000000004">
      <c r="A1163">
        <v>1161</v>
      </c>
      <c r="B1163" s="3" t="s">
        <v>1162</v>
      </c>
      <c r="C1163" s="3" t="s">
        <v>5271</v>
      </c>
      <c r="D1163" s="12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s="7" t="s">
        <v>8317</v>
      </c>
      <c r="R1163" t="s">
        <v>8358</v>
      </c>
      <c r="S1163" s="11">
        <f t="shared" si="146"/>
        <v>42122.629502314812</v>
      </c>
      <c r="T1163" s="11">
        <f t="shared" si="147"/>
        <v>42143.629502314812</v>
      </c>
      <c r="U1163" t="str">
        <f t="shared" si="148"/>
        <v>Apr</v>
      </c>
      <c r="V1163">
        <f t="shared" si="149"/>
        <v>2015</v>
      </c>
      <c r="W1163" t="str">
        <f t="shared" si="150"/>
        <v>May</v>
      </c>
      <c r="X1163">
        <f t="shared" si="151"/>
        <v>2015</v>
      </c>
    </row>
    <row r="1164" spans="1:24" ht="43.2" x14ac:dyDescent="0.55000000000000004">
      <c r="A1164">
        <v>1162</v>
      </c>
      <c r="B1164" s="3" t="s">
        <v>1163</v>
      </c>
      <c r="C1164" s="3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s="7" t="s">
        <v>8317</v>
      </c>
      <c r="R1164" t="s">
        <v>8358</v>
      </c>
      <c r="S1164" s="11">
        <f t="shared" si="146"/>
        <v>41876.683611111112</v>
      </c>
      <c r="T1164" s="11">
        <f t="shared" si="147"/>
        <v>41907.683611111112</v>
      </c>
      <c r="U1164" t="str">
        <f t="shared" si="148"/>
        <v>Aug</v>
      </c>
      <c r="V1164">
        <f t="shared" si="149"/>
        <v>2014</v>
      </c>
      <c r="W1164" t="str">
        <f t="shared" si="150"/>
        <v>Sep</v>
      </c>
      <c r="X1164">
        <f t="shared" si="151"/>
        <v>2014</v>
      </c>
    </row>
    <row r="1165" spans="1:24" ht="43.2" x14ac:dyDescent="0.55000000000000004">
      <c r="A1165">
        <v>1163</v>
      </c>
      <c r="B1165" s="3" t="s">
        <v>1164</v>
      </c>
      <c r="C1165" s="3" t="s">
        <v>5273</v>
      </c>
      <c r="D1165" s="12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s="7" t="s">
        <v>8317</v>
      </c>
      <c r="R1165" t="s">
        <v>8358</v>
      </c>
      <c r="S1165" s="11">
        <f t="shared" si="146"/>
        <v>41830.723611111112</v>
      </c>
      <c r="T1165" s="11">
        <f t="shared" si="147"/>
        <v>41860.723611111112</v>
      </c>
      <c r="U1165" t="str">
        <f t="shared" si="148"/>
        <v>Jul</v>
      </c>
      <c r="V1165">
        <f t="shared" si="149"/>
        <v>2014</v>
      </c>
      <c r="W1165" t="str">
        <f t="shared" si="150"/>
        <v>Aug</v>
      </c>
      <c r="X1165">
        <f t="shared" si="151"/>
        <v>2014</v>
      </c>
    </row>
    <row r="1166" spans="1:24" ht="57.6" x14ac:dyDescent="0.55000000000000004">
      <c r="A1166">
        <v>1164</v>
      </c>
      <c r="B1166" s="3" t="s">
        <v>1165</v>
      </c>
      <c r="C1166" s="3" t="s">
        <v>5274</v>
      </c>
      <c r="D1166" s="12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s="7" t="s">
        <v>8317</v>
      </c>
      <c r="R1166" t="s">
        <v>8358</v>
      </c>
      <c r="S1166" s="11">
        <f t="shared" si="146"/>
        <v>42509.724328703705</v>
      </c>
      <c r="T1166" s="11">
        <f t="shared" si="147"/>
        <v>42539.724328703705</v>
      </c>
      <c r="U1166" t="str">
        <f t="shared" si="148"/>
        <v>May</v>
      </c>
      <c r="V1166">
        <f t="shared" si="149"/>
        <v>2016</v>
      </c>
      <c r="W1166" t="str">
        <f t="shared" si="150"/>
        <v>Jun</v>
      </c>
      <c r="X1166">
        <f t="shared" si="151"/>
        <v>2016</v>
      </c>
    </row>
    <row r="1167" spans="1:24" ht="43.2" x14ac:dyDescent="0.55000000000000004">
      <c r="A1167">
        <v>1165</v>
      </c>
      <c r="B1167" s="3" t="s">
        <v>1166</v>
      </c>
      <c r="C1167" s="3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s="7" t="s">
        <v>8317</v>
      </c>
      <c r="R1167" t="s">
        <v>8358</v>
      </c>
      <c r="S1167" s="11">
        <f t="shared" si="146"/>
        <v>41792.214467592588</v>
      </c>
      <c r="T1167" s="11">
        <f t="shared" si="147"/>
        <v>41826.214467592588</v>
      </c>
      <c r="U1167" t="str">
        <f t="shared" si="148"/>
        <v>Jun</v>
      </c>
      <c r="V1167">
        <f t="shared" si="149"/>
        <v>2014</v>
      </c>
      <c r="W1167" t="str">
        <f t="shared" si="150"/>
        <v>Jul</v>
      </c>
      <c r="X1167">
        <f t="shared" si="151"/>
        <v>2014</v>
      </c>
    </row>
    <row r="1168" spans="1:24" ht="43.2" x14ac:dyDescent="0.55000000000000004">
      <c r="A1168">
        <v>1166</v>
      </c>
      <c r="B1168" s="3" t="s">
        <v>1167</v>
      </c>
      <c r="C1168" s="3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s="7" t="s">
        <v>8317</v>
      </c>
      <c r="R1168" t="s">
        <v>8358</v>
      </c>
      <c r="S1168" s="11">
        <f t="shared" si="146"/>
        <v>42150.485439814816</v>
      </c>
      <c r="T1168" s="11">
        <f t="shared" si="147"/>
        <v>42181.166666666672</v>
      </c>
      <c r="U1168" t="str">
        <f t="shared" si="148"/>
        <v>May</v>
      </c>
      <c r="V1168">
        <f t="shared" si="149"/>
        <v>2015</v>
      </c>
      <c r="W1168" t="str">
        <f t="shared" si="150"/>
        <v>Jun</v>
      </c>
      <c r="X1168">
        <f t="shared" si="151"/>
        <v>2015</v>
      </c>
    </row>
    <row r="1169" spans="1:24" ht="43.2" x14ac:dyDescent="0.55000000000000004">
      <c r="A1169">
        <v>1167</v>
      </c>
      <c r="B1169" s="3" t="s">
        <v>1168</v>
      </c>
      <c r="C1169" s="3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s="7" t="s">
        <v>8317</v>
      </c>
      <c r="R1169" t="s">
        <v>8358</v>
      </c>
      <c r="S1169" s="11">
        <f t="shared" si="146"/>
        <v>41863.734895833331</v>
      </c>
      <c r="T1169" s="11">
        <f t="shared" si="147"/>
        <v>41894.734895833331</v>
      </c>
      <c r="U1169" t="str">
        <f t="shared" si="148"/>
        <v>Aug</v>
      </c>
      <c r="V1169">
        <f t="shared" si="149"/>
        <v>2014</v>
      </c>
      <c r="W1169" t="str">
        <f t="shared" si="150"/>
        <v>Sep</v>
      </c>
      <c r="X1169">
        <f t="shared" si="151"/>
        <v>2014</v>
      </c>
    </row>
    <row r="1170" spans="1:24" ht="43.2" x14ac:dyDescent="0.55000000000000004">
      <c r="A1170">
        <v>1168</v>
      </c>
      <c r="B1170" s="3" t="s">
        <v>1169</v>
      </c>
      <c r="C1170" s="3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s="7" t="s">
        <v>8317</v>
      </c>
      <c r="R1170" t="s">
        <v>8358</v>
      </c>
      <c r="S1170" s="11">
        <f t="shared" si="146"/>
        <v>42605.053993055553</v>
      </c>
      <c r="T1170" s="11">
        <f t="shared" si="147"/>
        <v>42635.053993055553</v>
      </c>
      <c r="U1170" t="str">
        <f t="shared" si="148"/>
        <v>Aug</v>
      </c>
      <c r="V1170">
        <f t="shared" si="149"/>
        <v>2016</v>
      </c>
      <c r="W1170" t="str">
        <f t="shared" si="150"/>
        <v>Sep</v>
      </c>
      <c r="X1170">
        <f t="shared" si="151"/>
        <v>2016</v>
      </c>
    </row>
    <row r="1171" spans="1:24" ht="43.2" x14ac:dyDescent="0.55000000000000004">
      <c r="A1171">
        <v>1169</v>
      </c>
      <c r="B1171" s="3" t="s">
        <v>1170</v>
      </c>
      <c r="C1171" s="3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s="7" t="s">
        <v>8317</v>
      </c>
      <c r="R1171" t="s">
        <v>8358</v>
      </c>
      <c r="S1171" s="11">
        <f t="shared" si="146"/>
        <v>42027.353738425925</v>
      </c>
      <c r="T1171" s="11">
        <f t="shared" si="147"/>
        <v>42057.353738425925</v>
      </c>
      <c r="U1171" t="str">
        <f t="shared" si="148"/>
        <v>Jan</v>
      </c>
      <c r="V1171">
        <f t="shared" si="149"/>
        <v>2015</v>
      </c>
      <c r="W1171" t="str">
        <f t="shared" si="150"/>
        <v>Feb</v>
      </c>
      <c r="X1171">
        <f t="shared" si="151"/>
        <v>2015</v>
      </c>
    </row>
    <row r="1172" spans="1:24" ht="43.2" x14ac:dyDescent="0.55000000000000004">
      <c r="A1172">
        <v>1170</v>
      </c>
      <c r="B1172" s="3" t="s">
        <v>1171</v>
      </c>
      <c r="C1172" s="3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s="7" t="s">
        <v>8317</v>
      </c>
      <c r="R1172" t="s">
        <v>8358</v>
      </c>
      <c r="S1172" s="11">
        <f t="shared" si="146"/>
        <v>42124.893182870372</v>
      </c>
      <c r="T1172" s="11">
        <f t="shared" si="147"/>
        <v>42154.893182870372</v>
      </c>
      <c r="U1172" t="str">
        <f t="shared" si="148"/>
        <v>Apr</v>
      </c>
      <c r="V1172">
        <f t="shared" si="149"/>
        <v>2015</v>
      </c>
      <c r="W1172" t="str">
        <f t="shared" si="150"/>
        <v>May</v>
      </c>
      <c r="X1172">
        <f t="shared" si="151"/>
        <v>2015</v>
      </c>
    </row>
    <row r="1173" spans="1:24" ht="28.8" x14ac:dyDescent="0.55000000000000004">
      <c r="A1173">
        <v>1171</v>
      </c>
      <c r="B1173" s="3" t="s">
        <v>1172</v>
      </c>
      <c r="C1173" s="3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s="7" t="s">
        <v>8317</v>
      </c>
      <c r="R1173" t="s">
        <v>8358</v>
      </c>
      <c r="S1173" s="11">
        <f t="shared" si="146"/>
        <v>41938.804710648146</v>
      </c>
      <c r="T1173" s="11">
        <f t="shared" si="147"/>
        <v>41956.846377314811</v>
      </c>
      <c r="U1173" t="str">
        <f t="shared" si="148"/>
        <v>Oct</v>
      </c>
      <c r="V1173">
        <f t="shared" si="149"/>
        <v>2014</v>
      </c>
      <c r="W1173" t="str">
        <f t="shared" si="150"/>
        <v>Nov</v>
      </c>
      <c r="X1173">
        <f t="shared" si="151"/>
        <v>2014</v>
      </c>
    </row>
    <row r="1174" spans="1:24" x14ac:dyDescent="0.55000000000000004">
      <c r="A1174">
        <v>1172</v>
      </c>
      <c r="B1174" s="3" t="s">
        <v>1173</v>
      </c>
      <c r="C1174" s="3" t="s">
        <v>5282</v>
      </c>
      <c r="D1174" s="12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s="7" t="s">
        <v>8317</v>
      </c>
      <c r="R1174" t="s">
        <v>8358</v>
      </c>
      <c r="S1174" s="11">
        <f t="shared" si="146"/>
        <v>41841.682314814818</v>
      </c>
      <c r="T1174" s="11">
        <f t="shared" si="147"/>
        <v>41871.682314814818</v>
      </c>
      <c r="U1174" t="str">
        <f t="shared" si="148"/>
        <v>Jul</v>
      </c>
      <c r="V1174">
        <f t="shared" si="149"/>
        <v>2014</v>
      </c>
      <c r="W1174" t="str">
        <f t="shared" si="150"/>
        <v>Aug</v>
      </c>
      <c r="X1174">
        <f t="shared" si="151"/>
        <v>2014</v>
      </c>
    </row>
    <row r="1175" spans="1:24" ht="43.2" x14ac:dyDescent="0.55000000000000004">
      <c r="A1175">
        <v>1173</v>
      </c>
      <c r="B1175" s="3" t="s">
        <v>1174</v>
      </c>
      <c r="C1175" s="3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s="7" t="s">
        <v>8317</v>
      </c>
      <c r="R1175" t="s">
        <v>8358</v>
      </c>
      <c r="S1175" s="11">
        <f t="shared" si="146"/>
        <v>42184.185844907406</v>
      </c>
      <c r="T1175" s="11">
        <f t="shared" si="147"/>
        <v>42219.185844907406</v>
      </c>
      <c r="U1175" t="str">
        <f t="shared" si="148"/>
        <v>Jun</v>
      </c>
      <c r="V1175">
        <f t="shared" si="149"/>
        <v>2015</v>
      </c>
      <c r="W1175" t="str">
        <f t="shared" si="150"/>
        <v>Aug</v>
      </c>
      <c r="X1175">
        <f t="shared" si="151"/>
        <v>2015</v>
      </c>
    </row>
    <row r="1176" spans="1:24" ht="43.2" x14ac:dyDescent="0.55000000000000004">
      <c r="A1176">
        <v>1174</v>
      </c>
      <c r="B1176" s="3" t="s">
        <v>1175</v>
      </c>
      <c r="C1176" s="3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s="7" t="s">
        <v>8317</v>
      </c>
      <c r="R1176" t="s">
        <v>8358</v>
      </c>
      <c r="S1176" s="11">
        <f t="shared" si="146"/>
        <v>42468.84174768519</v>
      </c>
      <c r="T1176" s="11">
        <f t="shared" si="147"/>
        <v>42498.84174768519</v>
      </c>
      <c r="U1176" t="str">
        <f t="shared" si="148"/>
        <v>Apr</v>
      </c>
      <c r="V1176">
        <f t="shared" si="149"/>
        <v>2016</v>
      </c>
      <c r="W1176" t="str">
        <f t="shared" si="150"/>
        <v>May</v>
      </c>
      <c r="X1176">
        <f t="shared" si="151"/>
        <v>2016</v>
      </c>
    </row>
    <row r="1177" spans="1:24" ht="43.2" x14ac:dyDescent="0.55000000000000004">
      <c r="A1177">
        <v>1175</v>
      </c>
      <c r="B1177" s="3" t="s">
        <v>1176</v>
      </c>
      <c r="C1177" s="3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s="7" t="s">
        <v>8317</v>
      </c>
      <c r="R1177" t="s">
        <v>8358</v>
      </c>
      <c r="S1177" s="11">
        <f t="shared" si="146"/>
        <v>42170.728460648148</v>
      </c>
      <c r="T1177" s="11">
        <f t="shared" si="147"/>
        <v>42200.728460648148</v>
      </c>
      <c r="U1177" t="str">
        <f t="shared" si="148"/>
        <v>Jun</v>
      </c>
      <c r="V1177">
        <f t="shared" si="149"/>
        <v>2015</v>
      </c>
      <c r="W1177" t="str">
        <f t="shared" si="150"/>
        <v>Jul</v>
      </c>
      <c r="X1177">
        <f t="shared" si="151"/>
        <v>2015</v>
      </c>
    </row>
    <row r="1178" spans="1:24" ht="57.6" x14ac:dyDescent="0.55000000000000004">
      <c r="A1178">
        <v>1176</v>
      </c>
      <c r="B1178" s="3" t="s">
        <v>1177</v>
      </c>
      <c r="C1178" s="3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s="7" t="s">
        <v>8317</v>
      </c>
      <c r="R1178" t="s">
        <v>8358</v>
      </c>
      <c r="S1178" s="11">
        <f t="shared" si="146"/>
        <v>42746.019652777773</v>
      </c>
      <c r="T1178" s="11">
        <f t="shared" si="147"/>
        <v>42800.541666666672</v>
      </c>
      <c r="U1178" t="str">
        <f t="shared" si="148"/>
        <v>Jan</v>
      </c>
      <c r="V1178">
        <f t="shared" si="149"/>
        <v>2017</v>
      </c>
      <c r="W1178" t="str">
        <f t="shared" si="150"/>
        <v>Mar</v>
      </c>
      <c r="X1178">
        <f t="shared" si="151"/>
        <v>2017</v>
      </c>
    </row>
    <row r="1179" spans="1:24" ht="43.2" x14ac:dyDescent="0.55000000000000004">
      <c r="A1179">
        <v>1177</v>
      </c>
      <c r="B1179" s="3" t="s">
        <v>1178</v>
      </c>
      <c r="C1179" s="3" t="s">
        <v>5287</v>
      </c>
      <c r="D1179" s="12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s="7" t="s">
        <v>8317</v>
      </c>
      <c r="R1179" t="s">
        <v>8358</v>
      </c>
      <c r="S1179" s="11">
        <f t="shared" si="146"/>
        <v>41897.660833333335</v>
      </c>
      <c r="T1179" s="11">
        <f t="shared" si="147"/>
        <v>41927.660833333335</v>
      </c>
      <c r="U1179" t="str">
        <f t="shared" si="148"/>
        <v>Sep</v>
      </c>
      <c r="V1179">
        <f t="shared" si="149"/>
        <v>2014</v>
      </c>
      <c r="W1179" t="str">
        <f t="shared" si="150"/>
        <v>Oct</v>
      </c>
      <c r="X1179">
        <f t="shared" si="151"/>
        <v>2014</v>
      </c>
    </row>
    <row r="1180" spans="1:24" ht="43.2" x14ac:dyDescent="0.55000000000000004">
      <c r="A1180">
        <v>1178</v>
      </c>
      <c r="B1180" s="3" t="s">
        <v>1179</v>
      </c>
      <c r="C1180" s="3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s="7" t="s">
        <v>8317</v>
      </c>
      <c r="R1180" t="s">
        <v>8358</v>
      </c>
      <c r="S1180" s="11">
        <f t="shared" si="146"/>
        <v>41837.905694444446</v>
      </c>
      <c r="T1180" s="11">
        <f t="shared" si="147"/>
        <v>41867.905694444446</v>
      </c>
      <c r="U1180" t="str">
        <f t="shared" si="148"/>
        <v>Jul</v>
      </c>
      <c r="V1180">
        <f t="shared" si="149"/>
        <v>2014</v>
      </c>
      <c r="W1180" t="str">
        <f t="shared" si="150"/>
        <v>Aug</v>
      </c>
      <c r="X1180">
        <f t="shared" si="151"/>
        <v>2014</v>
      </c>
    </row>
    <row r="1181" spans="1:24" ht="43.2" x14ac:dyDescent="0.55000000000000004">
      <c r="A1181">
        <v>1179</v>
      </c>
      <c r="B1181" s="3" t="s">
        <v>1180</v>
      </c>
      <c r="C1181" s="3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s="7" t="s">
        <v>8317</v>
      </c>
      <c r="R1181" t="s">
        <v>8358</v>
      </c>
      <c r="S1181" s="11">
        <f t="shared" si="146"/>
        <v>42275.720219907409</v>
      </c>
      <c r="T1181" s="11">
        <f t="shared" si="147"/>
        <v>42305.720219907409</v>
      </c>
      <c r="U1181" t="str">
        <f t="shared" si="148"/>
        <v>Sep</v>
      </c>
      <c r="V1181">
        <f t="shared" si="149"/>
        <v>2015</v>
      </c>
      <c r="W1181" t="str">
        <f t="shared" si="150"/>
        <v>Oct</v>
      </c>
      <c r="X1181">
        <f t="shared" si="151"/>
        <v>2015</v>
      </c>
    </row>
    <row r="1182" spans="1:24" ht="28.8" x14ac:dyDescent="0.55000000000000004">
      <c r="A1182">
        <v>1180</v>
      </c>
      <c r="B1182" s="3" t="s">
        <v>1181</v>
      </c>
      <c r="C1182" s="3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s="7" t="s">
        <v>8317</v>
      </c>
      <c r="R1182" t="s">
        <v>8358</v>
      </c>
      <c r="S1182" s="11">
        <f t="shared" si="146"/>
        <v>41781.806875000002</v>
      </c>
      <c r="T1182" s="11">
        <f t="shared" si="147"/>
        <v>41818.806875000002</v>
      </c>
      <c r="U1182" t="str">
        <f t="shared" si="148"/>
        <v>May</v>
      </c>
      <c r="V1182">
        <f t="shared" si="149"/>
        <v>2014</v>
      </c>
      <c r="W1182" t="str">
        <f t="shared" si="150"/>
        <v>Jun</v>
      </c>
      <c r="X1182">
        <f t="shared" si="151"/>
        <v>2014</v>
      </c>
    </row>
    <row r="1183" spans="1:24" x14ac:dyDescent="0.55000000000000004">
      <c r="A1183">
        <v>1181</v>
      </c>
      <c r="B1183" s="3" t="s">
        <v>1182</v>
      </c>
      <c r="C1183" s="3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s="7" t="s">
        <v>8317</v>
      </c>
      <c r="R1183" t="s">
        <v>8358</v>
      </c>
      <c r="S1183" s="11">
        <f t="shared" si="146"/>
        <v>42034.339363425926</v>
      </c>
      <c r="T1183" s="11">
        <f t="shared" si="147"/>
        <v>42064.339363425926</v>
      </c>
      <c r="U1183" t="str">
        <f t="shared" si="148"/>
        <v>Jan</v>
      </c>
      <c r="V1183">
        <f t="shared" si="149"/>
        <v>2015</v>
      </c>
      <c r="W1183" t="str">
        <f t="shared" si="150"/>
        <v>Mar</v>
      </c>
      <c r="X1183">
        <f t="shared" si="151"/>
        <v>2015</v>
      </c>
    </row>
    <row r="1184" spans="1:24" ht="43.2" x14ac:dyDescent="0.55000000000000004">
      <c r="A1184">
        <v>1182</v>
      </c>
      <c r="B1184" s="3" t="s">
        <v>1183</v>
      </c>
      <c r="C1184" s="3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s="7" t="s">
        <v>8317</v>
      </c>
      <c r="R1184" t="s">
        <v>8358</v>
      </c>
      <c r="S1184" s="11">
        <f t="shared" si="146"/>
        <v>42728.827407407407</v>
      </c>
      <c r="T1184" s="11">
        <f t="shared" si="147"/>
        <v>42747.695833333331</v>
      </c>
      <c r="U1184" t="str">
        <f t="shared" si="148"/>
        <v>Dec</v>
      </c>
      <c r="V1184">
        <f t="shared" si="149"/>
        <v>2016</v>
      </c>
      <c r="W1184" t="str">
        <f t="shared" si="150"/>
        <v>Jan</v>
      </c>
      <c r="X1184">
        <f t="shared" si="151"/>
        <v>2017</v>
      </c>
    </row>
    <row r="1185" spans="1:24" ht="43.2" x14ac:dyDescent="0.55000000000000004">
      <c r="A1185">
        <v>1183</v>
      </c>
      <c r="B1185" s="3" t="s">
        <v>1184</v>
      </c>
      <c r="C1185" s="3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s="7" t="s">
        <v>8317</v>
      </c>
      <c r="R1185" t="s">
        <v>8358</v>
      </c>
      <c r="S1185" s="11">
        <f t="shared" si="146"/>
        <v>42656.86137731481</v>
      </c>
      <c r="T1185" s="11">
        <f t="shared" si="147"/>
        <v>42676.165972222225</v>
      </c>
      <c r="U1185" t="str">
        <f t="shared" si="148"/>
        <v>Oct</v>
      </c>
      <c r="V1185">
        <f t="shared" si="149"/>
        <v>2016</v>
      </c>
      <c r="W1185" t="str">
        <f t="shared" si="150"/>
        <v>Nov</v>
      </c>
      <c r="X1185">
        <f t="shared" si="151"/>
        <v>2016</v>
      </c>
    </row>
    <row r="1186" spans="1:24" ht="43.2" hidden="1" x14ac:dyDescent="0.55000000000000004">
      <c r="A1186">
        <v>1184</v>
      </c>
      <c r="B1186" s="3" t="s">
        <v>1185</v>
      </c>
      <c r="C1186" s="3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s="7" t="s">
        <v>8346</v>
      </c>
      <c r="R1186" t="s">
        <v>8347</v>
      </c>
      <c r="S1186" s="11">
        <f t="shared" si="146"/>
        <v>42741.599664351852</v>
      </c>
      <c r="T1186" s="11">
        <f t="shared" si="147"/>
        <v>42772.599664351852</v>
      </c>
      <c r="U1186" t="str">
        <f t="shared" si="148"/>
        <v>Jan</v>
      </c>
      <c r="V1186">
        <f t="shared" si="149"/>
        <v>2017</v>
      </c>
      <c r="W1186" t="str">
        <f t="shared" si="150"/>
        <v>Feb</v>
      </c>
      <c r="X1186">
        <f t="shared" si="151"/>
        <v>2017</v>
      </c>
    </row>
    <row r="1187" spans="1:24" ht="57.6" hidden="1" x14ac:dyDescent="0.55000000000000004">
      <c r="A1187">
        <v>1185</v>
      </c>
      <c r="B1187" s="3" t="s">
        <v>1186</v>
      </c>
      <c r="C1187" s="3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s="7" t="s">
        <v>8346</v>
      </c>
      <c r="R1187" t="s">
        <v>8347</v>
      </c>
      <c r="S1187" s="11">
        <f t="shared" si="146"/>
        <v>42130.865150462967</v>
      </c>
      <c r="T1187" s="11">
        <f t="shared" si="147"/>
        <v>42163.166666666672</v>
      </c>
      <c r="U1187" t="str">
        <f t="shared" si="148"/>
        <v>May</v>
      </c>
      <c r="V1187">
        <f t="shared" si="149"/>
        <v>2015</v>
      </c>
      <c r="W1187" t="str">
        <f t="shared" si="150"/>
        <v>Jun</v>
      </c>
      <c r="X1187">
        <f t="shared" si="151"/>
        <v>2015</v>
      </c>
    </row>
    <row r="1188" spans="1:24" ht="43.2" hidden="1" x14ac:dyDescent="0.55000000000000004">
      <c r="A1188">
        <v>1186</v>
      </c>
      <c r="B1188" s="3" t="s">
        <v>1187</v>
      </c>
      <c r="C1188" s="3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s="7" t="s">
        <v>8346</v>
      </c>
      <c r="R1188" t="s">
        <v>8347</v>
      </c>
      <c r="S1188" s="11">
        <f t="shared" si="146"/>
        <v>42123.86336805555</v>
      </c>
      <c r="T1188" s="11">
        <f t="shared" si="147"/>
        <v>42156.945833333331</v>
      </c>
      <c r="U1188" t="str">
        <f t="shared" si="148"/>
        <v>Apr</v>
      </c>
      <c r="V1188">
        <f t="shared" si="149"/>
        <v>2015</v>
      </c>
      <c r="W1188" t="str">
        <f t="shared" si="150"/>
        <v>Jun</v>
      </c>
      <c r="X1188">
        <f t="shared" si="151"/>
        <v>2015</v>
      </c>
    </row>
    <row r="1189" spans="1:24" ht="43.2" hidden="1" x14ac:dyDescent="0.55000000000000004">
      <c r="A1189">
        <v>1187</v>
      </c>
      <c r="B1189" s="3" t="s">
        <v>1188</v>
      </c>
      <c r="C1189" s="3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s="7" t="s">
        <v>8346</v>
      </c>
      <c r="R1189" t="s">
        <v>8347</v>
      </c>
      <c r="S1189" s="11">
        <f t="shared" si="146"/>
        <v>42109.894942129627</v>
      </c>
      <c r="T1189" s="11">
        <f t="shared" si="147"/>
        <v>42141.75</v>
      </c>
      <c r="U1189" t="str">
        <f t="shared" si="148"/>
        <v>Apr</v>
      </c>
      <c r="V1189">
        <f t="shared" si="149"/>
        <v>2015</v>
      </c>
      <c r="W1189" t="str">
        <f t="shared" si="150"/>
        <v>May</v>
      </c>
      <c r="X1189">
        <f t="shared" si="151"/>
        <v>2015</v>
      </c>
    </row>
    <row r="1190" spans="1:24" ht="43.2" hidden="1" x14ac:dyDescent="0.55000000000000004">
      <c r="A1190">
        <v>1188</v>
      </c>
      <c r="B1190" s="3" t="s">
        <v>1189</v>
      </c>
      <c r="C1190" s="3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s="7" t="s">
        <v>8346</v>
      </c>
      <c r="R1190" t="s">
        <v>8347</v>
      </c>
      <c r="S1190" s="11">
        <f t="shared" si="146"/>
        <v>42711.700694444444</v>
      </c>
      <c r="T1190" s="11">
        <f t="shared" si="147"/>
        <v>42732.700694444444</v>
      </c>
      <c r="U1190" t="str">
        <f t="shared" si="148"/>
        <v>Dec</v>
      </c>
      <c r="V1190">
        <f t="shared" si="149"/>
        <v>2016</v>
      </c>
      <c r="W1190" t="str">
        <f t="shared" si="150"/>
        <v>Dec</v>
      </c>
      <c r="X1190">
        <f t="shared" si="151"/>
        <v>2016</v>
      </c>
    </row>
    <row r="1191" spans="1:24" ht="43.2" hidden="1" x14ac:dyDescent="0.55000000000000004">
      <c r="A1191">
        <v>1189</v>
      </c>
      <c r="B1191" s="3" t="s">
        <v>1190</v>
      </c>
      <c r="C1191" s="3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s="7" t="s">
        <v>8346</v>
      </c>
      <c r="R1191" t="s">
        <v>8347</v>
      </c>
      <c r="S1191" s="11">
        <f t="shared" si="146"/>
        <v>42529.979108796295</v>
      </c>
      <c r="T1191" s="11">
        <f t="shared" si="147"/>
        <v>42550.979108796295</v>
      </c>
      <c r="U1191" t="str">
        <f t="shared" si="148"/>
        <v>Jun</v>
      </c>
      <c r="V1191">
        <f t="shared" si="149"/>
        <v>2016</v>
      </c>
      <c r="W1191" t="str">
        <f t="shared" si="150"/>
        <v>Jun</v>
      </c>
      <c r="X1191">
        <f t="shared" si="151"/>
        <v>2016</v>
      </c>
    </row>
    <row r="1192" spans="1:24" ht="28.8" hidden="1" x14ac:dyDescent="0.55000000000000004">
      <c r="A1192">
        <v>1190</v>
      </c>
      <c r="B1192" s="3" t="s">
        <v>1191</v>
      </c>
      <c r="C1192" s="3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s="7" t="s">
        <v>8346</v>
      </c>
      <c r="R1192" t="s">
        <v>8347</v>
      </c>
      <c r="S1192" s="11">
        <f t="shared" si="146"/>
        <v>41852.665798611109</v>
      </c>
      <c r="T1192" s="11">
        <f t="shared" si="147"/>
        <v>41882.665798611109</v>
      </c>
      <c r="U1192" t="str">
        <f t="shared" si="148"/>
        <v>Aug</v>
      </c>
      <c r="V1192">
        <f t="shared" si="149"/>
        <v>2014</v>
      </c>
      <c r="W1192" t="str">
        <f t="shared" si="150"/>
        <v>Aug</v>
      </c>
      <c r="X1192">
        <f t="shared" si="151"/>
        <v>2014</v>
      </c>
    </row>
    <row r="1193" spans="1:24" ht="43.2" hidden="1" x14ac:dyDescent="0.55000000000000004">
      <c r="A1193">
        <v>1191</v>
      </c>
      <c r="B1193" s="3" t="s">
        <v>1192</v>
      </c>
      <c r="C1193" s="3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s="7" t="s">
        <v>8346</v>
      </c>
      <c r="R1193" t="s">
        <v>8347</v>
      </c>
      <c r="S1193" s="11">
        <f t="shared" si="146"/>
        <v>42419.603703703702</v>
      </c>
      <c r="T1193" s="11">
        <f t="shared" si="147"/>
        <v>42449.562037037031</v>
      </c>
      <c r="U1193" t="str">
        <f t="shared" si="148"/>
        <v>Feb</v>
      </c>
      <c r="V1193">
        <f t="shared" si="149"/>
        <v>2016</v>
      </c>
      <c r="W1193" t="str">
        <f t="shared" si="150"/>
        <v>Mar</v>
      </c>
      <c r="X1193">
        <f t="shared" si="151"/>
        <v>2016</v>
      </c>
    </row>
    <row r="1194" spans="1:24" ht="28.8" hidden="1" x14ac:dyDescent="0.55000000000000004">
      <c r="A1194">
        <v>1192</v>
      </c>
      <c r="B1194" s="3" t="s">
        <v>1193</v>
      </c>
      <c r="C1194" s="3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s="7" t="s">
        <v>8346</v>
      </c>
      <c r="R1194" t="s">
        <v>8347</v>
      </c>
      <c r="S1194" s="11">
        <f t="shared" si="146"/>
        <v>42747.506689814814</v>
      </c>
      <c r="T1194" s="11">
        <f t="shared" si="147"/>
        <v>42777.506689814814</v>
      </c>
      <c r="U1194" t="str">
        <f t="shared" si="148"/>
        <v>Jan</v>
      </c>
      <c r="V1194">
        <f t="shared" si="149"/>
        <v>2017</v>
      </c>
      <c r="W1194" t="str">
        <f t="shared" si="150"/>
        <v>Feb</v>
      </c>
      <c r="X1194">
        <f t="shared" si="151"/>
        <v>2017</v>
      </c>
    </row>
    <row r="1195" spans="1:24" ht="43.2" hidden="1" x14ac:dyDescent="0.55000000000000004">
      <c r="A1195">
        <v>1193</v>
      </c>
      <c r="B1195" s="3" t="s">
        <v>1194</v>
      </c>
      <c r="C1195" s="3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s="7" t="s">
        <v>8346</v>
      </c>
      <c r="R1195" t="s">
        <v>8347</v>
      </c>
      <c r="S1195" s="11">
        <f t="shared" si="146"/>
        <v>42409.776076388895</v>
      </c>
      <c r="T1195" s="11">
        <f t="shared" si="147"/>
        <v>42469.734409722223</v>
      </c>
      <c r="U1195" t="str">
        <f t="shared" si="148"/>
        <v>Feb</v>
      </c>
      <c r="V1195">
        <f t="shared" si="149"/>
        <v>2016</v>
      </c>
      <c r="W1195" t="str">
        <f t="shared" si="150"/>
        <v>Apr</v>
      </c>
      <c r="X1195">
        <f t="shared" si="151"/>
        <v>2016</v>
      </c>
    </row>
    <row r="1196" spans="1:24" ht="43.2" hidden="1" x14ac:dyDescent="0.55000000000000004">
      <c r="A1196">
        <v>1194</v>
      </c>
      <c r="B1196" s="3" t="s">
        <v>1195</v>
      </c>
      <c r="C1196" s="3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s="7" t="s">
        <v>8346</v>
      </c>
      <c r="R1196" t="s">
        <v>8347</v>
      </c>
      <c r="S1196" s="11">
        <f t="shared" si="146"/>
        <v>42072.488182870366</v>
      </c>
      <c r="T1196" s="11">
        <f t="shared" si="147"/>
        <v>42102.488182870366</v>
      </c>
      <c r="U1196" t="str">
        <f t="shared" si="148"/>
        <v>Mar</v>
      </c>
      <c r="V1196">
        <f t="shared" si="149"/>
        <v>2015</v>
      </c>
      <c r="W1196" t="str">
        <f t="shared" si="150"/>
        <v>Apr</v>
      </c>
      <c r="X1196">
        <f t="shared" si="151"/>
        <v>2015</v>
      </c>
    </row>
    <row r="1197" spans="1:24" ht="57.6" hidden="1" x14ac:dyDescent="0.55000000000000004">
      <c r="A1197">
        <v>1195</v>
      </c>
      <c r="B1197" s="3" t="s">
        <v>1196</v>
      </c>
      <c r="C1197" s="3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s="7" t="s">
        <v>8346</v>
      </c>
      <c r="R1197" t="s">
        <v>8347</v>
      </c>
      <c r="S1197" s="11">
        <f t="shared" si="146"/>
        <v>42298.34783564815</v>
      </c>
      <c r="T1197" s="11">
        <f t="shared" si="147"/>
        <v>42358.375</v>
      </c>
      <c r="U1197" t="str">
        <f t="shared" si="148"/>
        <v>Oct</v>
      </c>
      <c r="V1197">
        <f t="shared" si="149"/>
        <v>2015</v>
      </c>
      <c r="W1197" t="str">
        <f t="shared" si="150"/>
        <v>Dec</v>
      </c>
      <c r="X1197">
        <f t="shared" si="151"/>
        <v>2015</v>
      </c>
    </row>
    <row r="1198" spans="1:24" ht="28.8" hidden="1" x14ac:dyDescent="0.55000000000000004">
      <c r="A1198">
        <v>1196</v>
      </c>
      <c r="B1198" s="3" t="s">
        <v>1197</v>
      </c>
      <c r="C1198" s="3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s="7" t="s">
        <v>8346</v>
      </c>
      <c r="R1198" t="s">
        <v>8347</v>
      </c>
      <c r="S1198" s="11">
        <f t="shared" si="146"/>
        <v>42326.818738425922</v>
      </c>
      <c r="T1198" s="11">
        <f t="shared" si="147"/>
        <v>42356.818738425922</v>
      </c>
      <c r="U1198" t="str">
        <f t="shared" si="148"/>
        <v>Nov</v>
      </c>
      <c r="V1198">
        <f t="shared" si="149"/>
        <v>2015</v>
      </c>
      <c r="W1198" t="str">
        <f t="shared" si="150"/>
        <v>Dec</v>
      </c>
      <c r="X1198">
        <f t="shared" si="151"/>
        <v>2015</v>
      </c>
    </row>
    <row r="1199" spans="1:24" ht="43.2" hidden="1" x14ac:dyDescent="0.55000000000000004">
      <c r="A1199">
        <v>1197</v>
      </c>
      <c r="B1199" s="3" t="s">
        <v>1198</v>
      </c>
      <c r="C1199" s="3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s="7" t="s">
        <v>8346</v>
      </c>
      <c r="R1199" t="s">
        <v>8347</v>
      </c>
      <c r="S1199" s="11">
        <f t="shared" si="146"/>
        <v>42503.66474537037</v>
      </c>
      <c r="T1199" s="11">
        <f t="shared" si="147"/>
        <v>42534.249305555553</v>
      </c>
      <c r="U1199" t="str">
        <f t="shared" si="148"/>
        <v>May</v>
      </c>
      <c r="V1199">
        <f t="shared" si="149"/>
        <v>2016</v>
      </c>
      <c r="W1199" t="str">
        <f t="shared" si="150"/>
        <v>Jun</v>
      </c>
      <c r="X1199">
        <f t="shared" si="151"/>
        <v>2016</v>
      </c>
    </row>
    <row r="1200" spans="1:24" ht="43.2" hidden="1" x14ac:dyDescent="0.55000000000000004">
      <c r="A1200">
        <v>1198</v>
      </c>
      <c r="B1200" s="3" t="s">
        <v>1199</v>
      </c>
      <c r="C1200" s="3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s="7" t="s">
        <v>8346</v>
      </c>
      <c r="R1200" t="s">
        <v>8347</v>
      </c>
      <c r="S1200" s="11">
        <f t="shared" si="146"/>
        <v>42333.619050925925</v>
      </c>
      <c r="T1200" s="11">
        <f t="shared" si="147"/>
        <v>42369.125</v>
      </c>
      <c r="U1200" t="str">
        <f t="shared" si="148"/>
        <v>Nov</v>
      </c>
      <c r="V1200">
        <f t="shared" si="149"/>
        <v>2015</v>
      </c>
      <c r="W1200" t="str">
        <f t="shared" si="150"/>
        <v>Dec</v>
      </c>
      <c r="X1200">
        <f t="shared" si="151"/>
        <v>2015</v>
      </c>
    </row>
    <row r="1201" spans="1:24" ht="43.2" hidden="1" x14ac:dyDescent="0.55000000000000004">
      <c r="A1201">
        <v>1199</v>
      </c>
      <c r="B1201" s="3" t="s">
        <v>1200</v>
      </c>
      <c r="C1201" s="3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s="7" t="s">
        <v>8346</v>
      </c>
      <c r="R1201" t="s">
        <v>8347</v>
      </c>
      <c r="S1201" s="11">
        <f t="shared" si="146"/>
        <v>42161.770833333328</v>
      </c>
      <c r="T1201" s="11">
        <f t="shared" si="147"/>
        <v>42193.770833333328</v>
      </c>
      <c r="U1201" t="str">
        <f t="shared" si="148"/>
        <v>Jun</v>
      </c>
      <c r="V1201">
        <f t="shared" si="149"/>
        <v>2015</v>
      </c>
      <c r="W1201" t="str">
        <f t="shared" si="150"/>
        <v>Jul</v>
      </c>
      <c r="X1201">
        <f t="shared" si="151"/>
        <v>2015</v>
      </c>
    </row>
    <row r="1202" spans="1:24" ht="43.2" hidden="1" x14ac:dyDescent="0.55000000000000004">
      <c r="A1202">
        <v>1200</v>
      </c>
      <c r="B1202" s="3" t="s">
        <v>1201</v>
      </c>
      <c r="C1202" s="3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s="7" t="s">
        <v>8346</v>
      </c>
      <c r="R1202" t="s">
        <v>8347</v>
      </c>
      <c r="S1202" s="11">
        <f t="shared" si="146"/>
        <v>42089.477500000001</v>
      </c>
      <c r="T1202" s="11">
        <f t="shared" si="147"/>
        <v>42110.477500000001</v>
      </c>
      <c r="U1202" t="str">
        <f t="shared" si="148"/>
        <v>Mar</v>
      </c>
      <c r="V1202">
        <f t="shared" si="149"/>
        <v>2015</v>
      </c>
      <c r="W1202" t="str">
        <f t="shared" si="150"/>
        <v>Apr</v>
      </c>
      <c r="X1202">
        <f t="shared" si="151"/>
        <v>2015</v>
      </c>
    </row>
    <row r="1203" spans="1:24" ht="43.2" hidden="1" x14ac:dyDescent="0.55000000000000004">
      <c r="A1203">
        <v>1201</v>
      </c>
      <c r="B1203" s="3" t="s">
        <v>1202</v>
      </c>
      <c r="C1203" s="3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s="7" t="s">
        <v>8346</v>
      </c>
      <c r="R1203" t="s">
        <v>8347</v>
      </c>
      <c r="S1203" s="11">
        <f t="shared" si="146"/>
        <v>42536.60701388889</v>
      </c>
      <c r="T1203" s="11">
        <f t="shared" si="147"/>
        <v>42566.60701388889</v>
      </c>
      <c r="U1203" t="str">
        <f t="shared" si="148"/>
        <v>Jun</v>
      </c>
      <c r="V1203">
        <f t="shared" si="149"/>
        <v>2016</v>
      </c>
      <c r="W1203" t="str">
        <f t="shared" si="150"/>
        <v>Jul</v>
      </c>
      <c r="X1203">
        <f t="shared" si="151"/>
        <v>2016</v>
      </c>
    </row>
    <row r="1204" spans="1:24" ht="43.2" hidden="1" x14ac:dyDescent="0.55000000000000004">
      <c r="A1204">
        <v>1202</v>
      </c>
      <c r="B1204" s="3" t="s">
        <v>1203</v>
      </c>
      <c r="C1204" s="3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s="7" t="s">
        <v>8346</v>
      </c>
      <c r="R1204" t="s">
        <v>8347</v>
      </c>
      <c r="S1204" s="11">
        <f t="shared" si="146"/>
        <v>42152.288819444439</v>
      </c>
      <c r="T1204" s="11">
        <f t="shared" si="147"/>
        <v>42182.288819444439</v>
      </c>
      <c r="U1204" t="str">
        <f t="shared" si="148"/>
        <v>May</v>
      </c>
      <c r="V1204">
        <f t="shared" si="149"/>
        <v>2015</v>
      </c>
      <c r="W1204" t="str">
        <f t="shared" si="150"/>
        <v>Jun</v>
      </c>
      <c r="X1204">
        <f t="shared" si="151"/>
        <v>2015</v>
      </c>
    </row>
    <row r="1205" spans="1:24" ht="43.2" hidden="1" x14ac:dyDescent="0.55000000000000004">
      <c r="A1205">
        <v>1203</v>
      </c>
      <c r="B1205" s="3" t="s">
        <v>1204</v>
      </c>
      <c r="C1205" s="3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s="7" t="s">
        <v>8346</v>
      </c>
      <c r="R1205" t="s">
        <v>8347</v>
      </c>
      <c r="S1205" s="11">
        <f t="shared" si="146"/>
        <v>42125.614895833336</v>
      </c>
      <c r="T1205" s="11">
        <f t="shared" si="147"/>
        <v>42155.614895833336</v>
      </c>
      <c r="U1205" t="str">
        <f t="shared" si="148"/>
        <v>May</v>
      </c>
      <c r="V1205">
        <f t="shared" si="149"/>
        <v>2015</v>
      </c>
      <c r="W1205" t="str">
        <f t="shared" si="150"/>
        <v>May</v>
      </c>
      <c r="X1205">
        <f t="shared" si="151"/>
        <v>2015</v>
      </c>
    </row>
    <row r="1206" spans="1:24" ht="43.2" hidden="1" x14ac:dyDescent="0.55000000000000004">
      <c r="A1206">
        <v>1204</v>
      </c>
      <c r="B1206" s="3" t="s">
        <v>1205</v>
      </c>
      <c r="C1206" s="3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s="7" t="s">
        <v>8346</v>
      </c>
      <c r="R1206" t="s">
        <v>8347</v>
      </c>
      <c r="S1206" s="11">
        <f t="shared" si="146"/>
        <v>42297.748067129629</v>
      </c>
      <c r="T1206" s="11">
        <f t="shared" si="147"/>
        <v>42342.208333333328</v>
      </c>
      <c r="U1206" t="str">
        <f t="shared" si="148"/>
        <v>Oct</v>
      </c>
      <c r="V1206">
        <f t="shared" si="149"/>
        <v>2015</v>
      </c>
      <c r="W1206" t="str">
        <f t="shared" si="150"/>
        <v>Dec</v>
      </c>
      <c r="X1206">
        <f t="shared" si="151"/>
        <v>2015</v>
      </c>
    </row>
    <row r="1207" spans="1:24" ht="43.2" hidden="1" x14ac:dyDescent="0.55000000000000004">
      <c r="A1207">
        <v>1205</v>
      </c>
      <c r="B1207" s="3" t="s">
        <v>1206</v>
      </c>
      <c r="C1207" s="3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s="7" t="s">
        <v>8346</v>
      </c>
      <c r="R1207" t="s">
        <v>8347</v>
      </c>
      <c r="S1207" s="11">
        <f t="shared" si="146"/>
        <v>42138.506377314814</v>
      </c>
      <c r="T1207" s="11">
        <f t="shared" si="147"/>
        <v>42168.506377314814</v>
      </c>
      <c r="U1207" t="str">
        <f t="shared" si="148"/>
        <v>May</v>
      </c>
      <c r="V1207">
        <f t="shared" si="149"/>
        <v>2015</v>
      </c>
      <c r="W1207" t="str">
        <f t="shared" si="150"/>
        <v>Jun</v>
      </c>
      <c r="X1207">
        <f t="shared" si="151"/>
        <v>2015</v>
      </c>
    </row>
    <row r="1208" spans="1:24" ht="43.2" hidden="1" x14ac:dyDescent="0.55000000000000004">
      <c r="A1208">
        <v>1206</v>
      </c>
      <c r="B1208" s="3" t="s">
        <v>1207</v>
      </c>
      <c r="C1208" s="3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s="7" t="s">
        <v>8346</v>
      </c>
      <c r="R1208" t="s">
        <v>8347</v>
      </c>
      <c r="S1208" s="11">
        <f t="shared" si="146"/>
        <v>42772.776076388895</v>
      </c>
      <c r="T1208" s="11">
        <f t="shared" si="147"/>
        <v>42805.561805555553</v>
      </c>
      <c r="U1208" t="str">
        <f t="shared" si="148"/>
        <v>Feb</v>
      </c>
      <c r="V1208">
        <f t="shared" si="149"/>
        <v>2017</v>
      </c>
      <c r="W1208" t="str">
        <f t="shared" si="150"/>
        <v>Mar</v>
      </c>
      <c r="X1208">
        <f t="shared" si="151"/>
        <v>2017</v>
      </c>
    </row>
    <row r="1209" spans="1:24" ht="28.8" hidden="1" x14ac:dyDescent="0.55000000000000004">
      <c r="A1209">
        <v>1207</v>
      </c>
      <c r="B1209" s="3" t="s">
        <v>1208</v>
      </c>
      <c r="C1209" s="3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s="7" t="s">
        <v>8346</v>
      </c>
      <c r="R1209" t="s">
        <v>8347</v>
      </c>
      <c r="S1209" s="11">
        <f t="shared" si="146"/>
        <v>42430.430243055554</v>
      </c>
      <c r="T1209" s="11">
        <f t="shared" si="147"/>
        <v>42460.416666666672</v>
      </c>
      <c r="U1209" t="str">
        <f t="shared" si="148"/>
        <v>Mar</v>
      </c>
      <c r="V1209">
        <f t="shared" si="149"/>
        <v>2016</v>
      </c>
      <c r="W1209" t="str">
        <f t="shared" si="150"/>
        <v>Mar</v>
      </c>
      <c r="X1209">
        <f t="shared" si="151"/>
        <v>2016</v>
      </c>
    </row>
    <row r="1210" spans="1:24" ht="43.2" hidden="1" x14ac:dyDescent="0.55000000000000004">
      <c r="A1210">
        <v>1208</v>
      </c>
      <c r="B1210" s="3" t="s">
        <v>1209</v>
      </c>
      <c r="C1210" s="3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s="7" t="s">
        <v>8346</v>
      </c>
      <c r="R1210" t="s">
        <v>8347</v>
      </c>
      <c r="S1210" s="11">
        <f t="shared" si="146"/>
        <v>42423.709074074075</v>
      </c>
      <c r="T1210" s="11">
        <f t="shared" si="147"/>
        <v>42453.667407407411</v>
      </c>
      <c r="U1210" t="str">
        <f t="shared" si="148"/>
        <v>Feb</v>
      </c>
      <c r="V1210">
        <f t="shared" si="149"/>
        <v>2016</v>
      </c>
      <c r="W1210" t="str">
        <f t="shared" si="150"/>
        <v>Mar</v>
      </c>
      <c r="X1210">
        <f t="shared" si="151"/>
        <v>2016</v>
      </c>
    </row>
    <row r="1211" spans="1:24" ht="43.2" hidden="1" x14ac:dyDescent="0.55000000000000004">
      <c r="A1211">
        <v>1209</v>
      </c>
      <c r="B1211" s="3" t="s">
        <v>1210</v>
      </c>
      <c r="C1211" s="3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s="7" t="s">
        <v>8346</v>
      </c>
      <c r="R1211" t="s">
        <v>8347</v>
      </c>
      <c r="S1211" s="11">
        <f t="shared" si="146"/>
        <v>42761.846122685187</v>
      </c>
      <c r="T1211" s="11">
        <f t="shared" si="147"/>
        <v>42791.846122685187</v>
      </c>
      <c r="U1211" t="str">
        <f t="shared" si="148"/>
        <v>Jan</v>
      </c>
      <c r="V1211">
        <f t="shared" si="149"/>
        <v>2017</v>
      </c>
      <c r="W1211" t="str">
        <f t="shared" si="150"/>
        <v>Feb</v>
      </c>
      <c r="X1211">
        <f t="shared" si="151"/>
        <v>2017</v>
      </c>
    </row>
    <row r="1212" spans="1:24" ht="28.8" hidden="1" x14ac:dyDescent="0.55000000000000004">
      <c r="A1212">
        <v>1210</v>
      </c>
      <c r="B1212" s="3" t="s">
        <v>1211</v>
      </c>
      <c r="C1212" s="3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s="7" t="s">
        <v>8346</v>
      </c>
      <c r="R1212" t="s">
        <v>8347</v>
      </c>
      <c r="S1212" s="11">
        <f t="shared" si="146"/>
        <v>42132.941805555558</v>
      </c>
      <c r="T1212" s="11">
        <f t="shared" si="147"/>
        <v>42155.875</v>
      </c>
      <c r="U1212" t="str">
        <f t="shared" si="148"/>
        <v>May</v>
      </c>
      <c r="V1212">
        <f t="shared" si="149"/>
        <v>2015</v>
      </c>
      <c r="W1212" t="str">
        <f t="shared" si="150"/>
        <v>May</v>
      </c>
      <c r="X1212">
        <f t="shared" si="151"/>
        <v>2015</v>
      </c>
    </row>
    <row r="1213" spans="1:24" ht="43.2" hidden="1" x14ac:dyDescent="0.55000000000000004">
      <c r="A1213">
        <v>1211</v>
      </c>
      <c r="B1213" s="3" t="s">
        <v>1212</v>
      </c>
      <c r="C1213" s="3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s="7" t="s">
        <v>8346</v>
      </c>
      <c r="R1213" t="s">
        <v>8347</v>
      </c>
      <c r="S1213" s="11">
        <f t="shared" si="146"/>
        <v>42515.866446759261</v>
      </c>
      <c r="T1213" s="11">
        <f t="shared" si="147"/>
        <v>42530.866446759261</v>
      </c>
      <c r="U1213" t="str">
        <f t="shared" si="148"/>
        <v>May</v>
      </c>
      <c r="V1213">
        <f t="shared" si="149"/>
        <v>2016</v>
      </c>
      <c r="W1213" t="str">
        <f t="shared" si="150"/>
        <v>Jun</v>
      </c>
      <c r="X1213">
        <f t="shared" si="151"/>
        <v>2016</v>
      </c>
    </row>
    <row r="1214" spans="1:24" ht="43.2" hidden="1" x14ac:dyDescent="0.55000000000000004">
      <c r="A1214">
        <v>1212</v>
      </c>
      <c r="B1214" s="3" t="s">
        <v>1213</v>
      </c>
      <c r="C1214" s="3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s="7" t="s">
        <v>8346</v>
      </c>
      <c r="R1214" t="s">
        <v>8347</v>
      </c>
      <c r="S1214" s="11">
        <f t="shared" si="146"/>
        <v>42318.950173611112</v>
      </c>
      <c r="T1214" s="11">
        <f t="shared" si="147"/>
        <v>42335.041666666672</v>
      </c>
      <c r="U1214" t="str">
        <f t="shared" si="148"/>
        <v>Nov</v>
      </c>
      <c r="V1214">
        <f t="shared" si="149"/>
        <v>2015</v>
      </c>
      <c r="W1214" t="str">
        <f t="shared" si="150"/>
        <v>Nov</v>
      </c>
      <c r="X1214">
        <f t="shared" si="151"/>
        <v>2015</v>
      </c>
    </row>
    <row r="1215" spans="1:24" ht="43.2" hidden="1" x14ac:dyDescent="0.55000000000000004">
      <c r="A1215">
        <v>1213</v>
      </c>
      <c r="B1215" s="3" t="s">
        <v>1214</v>
      </c>
      <c r="C1215" s="3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s="7" t="s">
        <v>8346</v>
      </c>
      <c r="R1215" t="s">
        <v>8347</v>
      </c>
      <c r="S1215" s="11">
        <f t="shared" si="146"/>
        <v>42731.755787037036</v>
      </c>
      <c r="T1215" s="11">
        <f t="shared" si="147"/>
        <v>42766.755787037036</v>
      </c>
      <c r="U1215" t="str">
        <f t="shared" si="148"/>
        <v>Dec</v>
      </c>
      <c r="V1215">
        <f t="shared" si="149"/>
        <v>2016</v>
      </c>
      <c r="W1215" t="str">
        <f t="shared" si="150"/>
        <v>Jan</v>
      </c>
      <c r="X1215">
        <f t="shared" si="151"/>
        <v>2017</v>
      </c>
    </row>
    <row r="1216" spans="1:24" ht="43.2" hidden="1" x14ac:dyDescent="0.55000000000000004">
      <c r="A1216">
        <v>1214</v>
      </c>
      <c r="B1216" s="3" t="s">
        <v>1215</v>
      </c>
      <c r="C1216" s="3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s="7" t="s">
        <v>8346</v>
      </c>
      <c r="R1216" t="s">
        <v>8347</v>
      </c>
      <c r="S1216" s="11">
        <f t="shared" si="146"/>
        <v>42104.840335648143</v>
      </c>
      <c r="T1216" s="11">
        <f t="shared" si="147"/>
        <v>42164.840335648143</v>
      </c>
      <c r="U1216" t="str">
        <f t="shared" si="148"/>
        <v>Apr</v>
      </c>
      <c r="V1216">
        <f t="shared" si="149"/>
        <v>2015</v>
      </c>
      <c r="W1216" t="str">
        <f t="shared" si="150"/>
        <v>Jun</v>
      </c>
      <c r="X1216">
        <f t="shared" si="151"/>
        <v>2015</v>
      </c>
    </row>
    <row r="1217" spans="1:24" ht="43.2" hidden="1" x14ac:dyDescent="0.55000000000000004">
      <c r="A1217">
        <v>1215</v>
      </c>
      <c r="B1217" s="3" t="s">
        <v>1216</v>
      </c>
      <c r="C1217" s="3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s="7" t="s">
        <v>8346</v>
      </c>
      <c r="R1217" t="s">
        <v>8347</v>
      </c>
      <c r="S1217" s="11">
        <f t="shared" si="146"/>
        <v>41759.923101851848</v>
      </c>
      <c r="T1217" s="11">
        <f t="shared" si="147"/>
        <v>41789.923101851848</v>
      </c>
      <c r="U1217" t="str">
        <f t="shared" si="148"/>
        <v>Apr</v>
      </c>
      <c r="V1217">
        <f t="shared" si="149"/>
        <v>2014</v>
      </c>
      <c r="W1217" t="str">
        <f t="shared" si="150"/>
        <v>May</v>
      </c>
      <c r="X1217">
        <f t="shared" si="151"/>
        <v>2014</v>
      </c>
    </row>
    <row r="1218" spans="1:24" ht="28.8" hidden="1" x14ac:dyDescent="0.55000000000000004">
      <c r="A1218">
        <v>1216</v>
      </c>
      <c r="B1218" s="3" t="s">
        <v>1217</v>
      </c>
      <c r="C1218" s="3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s="7" t="s">
        <v>8346</v>
      </c>
      <c r="R1218" t="s">
        <v>8347</v>
      </c>
      <c r="S1218" s="11">
        <f t="shared" si="146"/>
        <v>42247.616400462968</v>
      </c>
      <c r="T1218" s="11">
        <f t="shared" si="147"/>
        <v>42279.960416666669</v>
      </c>
      <c r="U1218" t="str">
        <f t="shared" si="148"/>
        <v>Aug</v>
      </c>
      <c r="V1218">
        <f t="shared" si="149"/>
        <v>2015</v>
      </c>
      <c r="W1218" t="str">
        <f t="shared" si="150"/>
        <v>Oct</v>
      </c>
      <c r="X1218">
        <f t="shared" si="151"/>
        <v>2015</v>
      </c>
    </row>
    <row r="1219" spans="1:24" ht="43.2" hidden="1" x14ac:dyDescent="0.55000000000000004">
      <c r="A1219">
        <v>1217</v>
      </c>
      <c r="B1219" s="3" t="s">
        <v>1218</v>
      </c>
      <c r="C1219" s="3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IFERROR(E1219/L1219,0)</f>
        <v>148.57377049180329</v>
      </c>
      <c r="Q1219" s="7" t="s">
        <v>8346</v>
      </c>
      <c r="R1219" t="s">
        <v>8347</v>
      </c>
      <c r="S1219" s="11">
        <f t="shared" ref="S1219:S1282" si="154">(((J1219/60)/60)/24)+DATE(1970,1,1)</f>
        <v>42535.809490740736</v>
      </c>
      <c r="T1219" s="11">
        <f t="shared" ref="T1219:T1282" si="155">(((I1219/60)/60)/24)+DATE(1970,1,1)</f>
        <v>42565.809490740736</v>
      </c>
      <c r="U1219" t="str">
        <f t="shared" ref="U1219:U1282" si="156">TEXT(S1219,"mmm")</f>
        <v>Jun</v>
      </c>
      <c r="V1219">
        <f t="shared" ref="V1219:V1282" si="157">YEAR(S1219)</f>
        <v>2016</v>
      </c>
      <c r="W1219" t="str">
        <f t="shared" ref="W1219:W1282" si="158">TEXT(T1219,"mmm")</f>
        <v>Jul</v>
      </c>
      <c r="X1219">
        <f t="shared" ref="X1219:X1282" si="159">YEAR(T1219)</f>
        <v>2016</v>
      </c>
    </row>
    <row r="1220" spans="1:24" ht="43.2" hidden="1" x14ac:dyDescent="0.55000000000000004">
      <c r="A1220">
        <v>1218</v>
      </c>
      <c r="B1220" s="3" t="s">
        <v>1219</v>
      </c>
      <c r="C1220" s="3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s="7" t="s">
        <v>8346</v>
      </c>
      <c r="R1220" t="s">
        <v>8347</v>
      </c>
      <c r="S1220" s="11">
        <f t="shared" si="154"/>
        <v>42278.662037037036</v>
      </c>
      <c r="T1220" s="11">
        <f t="shared" si="155"/>
        <v>42309.125</v>
      </c>
      <c r="U1220" t="str">
        <f t="shared" si="156"/>
        <v>Oct</v>
      </c>
      <c r="V1220">
        <f t="shared" si="157"/>
        <v>2015</v>
      </c>
      <c r="W1220" t="str">
        <f t="shared" si="158"/>
        <v>Nov</v>
      </c>
      <c r="X1220">
        <f t="shared" si="159"/>
        <v>2015</v>
      </c>
    </row>
    <row r="1221" spans="1:24" ht="28.8" hidden="1" x14ac:dyDescent="0.55000000000000004">
      <c r="A1221">
        <v>1219</v>
      </c>
      <c r="B1221" s="3" t="s">
        <v>1220</v>
      </c>
      <c r="C1221" s="3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s="7" t="s">
        <v>8346</v>
      </c>
      <c r="R1221" t="s">
        <v>8347</v>
      </c>
      <c r="S1221" s="11">
        <f t="shared" si="154"/>
        <v>42633.461956018517</v>
      </c>
      <c r="T1221" s="11">
        <f t="shared" si="155"/>
        <v>42663.461956018517</v>
      </c>
      <c r="U1221" t="str">
        <f t="shared" si="156"/>
        <v>Sep</v>
      </c>
      <c r="V1221">
        <f t="shared" si="157"/>
        <v>2016</v>
      </c>
      <c r="W1221" t="str">
        <f t="shared" si="158"/>
        <v>Oct</v>
      </c>
      <c r="X1221">
        <f t="shared" si="159"/>
        <v>2016</v>
      </c>
    </row>
    <row r="1222" spans="1:24" ht="43.2" hidden="1" x14ac:dyDescent="0.55000000000000004">
      <c r="A1222">
        <v>1220</v>
      </c>
      <c r="B1222" s="3" t="s">
        <v>1221</v>
      </c>
      <c r="C1222" s="3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s="7" t="s">
        <v>8346</v>
      </c>
      <c r="R1222" t="s">
        <v>8347</v>
      </c>
      <c r="S1222" s="11">
        <f t="shared" si="154"/>
        <v>42211.628611111111</v>
      </c>
      <c r="T1222" s="11">
        <f t="shared" si="155"/>
        <v>42241.628611111111</v>
      </c>
      <c r="U1222" t="str">
        <f t="shared" si="156"/>
        <v>Jul</v>
      </c>
      <c r="V1222">
        <f t="shared" si="157"/>
        <v>2015</v>
      </c>
      <c r="W1222" t="str">
        <f t="shared" si="158"/>
        <v>Aug</v>
      </c>
      <c r="X1222">
        <f t="shared" si="159"/>
        <v>2015</v>
      </c>
    </row>
    <row r="1223" spans="1:24" ht="43.2" hidden="1" x14ac:dyDescent="0.55000000000000004">
      <c r="A1223">
        <v>1221</v>
      </c>
      <c r="B1223" s="3" t="s">
        <v>1222</v>
      </c>
      <c r="C1223" s="3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s="7" t="s">
        <v>8346</v>
      </c>
      <c r="R1223" t="s">
        <v>8347</v>
      </c>
      <c r="S1223" s="11">
        <f t="shared" si="154"/>
        <v>42680.47555555556</v>
      </c>
      <c r="T1223" s="11">
        <f t="shared" si="155"/>
        <v>42708</v>
      </c>
      <c r="U1223" t="str">
        <f t="shared" si="156"/>
        <v>Nov</v>
      </c>
      <c r="V1223">
        <f t="shared" si="157"/>
        <v>2016</v>
      </c>
      <c r="W1223" t="str">
        <f t="shared" si="158"/>
        <v>Dec</v>
      </c>
      <c r="X1223">
        <f t="shared" si="159"/>
        <v>2016</v>
      </c>
    </row>
    <row r="1224" spans="1:24" ht="28.8" hidden="1" x14ac:dyDescent="0.55000000000000004">
      <c r="A1224">
        <v>1222</v>
      </c>
      <c r="B1224" s="3" t="s">
        <v>1223</v>
      </c>
      <c r="C1224" s="3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s="7" t="s">
        <v>8346</v>
      </c>
      <c r="R1224" t="s">
        <v>8347</v>
      </c>
      <c r="S1224" s="11">
        <f t="shared" si="154"/>
        <v>42430.720451388886</v>
      </c>
      <c r="T1224" s="11">
        <f t="shared" si="155"/>
        <v>42461.166666666672</v>
      </c>
      <c r="U1224" t="str">
        <f t="shared" si="156"/>
        <v>Mar</v>
      </c>
      <c r="V1224">
        <f t="shared" si="157"/>
        <v>2016</v>
      </c>
      <c r="W1224" t="str">
        <f t="shared" si="158"/>
        <v>Apr</v>
      </c>
      <c r="X1224">
        <f t="shared" si="159"/>
        <v>2016</v>
      </c>
    </row>
    <row r="1225" spans="1:24" ht="28.8" hidden="1" x14ac:dyDescent="0.55000000000000004">
      <c r="A1225">
        <v>1223</v>
      </c>
      <c r="B1225" s="3" t="s">
        <v>1224</v>
      </c>
      <c r="C1225" s="3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s="7" t="s">
        <v>8346</v>
      </c>
      <c r="R1225" t="s">
        <v>8347</v>
      </c>
      <c r="S1225" s="11">
        <f t="shared" si="154"/>
        <v>42654.177187499998</v>
      </c>
      <c r="T1225" s="11">
        <f t="shared" si="155"/>
        <v>42684.218854166669</v>
      </c>
      <c r="U1225" t="str">
        <f t="shared" si="156"/>
        <v>Oct</v>
      </c>
      <c r="V1225">
        <f t="shared" si="157"/>
        <v>2016</v>
      </c>
      <c r="W1225" t="str">
        <f t="shared" si="158"/>
        <v>Nov</v>
      </c>
      <c r="X1225">
        <f t="shared" si="159"/>
        <v>2016</v>
      </c>
    </row>
    <row r="1226" spans="1:24" ht="28.8" x14ac:dyDescent="0.55000000000000004">
      <c r="A1226">
        <v>1224</v>
      </c>
      <c r="B1226" s="3" t="s">
        <v>1225</v>
      </c>
      <c r="C1226" s="3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s="7" t="s">
        <v>8326</v>
      </c>
      <c r="R1226" t="s">
        <v>8318</v>
      </c>
      <c r="S1226" s="11">
        <f t="shared" si="154"/>
        <v>41736.549791666665</v>
      </c>
      <c r="T1226" s="11">
        <f t="shared" si="155"/>
        <v>41796.549791666665</v>
      </c>
      <c r="U1226" t="str">
        <f t="shared" si="156"/>
        <v>Apr</v>
      </c>
      <c r="V1226">
        <f t="shared" si="157"/>
        <v>2014</v>
      </c>
      <c r="W1226" t="str">
        <f t="shared" si="158"/>
        <v>Jun</v>
      </c>
      <c r="X1226">
        <f t="shared" si="159"/>
        <v>2014</v>
      </c>
    </row>
    <row r="1227" spans="1:24" ht="43.2" x14ac:dyDescent="0.55000000000000004">
      <c r="A1227">
        <v>1225</v>
      </c>
      <c r="B1227" s="3" t="s">
        <v>1226</v>
      </c>
      <c r="C1227" s="3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s="7" t="s">
        <v>8326</v>
      </c>
      <c r="R1227" t="s">
        <v>8318</v>
      </c>
      <c r="S1227" s="11">
        <f t="shared" si="154"/>
        <v>41509.905995370369</v>
      </c>
      <c r="T1227" s="11">
        <f t="shared" si="155"/>
        <v>41569.905995370369</v>
      </c>
      <c r="U1227" t="str">
        <f t="shared" si="156"/>
        <v>Aug</v>
      </c>
      <c r="V1227">
        <f t="shared" si="157"/>
        <v>2013</v>
      </c>
      <c r="W1227" t="str">
        <f t="shared" si="158"/>
        <v>Oct</v>
      </c>
      <c r="X1227">
        <f t="shared" si="159"/>
        <v>2013</v>
      </c>
    </row>
    <row r="1228" spans="1:24" ht="43.2" x14ac:dyDescent="0.55000000000000004">
      <c r="A1228">
        <v>1226</v>
      </c>
      <c r="B1228" s="3" t="s">
        <v>1227</v>
      </c>
      <c r="C1228" s="3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s="7" t="s">
        <v>8326</v>
      </c>
      <c r="R1228" t="s">
        <v>8318</v>
      </c>
      <c r="S1228" s="11">
        <f t="shared" si="154"/>
        <v>41715.874780092592</v>
      </c>
      <c r="T1228" s="11">
        <f t="shared" si="155"/>
        <v>41750.041666666664</v>
      </c>
      <c r="U1228" t="str">
        <f t="shared" si="156"/>
        <v>Mar</v>
      </c>
      <c r="V1228">
        <f t="shared" si="157"/>
        <v>2014</v>
      </c>
      <c r="W1228" t="str">
        <f t="shared" si="158"/>
        <v>Apr</v>
      </c>
      <c r="X1228">
        <f t="shared" si="159"/>
        <v>2014</v>
      </c>
    </row>
    <row r="1229" spans="1:24" ht="43.2" x14ac:dyDescent="0.55000000000000004">
      <c r="A1229">
        <v>1227</v>
      </c>
      <c r="B1229" s="3" t="s">
        <v>1228</v>
      </c>
      <c r="C1229" s="3" t="s">
        <v>5337</v>
      </c>
      <c r="D1229" s="12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s="7" t="s">
        <v>8326</v>
      </c>
      <c r="R1229" t="s">
        <v>8318</v>
      </c>
      <c r="S1229" s="11">
        <f t="shared" si="154"/>
        <v>41827.919166666667</v>
      </c>
      <c r="T1229" s="11">
        <f t="shared" si="155"/>
        <v>41858.291666666664</v>
      </c>
      <c r="U1229" t="str">
        <f t="shared" si="156"/>
        <v>Jul</v>
      </c>
      <c r="V1229">
        <f t="shared" si="157"/>
        <v>2014</v>
      </c>
      <c r="W1229" t="str">
        <f t="shared" si="158"/>
        <v>Aug</v>
      </c>
      <c r="X1229">
        <f t="shared" si="159"/>
        <v>2014</v>
      </c>
    </row>
    <row r="1230" spans="1:24" ht="43.2" x14ac:dyDescent="0.55000000000000004">
      <c r="A1230">
        <v>1228</v>
      </c>
      <c r="B1230" s="3" t="s">
        <v>1229</v>
      </c>
      <c r="C1230" s="3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s="7" t="s">
        <v>8326</v>
      </c>
      <c r="R1230" t="s">
        <v>8318</v>
      </c>
      <c r="S1230" s="11">
        <f t="shared" si="154"/>
        <v>40754.729259259257</v>
      </c>
      <c r="T1230" s="11">
        <f t="shared" si="155"/>
        <v>40814.729259259257</v>
      </c>
      <c r="U1230" t="str">
        <f t="shared" si="156"/>
        <v>Jul</v>
      </c>
      <c r="V1230">
        <f t="shared" si="157"/>
        <v>2011</v>
      </c>
      <c r="W1230" t="str">
        <f t="shared" si="158"/>
        <v>Sep</v>
      </c>
      <c r="X1230">
        <f t="shared" si="159"/>
        <v>2011</v>
      </c>
    </row>
    <row r="1231" spans="1:24" ht="43.2" x14ac:dyDescent="0.55000000000000004">
      <c r="A1231">
        <v>1229</v>
      </c>
      <c r="B1231" s="3" t="s">
        <v>1230</v>
      </c>
      <c r="C1231" s="3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s="7" t="s">
        <v>8326</v>
      </c>
      <c r="R1231" t="s">
        <v>8318</v>
      </c>
      <c r="S1231" s="11">
        <f t="shared" si="154"/>
        <v>40985.459803240738</v>
      </c>
      <c r="T1231" s="11">
        <f t="shared" si="155"/>
        <v>41015.666666666664</v>
      </c>
      <c r="U1231" t="str">
        <f t="shared" si="156"/>
        <v>Mar</v>
      </c>
      <c r="V1231">
        <f t="shared" si="157"/>
        <v>2012</v>
      </c>
      <c r="W1231" t="str">
        <f t="shared" si="158"/>
        <v>Apr</v>
      </c>
      <c r="X1231">
        <f t="shared" si="159"/>
        <v>2012</v>
      </c>
    </row>
    <row r="1232" spans="1:24" ht="43.2" x14ac:dyDescent="0.55000000000000004">
      <c r="A1232">
        <v>1230</v>
      </c>
      <c r="B1232" s="3" t="s">
        <v>1231</v>
      </c>
      <c r="C1232" s="3" t="s">
        <v>5340</v>
      </c>
      <c r="D1232" s="1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s="7" t="s">
        <v>8326</v>
      </c>
      <c r="R1232" t="s">
        <v>8318</v>
      </c>
      <c r="S1232" s="11">
        <f t="shared" si="154"/>
        <v>40568.972569444442</v>
      </c>
      <c r="T1232" s="11">
        <f t="shared" si="155"/>
        <v>40598.972569444442</v>
      </c>
      <c r="U1232" t="str">
        <f t="shared" si="156"/>
        <v>Jan</v>
      </c>
      <c r="V1232">
        <f t="shared" si="157"/>
        <v>2011</v>
      </c>
      <c r="W1232" t="str">
        <f t="shared" si="158"/>
        <v>Feb</v>
      </c>
      <c r="X1232">
        <f t="shared" si="159"/>
        <v>2011</v>
      </c>
    </row>
    <row r="1233" spans="1:24" ht="43.2" x14ac:dyDescent="0.55000000000000004">
      <c r="A1233">
        <v>1231</v>
      </c>
      <c r="B1233" s="3" t="s">
        <v>1232</v>
      </c>
      <c r="C1233" s="3" t="s">
        <v>5341</v>
      </c>
      <c r="D1233" s="12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s="7" t="s">
        <v>8326</v>
      </c>
      <c r="R1233" t="s">
        <v>8318</v>
      </c>
      <c r="S1233" s="11">
        <f t="shared" si="154"/>
        <v>42193.941759259258</v>
      </c>
      <c r="T1233" s="11">
        <f t="shared" si="155"/>
        <v>42244.041666666672</v>
      </c>
      <c r="U1233" t="str">
        <f t="shared" si="156"/>
        <v>Jul</v>
      </c>
      <c r="V1233">
        <f t="shared" si="157"/>
        <v>2015</v>
      </c>
      <c r="W1233" t="str">
        <f t="shared" si="158"/>
        <v>Aug</v>
      </c>
      <c r="X1233">
        <f t="shared" si="159"/>
        <v>2015</v>
      </c>
    </row>
    <row r="1234" spans="1:24" ht="43.2" x14ac:dyDescent="0.55000000000000004">
      <c r="A1234">
        <v>1232</v>
      </c>
      <c r="B1234" s="3" t="s">
        <v>1233</v>
      </c>
      <c r="C1234" s="3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s="7" t="s">
        <v>8326</v>
      </c>
      <c r="R1234" t="s">
        <v>8318</v>
      </c>
      <c r="S1234" s="11">
        <f t="shared" si="154"/>
        <v>41506.848032407412</v>
      </c>
      <c r="T1234" s="11">
        <f t="shared" si="155"/>
        <v>41553.848032407412</v>
      </c>
      <c r="U1234" t="str">
        <f t="shared" si="156"/>
        <v>Aug</v>
      </c>
      <c r="V1234">
        <f t="shared" si="157"/>
        <v>2013</v>
      </c>
      <c r="W1234" t="str">
        <f t="shared" si="158"/>
        <v>Oct</v>
      </c>
      <c r="X1234">
        <f t="shared" si="159"/>
        <v>2013</v>
      </c>
    </row>
    <row r="1235" spans="1:24" ht="43.2" x14ac:dyDescent="0.55000000000000004">
      <c r="A1235">
        <v>1233</v>
      </c>
      <c r="B1235" s="3" t="s">
        <v>1234</v>
      </c>
      <c r="C1235" s="3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s="7" t="s">
        <v>8326</v>
      </c>
      <c r="R1235" t="s">
        <v>8318</v>
      </c>
      <c r="S1235" s="11">
        <f t="shared" si="154"/>
        <v>40939.948773148149</v>
      </c>
      <c r="T1235" s="11">
        <f t="shared" si="155"/>
        <v>40960.948773148149</v>
      </c>
      <c r="U1235" t="str">
        <f t="shared" si="156"/>
        <v>Jan</v>
      </c>
      <c r="V1235">
        <f t="shared" si="157"/>
        <v>2012</v>
      </c>
      <c r="W1235" t="str">
        <f t="shared" si="158"/>
        <v>Feb</v>
      </c>
      <c r="X1235">
        <f t="shared" si="159"/>
        <v>2012</v>
      </c>
    </row>
    <row r="1236" spans="1:24" ht="43.2" x14ac:dyDescent="0.55000000000000004">
      <c r="A1236">
        <v>1234</v>
      </c>
      <c r="B1236" s="3" t="s">
        <v>1235</v>
      </c>
      <c r="C1236" s="3" t="s">
        <v>5344</v>
      </c>
      <c r="D1236" s="12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s="7" t="s">
        <v>8326</v>
      </c>
      <c r="R1236" t="s">
        <v>8318</v>
      </c>
      <c r="S1236" s="11">
        <f t="shared" si="154"/>
        <v>42007.788680555561</v>
      </c>
      <c r="T1236" s="11">
        <f t="shared" si="155"/>
        <v>42037.788680555561</v>
      </c>
      <c r="U1236" t="str">
        <f t="shared" si="156"/>
        <v>Jan</v>
      </c>
      <c r="V1236">
        <f t="shared" si="157"/>
        <v>2015</v>
      </c>
      <c r="W1236" t="str">
        <f t="shared" si="158"/>
        <v>Feb</v>
      </c>
      <c r="X1236">
        <f t="shared" si="159"/>
        <v>2015</v>
      </c>
    </row>
    <row r="1237" spans="1:24" ht="43.2" x14ac:dyDescent="0.55000000000000004">
      <c r="A1237">
        <v>1235</v>
      </c>
      <c r="B1237" s="3" t="s">
        <v>1236</v>
      </c>
      <c r="C1237" s="3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s="7" t="s">
        <v>8326</v>
      </c>
      <c r="R1237" t="s">
        <v>8318</v>
      </c>
      <c r="S1237" s="11">
        <f t="shared" si="154"/>
        <v>41583.135405092595</v>
      </c>
      <c r="T1237" s="11">
        <f t="shared" si="155"/>
        <v>41623.135405092595</v>
      </c>
      <c r="U1237" t="str">
        <f t="shared" si="156"/>
        <v>Nov</v>
      </c>
      <c r="V1237">
        <f t="shared" si="157"/>
        <v>2013</v>
      </c>
      <c r="W1237" t="str">
        <f t="shared" si="158"/>
        <v>Dec</v>
      </c>
      <c r="X1237">
        <f t="shared" si="159"/>
        <v>2013</v>
      </c>
    </row>
    <row r="1238" spans="1:24" x14ac:dyDescent="0.55000000000000004">
      <c r="A1238">
        <v>1236</v>
      </c>
      <c r="B1238" s="3" t="s">
        <v>1237</v>
      </c>
      <c r="C1238" s="3" t="s">
        <v>5346</v>
      </c>
      <c r="D1238" s="12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s="7" t="s">
        <v>8326</v>
      </c>
      <c r="R1238" t="s">
        <v>8318</v>
      </c>
      <c r="S1238" s="11">
        <f t="shared" si="154"/>
        <v>41110.680138888885</v>
      </c>
      <c r="T1238" s="11">
        <f t="shared" si="155"/>
        <v>41118.666666666664</v>
      </c>
      <c r="U1238" t="str">
        <f t="shared" si="156"/>
        <v>Jul</v>
      </c>
      <c r="V1238">
        <f t="shared" si="157"/>
        <v>2012</v>
      </c>
      <c r="W1238" t="str">
        <f t="shared" si="158"/>
        <v>Jul</v>
      </c>
      <c r="X1238">
        <f t="shared" si="159"/>
        <v>2012</v>
      </c>
    </row>
    <row r="1239" spans="1:24" ht="43.2" x14ac:dyDescent="0.55000000000000004">
      <c r="A1239">
        <v>1237</v>
      </c>
      <c r="B1239" s="3" t="s">
        <v>1238</v>
      </c>
      <c r="C1239" s="3" t="s">
        <v>5347</v>
      </c>
      <c r="D1239" s="12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s="7" t="s">
        <v>8326</v>
      </c>
      <c r="R1239" t="s">
        <v>8318</v>
      </c>
      <c r="S1239" s="11">
        <f t="shared" si="154"/>
        <v>41125.283159722225</v>
      </c>
      <c r="T1239" s="11">
        <f t="shared" si="155"/>
        <v>41145.283159722225</v>
      </c>
      <c r="U1239" t="str">
        <f t="shared" si="156"/>
        <v>Aug</v>
      </c>
      <c r="V1239">
        <f t="shared" si="157"/>
        <v>2012</v>
      </c>
      <c r="W1239" t="str">
        <f t="shared" si="158"/>
        <v>Aug</v>
      </c>
      <c r="X1239">
        <f t="shared" si="159"/>
        <v>2012</v>
      </c>
    </row>
    <row r="1240" spans="1:24" ht="57.6" x14ac:dyDescent="0.55000000000000004">
      <c r="A1240">
        <v>1238</v>
      </c>
      <c r="B1240" s="3" t="s">
        <v>1239</v>
      </c>
      <c r="C1240" s="3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s="7" t="s">
        <v>8326</v>
      </c>
      <c r="R1240" t="s">
        <v>8318</v>
      </c>
      <c r="S1240" s="11">
        <f t="shared" si="154"/>
        <v>40731.61037037037</v>
      </c>
      <c r="T1240" s="11">
        <f t="shared" si="155"/>
        <v>40761.61037037037</v>
      </c>
      <c r="U1240" t="str">
        <f t="shared" si="156"/>
        <v>Jul</v>
      </c>
      <c r="V1240">
        <f t="shared" si="157"/>
        <v>2011</v>
      </c>
      <c r="W1240" t="str">
        <f t="shared" si="158"/>
        <v>Aug</v>
      </c>
      <c r="X1240">
        <f t="shared" si="159"/>
        <v>2011</v>
      </c>
    </row>
    <row r="1241" spans="1:24" ht="28.8" x14ac:dyDescent="0.55000000000000004">
      <c r="A1241">
        <v>1239</v>
      </c>
      <c r="B1241" s="3" t="s">
        <v>1240</v>
      </c>
      <c r="C1241" s="3" t="s">
        <v>5349</v>
      </c>
      <c r="D1241" s="12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s="7" t="s">
        <v>8326</v>
      </c>
      <c r="R1241" t="s">
        <v>8318</v>
      </c>
      <c r="S1241" s="11">
        <f t="shared" si="154"/>
        <v>40883.962581018517</v>
      </c>
      <c r="T1241" s="11">
        <f t="shared" si="155"/>
        <v>40913.962581018517</v>
      </c>
      <c r="U1241" t="str">
        <f t="shared" si="156"/>
        <v>Dec</v>
      </c>
      <c r="V1241">
        <f t="shared" si="157"/>
        <v>2011</v>
      </c>
      <c r="W1241" t="str">
        <f t="shared" si="158"/>
        <v>Jan</v>
      </c>
      <c r="X1241">
        <f t="shared" si="159"/>
        <v>2012</v>
      </c>
    </row>
    <row r="1242" spans="1:24" ht="28.8" x14ac:dyDescent="0.55000000000000004">
      <c r="A1242">
        <v>1240</v>
      </c>
      <c r="B1242" s="3" t="s">
        <v>1241</v>
      </c>
      <c r="C1242" s="3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s="7" t="s">
        <v>8326</v>
      </c>
      <c r="R1242" t="s">
        <v>8318</v>
      </c>
      <c r="S1242" s="11">
        <f t="shared" si="154"/>
        <v>41409.040011574078</v>
      </c>
      <c r="T1242" s="11">
        <f t="shared" si="155"/>
        <v>41467.910416666666</v>
      </c>
      <c r="U1242" t="str">
        <f t="shared" si="156"/>
        <v>May</v>
      </c>
      <c r="V1242">
        <f t="shared" si="157"/>
        <v>2013</v>
      </c>
      <c r="W1242" t="str">
        <f t="shared" si="158"/>
        <v>Jul</v>
      </c>
      <c r="X1242">
        <f t="shared" si="159"/>
        <v>2013</v>
      </c>
    </row>
    <row r="1243" spans="1:24" ht="43.2" x14ac:dyDescent="0.55000000000000004">
      <c r="A1243">
        <v>1241</v>
      </c>
      <c r="B1243" s="3" t="s">
        <v>1242</v>
      </c>
      <c r="C1243" s="3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s="7" t="s">
        <v>8326</v>
      </c>
      <c r="R1243" t="s">
        <v>8318</v>
      </c>
      <c r="S1243" s="11">
        <f t="shared" si="154"/>
        <v>41923.837731481479</v>
      </c>
      <c r="T1243" s="11">
        <f t="shared" si="155"/>
        <v>41946.249305555553</v>
      </c>
      <c r="U1243" t="str">
        <f t="shared" si="156"/>
        <v>Oct</v>
      </c>
      <c r="V1243">
        <f t="shared" si="157"/>
        <v>2014</v>
      </c>
      <c r="W1243" t="str">
        <f t="shared" si="158"/>
        <v>Nov</v>
      </c>
      <c r="X1243">
        <f t="shared" si="159"/>
        <v>2014</v>
      </c>
    </row>
    <row r="1244" spans="1:24" ht="43.2" x14ac:dyDescent="0.55000000000000004">
      <c r="A1244">
        <v>1242</v>
      </c>
      <c r="B1244" s="3" t="s">
        <v>1243</v>
      </c>
      <c r="C1244" s="3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s="7" t="s">
        <v>8326</v>
      </c>
      <c r="R1244" t="s">
        <v>8318</v>
      </c>
      <c r="S1244" s="11">
        <f t="shared" si="154"/>
        <v>40782.165532407409</v>
      </c>
      <c r="T1244" s="11">
        <f t="shared" si="155"/>
        <v>40797.554166666669</v>
      </c>
      <c r="U1244" t="str">
        <f t="shared" si="156"/>
        <v>Aug</v>
      </c>
      <c r="V1244">
        <f t="shared" si="157"/>
        <v>2011</v>
      </c>
      <c r="W1244" t="str">
        <f t="shared" si="158"/>
        <v>Sep</v>
      </c>
      <c r="X1244">
        <f t="shared" si="159"/>
        <v>2011</v>
      </c>
    </row>
    <row r="1245" spans="1:24" ht="43.2" x14ac:dyDescent="0.55000000000000004">
      <c r="A1245">
        <v>1243</v>
      </c>
      <c r="B1245" s="3" t="s">
        <v>1244</v>
      </c>
      <c r="C1245" s="3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s="7" t="s">
        <v>8326</v>
      </c>
      <c r="R1245" t="s">
        <v>8318</v>
      </c>
      <c r="S1245" s="11">
        <f t="shared" si="154"/>
        <v>40671.879293981481</v>
      </c>
      <c r="T1245" s="11">
        <f t="shared" si="155"/>
        <v>40732.875</v>
      </c>
      <c r="U1245" t="str">
        <f t="shared" si="156"/>
        <v>May</v>
      </c>
      <c r="V1245">
        <f t="shared" si="157"/>
        <v>2011</v>
      </c>
      <c r="W1245" t="str">
        <f t="shared" si="158"/>
        <v>Jul</v>
      </c>
      <c r="X1245">
        <f t="shared" si="159"/>
        <v>2011</v>
      </c>
    </row>
    <row r="1246" spans="1:24" ht="43.2" hidden="1" x14ac:dyDescent="0.55000000000000004">
      <c r="A1246">
        <v>1244</v>
      </c>
      <c r="B1246" s="3" t="s">
        <v>1245</v>
      </c>
      <c r="C1246" s="3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s="7" t="s">
        <v>8326</v>
      </c>
      <c r="R1246" t="s">
        <v>8310</v>
      </c>
      <c r="S1246" s="11">
        <f t="shared" si="154"/>
        <v>41355.825497685182</v>
      </c>
      <c r="T1246" s="11">
        <f t="shared" si="155"/>
        <v>41386.875</v>
      </c>
      <c r="U1246" t="str">
        <f t="shared" si="156"/>
        <v>Mar</v>
      </c>
      <c r="V1246">
        <f t="shared" si="157"/>
        <v>2013</v>
      </c>
      <c r="W1246" t="str">
        <f t="shared" si="158"/>
        <v>Apr</v>
      </c>
      <c r="X1246">
        <f t="shared" si="159"/>
        <v>2013</v>
      </c>
    </row>
    <row r="1247" spans="1:24" ht="43.2" hidden="1" x14ac:dyDescent="0.55000000000000004">
      <c r="A1247">
        <v>1245</v>
      </c>
      <c r="B1247" s="3" t="s">
        <v>1246</v>
      </c>
      <c r="C1247" s="3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s="7" t="s">
        <v>8326</v>
      </c>
      <c r="R1247" t="s">
        <v>8310</v>
      </c>
      <c r="S1247" s="11">
        <f t="shared" si="154"/>
        <v>41774.599930555552</v>
      </c>
      <c r="T1247" s="11">
        <f t="shared" si="155"/>
        <v>41804.599930555552</v>
      </c>
      <c r="U1247" t="str">
        <f t="shared" si="156"/>
        <v>May</v>
      </c>
      <c r="V1247">
        <f t="shared" si="157"/>
        <v>2014</v>
      </c>
      <c r="W1247" t="str">
        <f t="shared" si="158"/>
        <v>Jun</v>
      </c>
      <c r="X1247">
        <f t="shared" si="159"/>
        <v>2014</v>
      </c>
    </row>
    <row r="1248" spans="1:24" ht="43.2" hidden="1" x14ac:dyDescent="0.55000000000000004">
      <c r="A1248">
        <v>1246</v>
      </c>
      <c r="B1248" s="3" t="s">
        <v>1247</v>
      </c>
      <c r="C1248" s="3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s="7" t="s">
        <v>8326</v>
      </c>
      <c r="R1248" t="s">
        <v>8310</v>
      </c>
      <c r="S1248" s="11">
        <f t="shared" si="154"/>
        <v>40838.043391203704</v>
      </c>
      <c r="T1248" s="11">
        <f t="shared" si="155"/>
        <v>40883.085057870368</v>
      </c>
      <c r="U1248" t="str">
        <f t="shared" si="156"/>
        <v>Oct</v>
      </c>
      <c r="V1248">
        <f t="shared" si="157"/>
        <v>2011</v>
      </c>
      <c r="W1248" t="str">
        <f t="shared" si="158"/>
        <v>Dec</v>
      </c>
      <c r="X1248">
        <f t="shared" si="159"/>
        <v>2011</v>
      </c>
    </row>
    <row r="1249" spans="1:24" ht="28.8" hidden="1" x14ac:dyDescent="0.55000000000000004">
      <c r="A1249">
        <v>1247</v>
      </c>
      <c r="B1249" s="3" t="s">
        <v>1248</v>
      </c>
      <c r="C1249" s="3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s="7" t="s">
        <v>8326</v>
      </c>
      <c r="R1249" t="s">
        <v>8310</v>
      </c>
      <c r="S1249" s="11">
        <f t="shared" si="154"/>
        <v>41370.292303240742</v>
      </c>
      <c r="T1249" s="11">
        <f t="shared" si="155"/>
        <v>41400.292303240742</v>
      </c>
      <c r="U1249" t="str">
        <f t="shared" si="156"/>
        <v>Apr</v>
      </c>
      <c r="V1249">
        <f t="shared" si="157"/>
        <v>2013</v>
      </c>
      <c r="W1249" t="str">
        <f t="shared" si="158"/>
        <v>May</v>
      </c>
      <c r="X1249">
        <f t="shared" si="159"/>
        <v>2013</v>
      </c>
    </row>
    <row r="1250" spans="1:24" ht="28.8" hidden="1" x14ac:dyDescent="0.55000000000000004">
      <c r="A1250">
        <v>1248</v>
      </c>
      <c r="B1250" s="3" t="s">
        <v>1249</v>
      </c>
      <c r="C1250" s="3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s="7" t="s">
        <v>8326</v>
      </c>
      <c r="R1250" t="s">
        <v>8310</v>
      </c>
      <c r="S1250" s="11">
        <f t="shared" si="154"/>
        <v>41767.656863425924</v>
      </c>
      <c r="T1250" s="11">
        <f t="shared" si="155"/>
        <v>41803.290972222225</v>
      </c>
      <c r="U1250" t="str">
        <f t="shared" si="156"/>
        <v>May</v>
      </c>
      <c r="V1250">
        <f t="shared" si="157"/>
        <v>2014</v>
      </c>
      <c r="W1250" t="str">
        <f t="shared" si="158"/>
        <v>Jun</v>
      </c>
      <c r="X1250">
        <f t="shared" si="159"/>
        <v>2014</v>
      </c>
    </row>
    <row r="1251" spans="1:24" ht="43.2" hidden="1" x14ac:dyDescent="0.55000000000000004">
      <c r="A1251">
        <v>1249</v>
      </c>
      <c r="B1251" s="3" t="s">
        <v>1250</v>
      </c>
      <c r="C1251" s="3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s="7" t="s">
        <v>8326</v>
      </c>
      <c r="R1251" t="s">
        <v>8310</v>
      </c>
      <c r="S1251" s="11">
        <f t="shared" si="154"/>
        <v>41067.74086805556</v>
      </c>
      <c r="T1251" s="11">
        <f t="shared" si="155"/>
        <v>41097.74086805556</v>
      </c>
      <c r="U1251" t="str">
        <f t="shared" si="156"/>
        <v>Jun</v>
      </c>
      <c r="V1251">
        <f t="shared" si="157"/>
        <v>2012</v>
      </c>
      <c r="W1251" t="str">
        <f t="shared" si="158"/>
        <v>Jul</v>
      </c>
      <c r="X1251">
        <f t="shared" si="159"/>
        <v>2012</v>
      </c>
    </row>
    <row r="1252" spans="1:24" ht="43.2" hidden="1" x14ac:dyDescent="0.55000000000000004">
      <c r="A1252">
        <v>1250</v>
      </c>
      <c r="B1252" s="3" t="s">
        <v>1251</v>
      </c>
      <c r="C1252" s="3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s="7" t="s">
        <v>8326</v>
      </c>
      <c r="R1252" t="s">
        <v>8310</v>
      </c>
      <c r="S1252" s="11">
        <f t="shared" si="154"/>
        <v>41843.64271990741</v>
      </c>
      <c r="T1252" s="11">
        <f t="shared" si="155"/>
        <v>41888.64271990741</v>
      </c>
      <c r="U1252" t="str">
        <f t="shared" si="156"/>
        <v>Jul</v>
      </c>
      <c r="V1252">
        <f t="shared" si="157"/>
        <v>2014</v>
      </c>
      <c r="W1252" t="str">
        <f t="shared" si="158"/>
        <v>Sep</v>
      </c>
      <c r="X1252">
        <f t="shared" si="159"/>
        <v>2014</v>
      </c>
    </row>
    <row r="1253" spans="1:24" ht="28.8" hidden="1" x14ac:dyDescent="0.55000000000000004">
      <c r="A1253">
        <v>1251</v>
      </c>
      <c r="B1253" s="3" t="s">
        <v>1252</v>
      </c>
      <c r="C1253" s="3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s="7" t="s">
        <v>8326</v>
      </c>
      <c r="R1253" t="s">
        <v>8310</v>
      </c>
      <c r="S1253" s="11">
        <f t="shared" si="154"/>
        <v>40751.814432870371</v>
      </c>
      <c r="T1253" s="11">
        <f t="shared" si="155"/>
        <v>40811.814432870371</v>
      </c>
      <c r="U1253" t="str">
        <f t="shared" si="156"/>
        <v>Jul</v>
      </c>
      <c r="V1253">
        <f t="shared" si="157"/>
        <v>2011</v>
      </c>
      <c r="W1253" t="str">
        <f t="shared" si="158"/>
        <v>Sep</v>
      </c>
      <c r="X1253">
        <f t="shared" si="159"/>
        <v>2011</v>
      </c>
    </row>
    <row r="1254" spans="1:24" ht="43.2" hidden="1" x14ac:dyDescent="0.55000000000000004">
      <c r="A1254">
        <v>1252</v>
      </c>
      <c r="B1254" s="3" t="s">
        <v>1253</v>
      </c>
      <c r="C1254" s="3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s="7" t="s">
        <v>8326</v>
      </c>
      <c r="R1254" t="s">
        <v>8310</v>
      </c>
      <c r="S1254" s="11">
        <f t="shared" si="154"/>
        <v>41543.988067129627</v>
      </c>
      <c r="T1254" s="11">
        <f t="shared" si="155"/>
        <v>41571.988067129627</v>
      </c>
      <c r="U1254" t="str">
        <f t="shared" si="156"/>
        <v>Sep</v>
      </c>
      <c r="V1254">
        <f t="shared" si="157"/>
        <v>2013</v>
      </c>
      <c r="W1254" t="str">
        <f t="shared" si="158"/>
        <v>Oct</v>
      </c>
      <c r="X1254">
        <f t="shared" si="159"/>
        <v>2013</v>
      </c>
    </row>
    <row r="1255" spans="1:24" ht="43.2" hidden="1" x14ac:dyDescent="0.55000000000000004">
      <c r="A1255">
        <v>1253</v>
      </c>
      <c r="B1255" s="3" t="s">
        <v>1254</v>
      </c>
      <c r="C1255" s="3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s="7" t="s">
        <v>8326</v>
      </c>
      <c r="R1255" t="s">
        <v>8310</v>
      </c>
      <c r="S1255" s="11">
        <f t="shared" si="154"/>
        <v>41855.783645833333</v>
      </c>
      <c r="T1255" s="11">
        <f t="shared" si="155"/>
        <v>41885.783645833333</v>
      </c>
      <c r="U1255" t="str">
        <f t="shared" si="156"/>
        <v>Aug</v>
      </c>
      <c r="V1255">
        <f t="shared" si="157"/>
        <v>2014</v>
      </c>
      <c r="W1255" t="str">
        <f t="shared" si="158"/>
        <v>Sep</v>
      </c>
      <c r="X1255">
        <f t="shared" si="159"/>
        <v>2014</v>
      </c>
    </row>
    <row r="1256" spans="1:24" ht="43.2" hidden="1" x14ac:dyDescent="0.55000000000000004">
      <c r="A1256">
        <v>1254</v>
      </c>
      <c r="B1256" s="3" t="s">
        <v>1255</v>
      </c>
      <c r="C1256" s="3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s="7" t="s">
        <v>8326</v>
      </c>
      <c r="R1256" t="s">
        <v>8310</v>
      </c>
      <c r="S1256" s="11">
        <f t="shared" si="154"/>
        <v>40487.621365740742</v>
      </c>
      <c r="T1256" s="11">
        <f t="shared" si="155"/>
        <v>40544.207638888889</v>
      </c>
      <c r="U1256" t="str">
        <f t="shared" si="156"/>
        <v>Nov</v>
      </c>
      <c r="V1256">
        <f t="shared" si="157"/>
        <v>2010</v>
      </c>
      <c r="W1256" t="str">
        <f t="shared" si="158"/>
        <v>Jan</v>
      </c>
      <c r="X1256">
        <f t="shared" si="159"/>
        <v>2011</v>
      </c>
    </row>
    <row r="1257" spans="1:24" ht="43.2" hidden="1" x14ac:dyDescent="0.55000000000000004">
      <c r="A1257">
        <v>1255</v>
      </c>
      <c r="B1257" s="3" t="s">
        <v>1256</v>
      </c>
      <c r="C1257" s="3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s="7" t="s">
        <v>8326</v>
      </c>
      <c r="R1257" t="s">
        <v>8310</v>
      </c>
      <c r="S1257" s="11">
        <f t="shared" si="154"/>
        <v>41579.845509259263</v>
      </c>
      <c r="T1257" s="11">
        <f t="shared" si="155"/>
        <v>41609.887175925927</v>
      </c>
      <c r="U1257" t="str">
        <f t="shared" si="156"/>
        <v>Nov</v>
      </c>
      <c r="V1257">
        <f t="shared" si="157"/>
        <v>2013</v>
      </c>
      <c r="W1257" t="str">
        <f t="shared" si="158"/>
        <v>Dec</v>
      </c>
      <c r="X1257">
        <f t="shared" si="159"/>
        <v>2013</v>
      </c>
    </row>
    <row r="1258" spans="1:24" ht="43.2" hidden="1" x14ac:dyDescent="0.55000000000000004">
      <c r="A1258">
        <v>1256</v>
      </c>
      <c r="B1258" s="3" t="s">
        <v>1257</v>
      </c>
      <c r="C1258" s="3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s="7" t="s">
        <v>8326</v>
      </c>
      <c r="R1258" t="s">
        <v>8310</v>
      </c>
      <c r="S1258" s="11">
        <f t="shared" si="154"/>
        <v>40921.919340277782</v>
      </c>
      <c r="T1258" s="11">
        <f t="shared" si="155"/>
        <v>40951.919340277782</v>
      </c>
      <c r="U1258" t="str">
        <f t="shared" si="156"/>
        <v>Jan</v>
      </c>
      <c r="V1258">
        <f t="shared" si="157"/>
        <v>2012</v>
      </c>
      <c r="W1258" t="str">
        <f t="shared" si="158"/>
        <v>Feb</v>
      </c>
      <c r="X1258">
        <f t="shared" si="159"/>
        <v>2012</v>
      </c>
    </row>
    <row r="1259" spans="1:24" ht="43.2" hidden="1" x14ac:dyDescent="0.55000000000000004">
      <c r="A1259">
        <v>1257</v>
      </c>
      <c r="B1259" s="3" t="s">
        <v>1258</v>
      </c>
      <c r="C1259" s="3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s="7" t="s">
        <v>8326</v>
      </c>
      <c r="R1259" t="s">
        <v>8310</v>
      </c>
      <c r="S1259" s="11">
        <f t="shared" si="154"/>
        <v>40587.085532407407</v>
      </c>
      <c r="T1259" s="11">
        <f t="shared" si="155"/>
        <v>40636.043865740743</v>
      </c>
      <c r="U1259" t="str">
        <f t="shared" si="156"/>
        <v>Feb</v>
      </c>
      <c r="V1259">
        <f t="shared" si="157"/>
        <v>2011</v>
      </c>
      <c r="W1259" t="str">
        <f t="shared" si="158"/>
        <v>Apr</v>
      </c>
      <c r="X1259">
        <f t="shared" si="159"/>
        <v>2011</v>
      </c>
    </row>
    <row r="1260" spans="1:24" ht="43.2" hidden="1" x14ac:dyDescent="0.55000000000000004">
      <c r="A1260">
        <v>1258</v>
      </c>
      <c r="B1260" s="3" t="s">
        <v>1259</v>
      </c>
      <c r="C1260" s="3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s="7" t="s">
        <v>8326</v>
      </c>
      <c r="R1260" t="s">
        <v>8310</v>
      </c>
      <c r="S1260" s="11">
        <f t="shared" si="154"/>
        <v>41487.611250000002</v>
      </c>
      <c r="T1260" s="11">
        <f t="shared" si="155"/>
        <v>41517.611250000002</v>
      </c>
      <c r="U1260" t="str">
        <f t="shared" si="156"/>
        <v>Aug</v>
      </c>
      <c r="V1260">
        <f t="shared" si="157"/>
        <v>2013</v>
      </c>
      <c r="W1260" t="str">
        <f t="shared" si="158"/>
        <v>Aug</v>
      </c>
      <c r="X1260">
        <f t="shared" si="159"/>
        <v>2013</v>
      </c>
    </row>
    <row r="1261" spans="1:24" ht="28.8" hidden="1" x14ac:dyDescent="0.55000000000000004">
      <c r="A1261">
        <v>1259</v>
      </c>
      <c r="B1261" s="3" t="s">
        <v>1260</v>
      </c>
      <c r="C1261" s="3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s="7" t="s">
        <v>8326</v>
      </c>
      <c r="R1261" t="s">
        <v>8310</v>
      </c>
      <c r="S1261" s="11">
        <f t="shared" si="154"/>
        <v>41766.970648148148</v>
      </c>
      <c r="T1261" s="11">
        <f t="shared" si="155"/>
        <v>41799.165972222225</v>
      </c>
      <c r="U1261" t="str">
        <f t="shared" si="156"/>
        <v>May</v>
      </c>
      <c r="V1261">
        <f t="shared" si="157"/>
        <v>2014</v>
      </c>
      <c r="W1261" t="str">
        <f t="shared" si="158"/>
        <v>Jun</v>
      </c>
      <c r="X1261">
        <f t="shared" si="159"/>
        <v>2014</v>
      </c>
    </row>
    <row r="1262" spans="1:24" ht="43.2" hidden="1" x14ac:dyDescent="0.55000000000000004">
      <c r="A1262">
        <v>1260</v>
      </c>
      <c r="B1262" s="3" t="s">
        <v>1261</v>
      </c>
      <c r="C1262" s="3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s="7" t="s">
        <v>8326</v>
      </c>
      <c r="R1262" t="s">
        <v>8310</v>
      </c>
      <c r="S1262" s="11">
        <f t="shared" si="154"/>
        <v>41666.842824074076</v>
      </c>
      <c r="T1262" s="11">
        <f t="shared" si="155"/>
        <v>41696.842824074076</v>
      </c>
      <c r="U1262" t="str">
        <f t="shared" si="156"/>
        <v>Jan</v>
      </c>
      <c r="V1262">
        <f t="shared" si="157"/>
        <v>2014</v>
      </c>
      <c r="W1262" t="str">
        <f t="shared" si="158"/>
        <v>Feb</v>
      </c>
      <c r="X1262">
        <f t="shared" si="159"/>
        <v>2014</v>
      </c>
    </row>
    <row r="1263" spans="1:24" ht="28.8" hidden="1" x14ac:dyDescent="0.55000000000000004">
      <c r="A1263">
        <v>1261</v>
      </c>
      <c r="B1263" s="3" t="s">
        <v>1262</v>
      </c>
      <c r="C1263" s="3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s="7" t="s">
        <v>8326</v>
      </c>
      <c r="R1263" t="s">
        <v>8310</v>
      </c>
      <c r="S1263" s="11">
        <f t="shared" si="154"/>
        <v>41638.342905092592</v>
      </c>
      <c r="T1263" s="11">
        <f t="shared" si="155"/>
        <v>41668.342905092592</v>
      </c>
      <c r="U1263" t="str">
        <f t="shared" si="156"/>
        <v>Dec</v>
      </c>
      <c r="V1263">
        <f t="shared" si="157"/>
        <v>2013</v>
      </c>
      <c r="W1263" t="str">
        <f t="shared" si="158"/>
        <v>Jan</v>
      </c>
      <c r="X1263">
        <f t="shared" si="159"/>
        <v>2014</v>
      </c>
    </row>
    <row r="1264" spans="1:24" ht="43.2" hidden="1" x14ac:dyDescent="0.55000000000000004">
      <c r="A1264">
        <v>1262</v>
      </c>
      <c r="B1264" s="3" t="s">
        <v>1263</v>
      </c>
      <c r="C1264" s="3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s="7" t="s">
        <v>8326</v>
      </c>
      <c r="R1264" t="s">
        <v>8310</v>
      </c>
      <c r="S1264" s="11">
        <f t="shared" si="154"/>
        <v>41656.762638888889</v>
      </c>
      <c r="T1264" s="11">
        <f t="shared" si="155"/>
        <v>41686.762638888889</v>
      </c>
      <c r="U1264" t="str">
        <f t="shared" si="156"/>
        <v>Jan</v>
      </c>
      <c r="V1264">
        <f t="shared" si="157"/>
        <v>2014</v>
      </c>
      <c r="W1264" t="str">
        <f t="shared" si="158"/>
        <v>Feb</v>
      </c>
      <c r="X1264">
        <f t="shared" si="159"/>
        <v>2014</v>
      </c>
    </row>
    <row r="1265" spans="1:24" ht="28.8" hidden="1" x14ac:dyDescent="0.55000000000000004">
      <c r="A1265">
        <v>1263</v>
      </c>
      <c r="B1265" s="3" t="s">
        <v>1264</v>
      </c>
      <c r="C1265" s="3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s="7" t="s">
        <v>8326</v>
      </c>
      <c r="R1265" t="s">
        <v>8310</v>
      </c>
      <c r="S1265" s="11">
        <f t="shared" si="154"/>
        <v>41692.084143518521</v>
      </c>
      <c r="T1265" s="11">
        <f t="shared" si="155"/>
        <v>41727.041666666664</v>
      </c>
      <c r="U1265" t="str">
        <f t="shared" si="156"/>
        <v>Feb</v>
      </c>
      <c r="V1265">
        <f t="shared" si="157"/>
        <v>2014</v>
      </c>
      <c r="W1265" t="str">
        <f t="shared" si="158"/>
        <v>Mar</v>
      </c>
      <c r="X1265">
        <f t="shared" si="159"/>
        <v>2014</v>
      </c>
    </row>
    <row r="1266" spans="1:24" ht="43.2" hidden="1" x14ac:dyDescent="0.55000000000000004">
      <c r="A1266">
        <v>1264</v>
      </c>
      <c r="B1266" s="3" t="s">
        <v>1265</v>
      </c>
      <c r="C1266" s="3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s="7" t="s">
        <v>8326</v>
      </c>
      <c r="R1266" t="s">
        <v>8310</v>
      </c>
      <c r="S1266" s="11">
        <f t="shared" si="154"/>
        <v>41547.662997685184</v>
      </c>
      <c r="T1266" s="11">
        <f t="shared" si="155"/>
        <v>41576.662997685184</v>
      </c>
      <c r="U1266" t="str">
        <f t="shared" si="156"/>
        <v>Sep</v>
      </c>
      <c r="V1266">
        <f t="shared" si="157"/>
        <v>2013</v>
      </c>
      <c r="W1266" t="str">
        <f t="shared" si="158"/>
        <v>Oct</v>
      </c>
      <c r="X1266">
        <f t="shared" si="159"/>
        <v>2013</v>
      </c>
    </row>
    <row r="1267" spans="1:24" ht="57.6" hidden="1" x14ac:dyDescent="0.55000000000000004">
      <c r="A1267">
        <v>1265</v>
      </c>
      <c r="B1267" s="3" t="s">
        <v>1266</v>
      </c>
      <c r="C1267" s="3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s="7" t="s">
        <v>8326</v>
      </c>
      <c r="R1267" t="s">
        <v>8310</v>
      </c>
      <c r="S1267" s="11">
        <f t="shared" si="154"/>
        <v>40465.655266203699</v>
      </c>
      <c r="T1267" s="11">
        <f t="shared" si="155"/>
        <v>40512.655266203699</v>
      </c>
      <c r="U1267" t="str">
        <f t="shared" si="156"/>
        <v>Oct</v>
      </c>
      <c r="V1267">
        <f t="shared" si="157"/>
        <v>2010</v>
      </c>
      <c r="W1267" t="str">
        <f t="shared" si="158"/>
        <v>Nov</v>
      </c>
      <c r="X1267">
        <f t="shared" si="159"/>
        <v>2010</v>
      </c>
    </row>
    <row r="1268" spans="1:24" ht="28.8" hidden="1" x14ac:dyDescent="0.55000000000000004">
      <c r="A1268">
        <v>1266</v>
      </c>
      <c r="B1268" s="3" t="s">
        <v>1267</v>
      </c>
      <c r="C1268" s="3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s="7" t="s">
        <v>8326</v>
      </c>
      <c r="R1268" t="s">
        <v>8310</v>
      </c>
      <c r="S1268" s="11">
        <f t="shared" si="154"/>
        <v>41620.87667824074</v>
      </c>
      <c r="T1268" s="11">
        <f t="shared" si="155"/>
        <v>41650.87667824074</v>
      </c>
      <c r="U1268" t="str">
        <f t="shared" si="156"/>
        <v>Dec</v>
      </c>
      <c r="V1268">
        <f t="shared" si="157"/>
        <v>2013</v>
      </c>
      <c r="W1268" t="str">
        <f t="shared" si="158"/>
        <v>Jan</v>
      </c>
      <c r="X1268">
        <f t="shared" si="159"/>
        <v>2014</v>
      </c>
    </row>
    <row r="1269" spans="1:24" ht="43.2" hidden="1" x14ac:dyDescent="0.55000000000000004">
      <c r="A1269">
        <v>1267</v>
      </c>
      <c r="B1269" s="3" t="s">
        <v>1268</v>
      </c>
      <c r="C1269" s="3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s="7" t="s">
        <v>8326</v>
      </c>
      <c r="R1269" t="s">
        <v>8310</v>
      </c>
      <c r="S1269" s="11">
        <f t="shared" si="154"/>
        <v>41449.585162037038</v>
      </c>
      <c r="T1269" s="11">
        <f t="shared" si="155"/>
        <v>41479.585162037038</v>
      </c>
      <c r="U1269" t="str">
        <f t="shared" si="156"/>
        <v>Jun</v>
      </c>
      <c r="V1269">
        <f t="shared" si="157"/>
        <v>2013</v>
      </c>
      <c r="W1269" t="str">
        <f t="shared" si="158"/>
        <v>Jul</v>
      </c>
      <c r="X1269">
        <f t="shared" si="159"/>
        <v>2013</v>
      </c>
    </row>
    <row r="1270" spans="1:24" ht="28.8" hidden="1" x14ac:dyDescent="0.55000000000000004">
      <c r="A1270">
        <v>1268</v>
      </c>
      <c r="B1270" s="3" t="s">
        <v>1269</v>
      </c>
      <c r="C1270" s="3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s="7" t="s">
        <v>8326</v>
      </c>
      <c r="R1270" t="s">
        <v>8310</v>
      </c>
      <c r="S1270" s="11">
        <f t="shared" si="154"/>
        <v>41507.845451388886</v>
      </c>
      <c r="T1270" s="11">
        <f t="shared" si="155"/>
        <v>41537.845451388886</v>
      </c>
      <c r="U1270" t="str">
        <f t="shared" si="156"/>
        <v>Aug</v>
      </c>
      <c r="V1270">
        <f t="shared" si="157"/>
        <v>2013</v>
      </c>
      <c r="W1270" t="str">
        <f t="shared" si="158"/>
        <v>Sep</v>
      </c>
      <c r="X1270">
        <f t="shared" si="159"/>
        <v>2013</v>
      </c>
    </row>
    <row r="1271" spans="1:24" ht="43.2" hidden="1" x14ac:dyDescent="0.55000000000000004">
      <c r="A1271">
        <v>1269</v>
      </c>
      <c r="B1271" s="3" t="s">
        <v>1270</v>
      </c>
      <c r="C1271" s="3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s="7" t="s">
        <v>8326</v>
      </c>
      <c r="R1271" t="s">
        <v>8310</v>
      </c>
      <c r="S1271" s="11">
        <f t="shared" si="154"/>
        <v>42445.823055555549</v>
      </c>
      <c r="T1271" s="11">
        <f t="shared" si="155"/>
        <v>42476</v>
      </c>
      <c r="U1271" t="str">
        <f t="shared" si="156"/>
        <v>Mar</v>
      </c>
      <c r="V1271">
        <f t="shared" si="157"/>
        <v>2016</v>
      </c>
      <c r="W1271" t="str">
        <f t="shared" si="158"/>
        <v>Apr</v>
      </c>
      <c r="X1271">
        <f t="shared" si="159"/>
        <v>2016</v>
      </c>
    </row>
    <row r="1272" spans="1:24" ht="28.8" hidden="1" x14ac:dyDescent="0.55000000000000004">
      <c r="A1272">
        <v>1270</v>
      </c>
      <c r="B1272" s="3" t="s">
        <v>1271</v>
      </c>
      <c r="C1272" s="3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s="7" t="s">
        <v>8326</v>
      </c>
      <c r="R1272" t="s">
        <v>8310</v>
      </c>
      <c r="S1272" s="11">
        <f t="shared" si="154"/>
        <v>40933.856967592597</v>
      </c>
      <c r="T1272" s="11">
        <f t="shared" si="155"/>
        <v>40993.815300925926</v>
      </c>
      <c r="U1272" t="str">
        <f t="shared" si="156"/>
        <v>Jan</v>
      </c>
      <c r="V1272">
        <f t="shared" si="157"/>
        <v>2012</v>
      </c>
      <c r="W1272" t="str">
        <f t="shared" si="158"/>
        <v>Mar</v>
      </c>
      <c r="X1272">
        <f t="shared" si="159"/>
        <v>2012</v>
      </c>
    </row>
    <row r="1273" spans="1:24" ht="43.2" hidden="1" x14ac:dyDescent="0.55000000000000004">
      <c r="A1273">
        <v>1271</v>
      </c>
      <c r="B1273" s="3" t="s">
        <v>1272</v>
      </c>
      <c r="C1273" s="3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s="7" t="s">
        <v>8326</v>
      </c>
      <c r="R1273" t="s">
        <v>8310</v>
      </c>
      <c r="S1273" s="11">
        <f t="shared" si="154"/>
        <v>41561.683553240742</v>
      </c>
      <c r="T1273" s="11">
        <f t="shared" si="155"/>
        <v>41591.725219907406</v>
      </c>
      <c r="U1273" t="str">
        <f t="shared" si="156"/>
        <v>Oct</v>
      </c>
      <c r="V1273">
        <f t="shared" si="157"/>
        <v>2013</v>
      </c>
      <c r="W1273" t="str">
        <f t="shared" si="158"/>
        <v>Nov</v>
      </c>
      <c r="X1273">
        <f t="shared" si="159"/>
        <v>2013</v>
      </c>
    </row>
    <row r="1274" spans="1:24" ht="57.6" hidden="1" x14ac:dyDescent="0.55000000000000004">
      <c r="A1274">
        <v>1272</v>
      </c>
      <c r="B1274" s="3" t="s">
        <v>1273</v>
      </c>
      <c r="C1274" s="3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s="7" t="s">
        <v>8326</v>
      </c>
      <c r="R1274" t="s">
        <v>8310</v>
      </c>
      <c r="S1274" s="11">
        <f t="shared" si="154"/>
        <v>40274.745127314818</v>
      </c>
      <c r="T1274" s="11">
        <f t="shared" si="155"/>
        <v>40344.166666666664</v>
      </c>
      <c r="U1274" t="str">
        <f t="shared" si="156"/>
        <v>Apr</v>
      </c>
      <c r="V1274">
        <f t="shared" si="157"/>
        <v>2010</v>
      </c>
      <c r="W1274" t="str">
        <f t="shared" si="158"/>
        <v>Jun</v>
      </c>
      <c r="X1274">
        <f t="shared" si="159"/>
        <v>2010</v>
      </c>
    </row>
    <row r="1275" spans="1:24" ht="28.8" hidden="1" x14ac:dyDescent="0.55000000000000004">
      <c r="A1275">
        <v>1273</v>
      </c>
      <c r="B1275" s="3" t="s">
        <v>1274</v>
      </c>
      <c r="C1275" s="3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s="7" t="s">
        <v>8326</v>
      </c>
      <c r="R1275" t="s">
        <v>8310</v>
      </c>
      <c r="S1275" s="11">
        <f t="shared" si="154"/>
        <v>41852.730219907404</v>
      </c>
      <c r="T1275" s="11">
        <f t="shared" si="155"/>
        <v>41882.730219907404</v>
      </c>
      <c r="U1275" t="str">
        <f t="shared" si="156"/>
        <v>Aug</v>
      </c>
      <c r="V1275">
        <f t="shared" si="157"/>
        <v>2014</v>
      </c>
      <c r="W1275" t="str">
        <f t="shared" si="158"/>
        <v>Aug</v>
      </c>
      <c r="X1275">
        <f t="shared" si="159"/>
        <v>2014</v>
      </c>
    </row>
    <row r="1276" spans="1:24" ht="43.2" hidden="1" x14ac:dyDescent="0.55000000000000004">
      <c r="A1276">
        <v>1274</v>
      </c>
      <c r="B1276" s="3" t="s">
        <v>1275</v>
      </c>
      <c r="C1276" s="3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s="7" t="s">
        <v>8326</v>
      </c>
      <c r="R1276" t="s">
        <v>8310</v>
      </c>
      <c r="S1276" s="11">
        <f t="shared" si="154"/>
        <v>41116.690104166664</v>
      </c>
      <c r="T1276" s="11">
        <f t="shared" si="155"/>
        <v>41151.690104166664</v>
      </c>
      <c r="U1276" t="str">
        <f t="shared" si="156"/>
        <v>Jul</v>
      </c>
      <c r="V1276">
        <f t="shared" si="157"/>
        <v>2012</v>
      </c>
      <c r="W1276" t="str">
        <f t="shared" si="158"/>
        <v>Aug</v>
      </c>
      <c r="X1276">
        <f t="shared" si="159"/>
        <v>2012</v>
      </c>
    </row>
    <row r="1277" spans="1:24" ht="43.2" hidden="1" x14ac:dyDescent="0.55000000000000004">
      <c r="A1277">
        <v>1275</v>
      </c>
      <c r="B1277" s="3" t="s">
        <v>1276</v>
      </c>
      <c r="C1277" s="3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s="7" t="s">
        <v>8326</v>
      </c>
      <c r="R1277" t="s">
        <v>8310</v>
      </c>
      <c r="S1277" s="11">
        <f t="shared" si="154"/>
        <v>41458.867905092593</v>
      </c>
      <c r="T1277" s="11">
        <f t="shared" si="155"/>
        <v>41493.867905092593</v>
      </c>
      <c r="U1277" t="str">
        <f t="shared" si="156"/>
        <v>Jul</v>
      </c>
      <c r="V1277">
        <f t="shared" si="157"/>
        <v>2013</v>
      </c>
      <c r="W1277" t="str">
        <f t="shared" si="158"/>
        <v>Aug</v>
      </c>
      <c r="X1277">
        <f t="shared" si="159"/>
        <v>2013</v>
      </c>
    </row>
    <row r="1278" spans="1:24" ht="28.8" hidden="1" x14ac:dyDescent="0.55000000000000004">
      <c r="A1278">
        <v>1276</v>
      </c>
      <c r="B1278" s="3" t="s">
        <v>1277</v>
      </c>
      <c r="C1278" s="3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s="7" t="s">
        <v>8326</v>
      </c>
      <c r="R1278" t="s">
        <v>8310</v>
      </c>
      <c r="S1278" s="11">
        <f t="shared" si="154"/>
        <v>40007.704247685186</v>
      </c>
      <c r="T1278" s="11">
        <f t="shared" si="155"/>
        <v>40057.166666666664</v>
      </c>
      <c r="U1278" t="str">
        <f t="shared" si="156"/>
        <v>Jul</v>
      </c>
      <c r="V1278">
        <f t="shared" si="157"/>
        <v>2009</v>
      </c>
      <c r="W1278" t="str">
        <f t="shared" si="158"/>
        <v>Sep</v>
      </c>
      <c r="X1278">
        <f t="shared" si="159"/>
        <v>2009</v>
      </c>
    </row>
    <row r="1279" spans="1:24" ht="43.2" hidden="1" x14ac:dyDescent="0.55000000000000004">
      <c r="A1279">
        <v>1277</v>
      </c>
      <c r="B1279" s="3" t="s">
        <v>1278</v>
      </c>
      <c r="C1279" s="3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s="7" t="s">
        <v>8326</v>
      </c>
      <c r="R1279" t="s">
        <v>8310</v>
      </c>
      <c r="S1279" s="11">
        <f t="shared" si="154"/>
        <v>41121.561886574076</v>
      </c>
      <c r="T1279" s="11">
        <f t="shared" si="155"/>
        <v>41156.561886574076</v>
      </c>
      <c r="U1279" t="str">
        <f t="shared" si="156"/>
        <v>Jul</v>
      </c>
      <c r="V1279">
        <f t="shared" si="157"/>
        <v>2012</v>
      </c>
      <c r="W1279" t="str">
        <f t="shared" si="158"/>
        <v>Sep</v>
      </c>
      <c r="X1279">
        <f t="shared" si="159"/>
        <v>2012</v>
      </c>
    </row>
    <row r="1280" spans="1:24" ht="43.2" hidden="1" x14ac:dyDescent="0.55000000000000004">
      <c r="A1280">
        <v>1278</v>
      </c>
      <c r="B1280" s="3" t="s">
        <v>1279</v>
      </c>
      <c r="C1280" s="3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s="7" t="s">
        <v>8326</v>
      </c>
      <c r="R1280" t="s">
        <v>8310</v>
      </c>
      <c r="S1280" s="11">
        <f t="shared" si="154"/>
        <v>41786.555162037039</v>
      </c>
      <c r="T1280" s="11">
        <f t="shared" si="155"/>
        <v>41815.083333333336</v>
      </c>
      <c r="U1280" t="str">
        <f t="shared" si="156"/>
        <v>May</v>
      </c>
      <c r="V1280">
        <f t="shared" si="157"/>
        <v>2014</v>
      </c>
      <c r="W1280" t="str">
        <f t="shared" si="158"/>
        <v>Jun</v>
      </c>
      <c r="X1280">
        <f t="shared" si="159"/>
        <v>2014</v>
      </c>
    </row>
    <row r="1281" spans="1:24" ht="43.2" hidden="1" x14ac:dyDescent="0.55000000000000004">
      <c r="A1281">
        <v>1279</v>
      </c>
      <c r="B1281" s="3" t="s">
        <v>1280</v>
      </c>
      <c r="C1281" s="3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s="7" t="s">
        <v>8326</v>
      </c>
      <c r="R1281" t="s">
        <v>8310</v>
      </c>
      <c r="S1281" s="11">
        <f t="shared" si="154"/>
        <v>41682.099189814813</v>
      </c>
      <c r="T1281" s="11">
        <f t="shared" si="155"/>
        <v>41722.057523148149</v>
      </c>
      <c r="U1281" t="str">
        <f t="shared" si="156"/>
        <v>Feb</v>
      </c>
      <c r="V1281">
        <f t="shared" si="157"/>
        <v>2014</v>
      </c>
      <c r="W1281" t="str">
        <f t="shared" si="158"/>
        <v>Mar</v>
      </c>
      <c r="X1281">
        <f t="shared" si="159"/>
        <v>2014</v>
      </c>
    </row>
    <row r="1282" spans="1:24" ht="43.2" hidden="1" x14ac:dyDescent="0.55000000000000004">
      <c r="A1282">
        <v>1280</v>
      </c>
      <c r="B1282" s="3" t="s">
        <v>1281</v>
      </c>
      <c r="C1282" s="3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s="7" t="s">
        <v>8326</v>
      </c>
      <c r="R1282" t="s">
        <v>8310</v>
      </c>
      <c r="S1282" s="11">
        <f t="shared" si="154"/>
        <v>40513.757569444446</v>
      </c>
      <c r="T1282" s="11">
        <f t="shared" si="155"/>
        <v>40603.757569444446</v>
      </c>
      <c r="U1282" t="str">
        <f t="shared" si="156"/>
        <v>Dec</v>
      </c>
      <c r="V1282">
        <f t="shared" si="157"/>
        <v>2010</v>
      </c>
      <c r="W1282" t="str">
        <f t="shared" si="158"/>
        <v>Mar</v>
      </c>
      <c r="X1282">
        <f t="shared" si="159"/>
        <v>2011</v>
      </c>
    </row>
    <row r="1283" spans="1:24" ht="43.2" hidden="1" x14ac:dyDescent="0.55000000000000004">
      <c r="A1283">
        <v>1281</v>
      </c>
      <c r="B1283" s="3" t="s">
        <v>1282</v>
      </c>
      <c r="C1283" s="3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IFERROR(E1283/L1283,0)</f>
        <v>104.72972972972973</v>
      </c>
      <c r="Q1283" s="7" t="s">
        <v>8326</v>
      </c>
      <c r="R1283" t="s">
        <v>8310</v>
      </c>
      <c r="S1283" s="11">
        <f t="shared" ref="S1283:S1346" si="162">(((J1283/60)/60)/24)+DATE(1970,1,1)</f>
        <v>41463.743472222224</v>
      </c>
      <c r="T1283" s="11">
        <f t="shared" ref="T1283:T1346" si="163">(((I1283/60)/60)/24)+DATE(1970,1,1)</f>
        <v>41483.743472222224</v>
      </c>
      <c r="U1283" t="str">
        <f t="shared" ref="U1283:U1346" si="164">TEXT(S1283,"mmm")</f>
        <v>Jul</v>
      </c>
      <c r="V1283">
        <f t="shared" ref="V1283:V1346" si="165">YEAR(S1283)</f>
        <v>2013</v>
      </c>
      <c r="W1283" t="str">
        <f t="shared" ref="W1283:W1346" si="166">TEXT(T1283,"mmm")</f>
        <v>Jul</v>
      </c>
      <c r="X1283">
        <f t="shared" ref="X1283:X1346" si="167">YEAR(T1283)</f>
        <v>2013</v>
      </c>
    </row>
    <row r="1284" spans="1:24" ht="43.2" hidden="1" x14ac:dyDescent="0.55000000000000004">
      <c r="A1284">
        <v>1282</v>
      </c>
      <c r="B1284" s="3" t="s">
        <v>1283</v>
      </c>
      <c r="C1284" s="3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s="7" t="s">
        <v>8326</v>
      </c>
      <c r="R1284" t="s">
        <v>8310</v>
      </c>
      <c r="S1284" s="11">
        <f t="shared" si="162"/>
        <v>41586.475173611114</v>
      </c>
      <c r="T1284" s="11">
        <f t="shared" si="163"/>
        <v>41617.207638888889</v>
      </c>
      <c r="U1284" t="str">
        <f t="shared" si="164"/>
        <v>Nov</v>
      </c>
      <c r="V1284">
        <f t="shared" si="165"/>
        <v>2013</v>
      </c>
      <c r="W1284" t="str">
        <f t="shared" si="166"/>
        <v>Dec</v>
      </c>
      <c r="X1284">
        <f t="shared" si="167"/>
        <v>2013</v>
      </c>
    </row>
    <row r="1285" spans="1:24" ht="43.2" hidden="1" x14ac:dyDescent="0.55000000000000004">
      <c r="A1285">
        <v>1283</v>
      </c>
      <c r="B1285" s="3" t="s">
        <v>1284</v>
      </c>
      <c r="C1285" s="3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s="7" t="s">
        <v>8326</v>
      </c>
      <c r="R1285" t="s">
        <v>8310</v>
      </c>
      <c r="S1285" s="11">
        <f t="shared" si="162"/>
        <v>41320.717465277776</v>
      </c>
      <c r="T1285" s="11">
        <f t="shared" si="163"/>
        <v>41344.166666666664</v>
      </c>
      <c r="U1285" t="str">
        <f t="shared" si="164"/>
        <v>Feb</v>
      </c>
      <c r="V1285">
        <f t="shared" si="165"/>
        <v>2013</v>
      </c>
      <c r="W1285" t="str">
        <f t="shared" si="166"/>
        <v>Mar</v>
      </c>
      <c r="X1285">
        <f t="shared" si="167"/>
        <v>2013</v>
      </c>
    </row>
    <row r="1286" spans="1:24" ht="43.2" hidden="1" x14ac:dyDescent="0.55000000000000004">
      <c r="A1286">
        <v>1284</v>
      </c>
      <c r="B1286" s="3" t="s">
        <v>1285</v>
      </c>
      <c r="C1286" s="3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s="7" t="s">
        <v>8335</v>
      </c>
      <c r="R1286" t="s">
        <v>8336</v>
      </c>
      <c r="S1286" s="11">
        <f t="shared" si="162"/>
        <v>42712.23474537037</v>
      </c>
      <c r="T1286" s="11">
        <f t="shared" si="163"/>
        <v>42735.707638888889</v>
      </c>
      <c r="U1286" t="str">
        <f t="shared" si="164"/>
        <v>Dec</v>
      </c>
      <c r="V1286">
        <f t="shared" si="165"/>
        <v>2016</v>
      </c>
      <c r="W1286" t="str">
        <f t="shared" si="166"/>
        <v>Dec</v>
      </c>
      <c r="X1286">
        <f t="shared" si="167"/>
        <v>2016</v>
      </c>
    </row>
    <row r="1287" spans="1:24" ht="43.2" hidden="1" x14ac:dyDescent="0.55000000000000004">
      <c r="A1287">
        <v>1285</v>
      </c>
      <c r="B1287" s="3" t="s">
        <v>1286</v>
      </c>
      <c r="C1287" s="3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s="7" t="s">
        <v>8335</v>
      </c>
      <c r="R1287" t="s">
        <v>8336</v>
      </c>
      <c r="S1287" s="11">
        <f t="shared" si="162"/>
        <v>42160.583043981482</v>
      </c>
      <c r="T1287" s="11">
        <f t="shared" si="163"/>
        <v>42175.583043981482</v>
      </c>
      <c r="U1287" t="str">
        <f t="shared" si="164"/>
        <v>Jun</v>
      </c>
      <c r="V1287">
        <f t="shared" si="165"/>
        <v>2015</v>
      </c>
      <c r="W1287" t="str">
        <f t="shared" si="166"/>
        <v>Jun</v>
      </c>
      <c r="X1287">
        <f t="shared" si="167"/>
        <v>2015</v>
      </c>
    </row>
    <row r="1288" spans="1:24" ht="43.2" hidden="1" x14ac:dyDescent="0.55000000000000004">
      <c r="A1288">
        <v>1286</v>
      </c>
      <c r="B1288" s="3" t="s">
        <v>1287</v>
      </c>
      <c r="C1288" s="3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s="7" t="s">
        <v>8335</v>
      </c>
      <c r="R1288" t="s">
        <v>8336</v>
      </c>
      <c r="S1288" s="11">
        <f t="shared" si="162"/>
        <v>42039.384571759263</v>
      </c>
      <c r="T1288" s="11">
        <f t="shared" si="163"/>
        <v>42052.583333333328</v>
      </c>
      <c r="U1288" t="str">
        <f t="shared" si="164"/>
        <v>Feb</v>
      </c>
      <c r="V1288">
        <f t="shared" si="165"/>
        <v>2015</v>
      </c>
      <c r="W1288" t="str">
        <f t="shared" si="166"/>
        <v>Feb</v>
      </c>
      <c r="X1288">
        <f t="shared" si="167"/>
        <v>2015</v>
      </c>
    </row>
    <row r="1289" spans="1:24" ht="57.6" hidden="1" x14ac:dyDescent="0.55000000000000004">
      <c r="A1289">
        <v>1287</v>
      </c>
      <c r="B1289" s="3" t="s">
        <v>1288</v>
      </c>
      <c r="C1289" s="3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s="7" t="s">
        <v>8335</v>
      </c>
      <c r="R1289" t="s">
        <v>8336</v>
      </c>
      <c r="S1289" s="11">
        <f t="shared" si="162"/>
        <v>42107.621018518519</v>
      </c>
      <c r="T1289" s="11">
        <f t="shared" si="163"/>
        <v>42167.621018518519</v>
      </c>
      <c r="U1289" t="str">
        <f t="shared" si="164"/>
        <v>Apr</v>
      </c>
      <c r="V1289">
        <f t="shared" si="165"/>
        <v>2015</v>
      </c>
      <c r="W1289" t="str">
        <f t="shared" si="166"/>
        <v>Jun</v>
      </c>
      <c r="X1289">
        <f t="shared" si="167"/>
        <v>2015</v>
      </c>
    </row>
    <row r="1290" spans="1:24" ht="43.2" hidden="1" x14ac:dyDescent="0.55000000000000004">
      <c r="A1290">
        <v>1288</v>
      </c>
      <c r="B1290" s="3" t="s">
        <v>1289</v>
      </c>
      <c r="C1290" s="3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s="7" t="s">
        <v>8335</v>
      </c>
      <c r="R1290" t="s">
        <v>8336</v>
      </c>
      <c r="S1290" s="11">
        <f t="shared" si="162"/>
        <v>42561.154664351852</v>
      </c>
      <c r="T1290" s="11">
        <f t="shared" si="163"/>
        <v>42592.166666666672</v>
      </c>
      <c r="U1290" t="str">
        <f t="shared" si="164"/>
        <v>Jul</v>
      </c>
      <c r="V1290">
        <f t="shared" si="165"/>
        <v>2016</v>
      </c>
      <c r="W1290" t="str">
        <f t="shared" si="166"/>
        <v>Aug</v>
      </c>
      <c r="X1290">
        <f t="shared" si="167"/>
        <v>2016</v>
      </c>
    </row>
    <row r="1291" spans="1:24" ht="43.2" hidden="1" x14ac:dyDescent="0.55000000000000004">
      <c r="A1291">
        <v>1289</v>
      </c>
      <c r="B1291" s="3" t="s">
        <v>1290</v>
      </c>
      <c r="C1291" s="3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s="7" t="s">
        <v>8335</v>
      </c>
      <c r="R1291" t="s">
        <v>8336</v>
      </c>
      <c r="S1291" s="11">
        <f t="shared" si="162"/>
        <v>42709.134780092587</v>
      </c>
      <c r="T1291" s="11">
        <f t="shared" si="163"/>
        <v>42739.134780092587</v>
      </c>
      <c r="U1291" t="str">
        <f t="shared" si="164"/>
        <v>Dec</v>
      </c>
      <c r="V1291">
        <f t="shared" si="165"/>
        <v>2016</v>
      </c>
      <c r="W1291" t="str">
        <f t="shared" si="166"/>
        <v>Jan</v>
      </c>
      <c r="X1291">
        <f t="shared" si="167"/>
        <v>2017</v>
      </c>
    </row>
    <row r="1292" spans="1:24" ht="28.8" hidden="1" x14ac:dyDescent="0.55000000000000004">
      <c r="A1292">
        <v>1290</v>
      </c>
      <c r="B1292" s="3" t="s">
        <v>1291</v>
      </c>
      <c r="C1292" s="3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s="7" t="s">
        <v>8335</v>
      </c>
      <c r="R1292" t="s">
        <v>8336</v>
      </c>
      <c r="S1292" s="11">
        <f t="shared" si="162"/>
        <v>42086.614942129629</v>
      </c>
      <c r="T1292" s="11">
        <f t="shared" si="163"/>
        <v>42117.290972222225</v>
      </c>
      <c r="U1292" t="str">
        <f t="shared" si="164"/>
        <v>Mar</v>
      </c>
      <c r="V1292">
        <f t="shared" si="165"/>
        <v>2015</v>
      </c>
      <c r="W1292" t="str">
        <f t="shared" si="166"/>
        <v>Apr</v>
      </c>
      <c r="X1292">
        <f t="shared" si="167"/>
        <v>2015</v>
      </c>
    </row>
    <row r="1293" spans="1:24" ht="43.2" hidden="1" x14ac:dyDescent="0.55000000000000004">
      <c r="A1293">
        <v>1291</v>
      </c>
      <c r="B1293" s="3" t="s">
        <v>1292</v>
      </c>
      <c r="C1293" s="3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s="7" t="s">
        <v>8335</v>
      </c>
      <c r="R1293" t="s">
        <v>8336</v>
      </c>
      <c r="S1293" s="11">
        <f t="shared" si="162"/>
        <v>42064.652673611112</v>
      </c>
      <c r="T1293" s="11">
        <f t="shared" si="163"/>
        <v>42101.291666666672</v>
      </c>
      <c r="U1293" t="str">
        <f t="shared" si="164"/>
        <v>Mar</v>
      </c>
      <c r="V1293">
        <f t="shared" si="165"/>
        <v>2015</v>
      </c>
      <c r="W1293" t="str">
        <f t="shared" si="166"/>
        <v>Apr</v>
      </c>
      <c r="X1293">
        <f t="shared" si="167"/>
        <v>2015</v>
      </c>
    </row>
    <row r="1294" spans="1:24" ht="43.2" hidden="1" x14ac:dyDescent="0.55000000000000004">
      <c r="A1294">
        <v>1292</v>
      </c>
      <c r="B1294" s="3" t="s">
        <v>1293</v>
      </c>
      <c r="C1294" s="3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s="7" t="s">
        <v>8335</v>
      </c>
      <c r="R1294" t="s">
        <v>8336</v>
      </c>
      <c r="S1294" s="11">
        <f t="shared" si="162"/>
        <v>42256.764212962968</v>
      </c>
      <c r="T1294" s="11">
        <f t="shared" si="163"/>
        <v>42283.957638888889</v>
      </c>
      <c r="U1294" t="str">
        <f t="shared" si="164"/>
        <v>Sep</v>
      </c>
      <c r="V1294">
        <f t="shared" si="165"/>
        <v>2015</v>
      </c>
      <c r="W1294" t="str">
        <f t="shared" si="166"/>
        <v>Oct</v>
      </c>
      <c r="X1294">
        <f t="shared" si="167"/>
        <v>2015</v>
      </c>
    </row>
    <row r="1295" spans="1:24" ht="43.2" hidden="1" x14ac:dyDescent="0.55000000000000004">
      <c r="A1295">
        <v>1293</v>
      </c>
      <c r="B1295" s="3" t="s">
        <v>1294</v>
      </c>
      <c r="C1295" s="3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s="7" t="s">
        <v>8335</v>
      </c>
      <c r="R1295" t="s">
        <v>8336</v>
      </c>
      <c r="S1295" s="11">
        <f t="shared" si="162"/>
        <v>42292.701053240744</v>
      </c>
      <c r="T1295" s="11">
        <f t="shared" si="163"/>
        <v>42322.742719907401</v>
      </c>
      <c r="U1295" t="str">
        <f t="shared" si="164"/>
        <v>Oct</v>
      </c>
      <c r="V1295">
        <f t="shared" si="165"/>
        <v>2015</v>
      </c>
      <c r="W1295" t="str">
        <f t="shared" si="166"/>
        <v>Nov</v>
      </c>
      <c r="X1295">
        <f t="shared" si="167"/>
        <v>2015</v>
      </c>
    </row>
    <row r="1296" spans="1:24" ht="43.2" hidden="1" x14ac:dyDescent="0.55000000000000004">
      <c r="A1296">
        <v>1294</v>
      </c>
      <c r="B1296" s="3" t="s">
        <v>1295</v>
      </c>
      <c r="C1296" s="3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s="7" t="s">
        <v>8335</v>
      </c>
      <c r="R1296" t="s">
        <v>8336</v>
      </c>
      <c r="S1296" s="11">
        <f t="shared" si="162"/>
        <v>42278.453668981485</v>
      </c>
      <c r="T1296" s="11">
        <f t="shared" si="163"/>
        <v>42296.458333333328</v>
      </c>
      <c r="U1296" t="str">
        <f t="shared" si="164"/>
        <v>Oct</v>
      </c>
      <c r="V1296">
        <f t="shared" si="165"/>
        <v>2015</v>
      </c>
      <c r="W1296" t="str">
        <f t="shared" si="166"/>
        <v>Oct</v>
      </c>
      <c r="X1296">
        <f t="shared" si="167"/>
        <v>2015</v>
      </c>
    </row>
    <row r="1297" spans="1:24" ht="43.2" hidden="1" x14ac:dyDescent="0.55000000000000004">
      <c r="A1297">
        <v>1295</v>
      </c>
      <c r="B1297" s="3" t="s">
        <v>1296</v>
      </c>
      <c r="C1297" s="3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s="7" t="s">
        <v>8335</v>
      </c>
      <c r="R1297" t="s">
        <v>8336</v>
      </c>
      <c r="S1297" s="11">
        <f t="shared" si="162"/>
        <v>42184.572881944448</v>
      </c>
      <c r="T1297" s="11">
        <f t="shared" si="163"/>
        <v>42214.708333333328</v>
      </c>
      <c r="U1297" t="str">
        <f t="shared" si="164"/>
        <v>Jun</v>
      </c>
      <c r="V1297">
        <f t="shared" si="165"/>
        <v>2015</v>
      </c>
      <c r="W1297" t="str">
        <f t="shared" si="166"/>
        <v>Jul</v>
      </c>
      <c r="X1297">
        <f t="shared" si="167"/>
        <v>2015</v>
      </c>
    </row>
    <row r="1298" spans="1:24" ht="57.6" hidden="1" x14ac:dyDescent="0.55000000000000004">
      <c r="A1298">
        <v>1296</v>
      </c>
      <c r="B1298" s="3" t="s">
        <v>1297</v>
      </c>
      <c r="C1298" s="3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s="7" t="s">
        <v>8335</v>
      </c>
      <c r="R1298" t="s">
        <v>8336</v>
      </c>
      <c r="S1298" s="11">
        <f t="shared" si="162"/>
        <v>42423.050613425927</v>
      </c>
      <c r="T1298" s="11">
        <f t="shared" si="163"/>
        <v>42443.008946759262</v>
      </c>
      <c r="U1298" t="str">
        <f t="shared" si="164"/>
        <v>Feb</v>
      </c>
      <c r="V1298">
        <f t="shared" si="165"/>
        <v>2016</v>
      </c>
      <c r="W1298" t="str">
        <f t="shared" si="166"/>
        <v>Mar</v>
      </c>
      <c r="X1298">
        <f t="shared" si="167"/>
        <v>2016</v>
      </c>
    </row>
    <row r="1299" spans="1:24" ht="43.2" hidden="1" x14ac:dyDescent="0.55000000000000004">
      <c r="A1299">
        <v>1297</v>
      </c>
      <c r="B1299" s="3" t="s">
        <v>1298</v>
      </c>
      <c r="C1299" s="3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s="7" t="s">
        <v>8335</v>
      </c>
      <c r="R1299" t="s">
        <v>8336</v>
      </c>
      <c r="S1299" s="11">
        <f t="shared" si="162"/>
        <v>42461.747199074074</v>
      </c>
      <c r="T1299" s="11">
        <f t="shared" si="163"/>
        <v>42491.747199074074</v>
      </c>
      <c r="U1299" t="str">
        <f t="shared" si="164"/>
        <v>Apr</v>
      </c>
      <c r="V1299">
        <f t="shared" si="165"/>
        <v>2016</v>
      </c>
      <c r="W1299" t="str">
        <f t="shared" si="166"/>
        <v>May</v>
      </c>
      <c r="X1299">
        <f t="shared" si="167"/>
        <v>2016</v>
      </c>
    </row>
    <row r="1300" spans="1:24" ht="43.2" hidden="1" x14ac:dyDescent="0.55000000000000004">
      <c r="A1300">
        <v>1298</v>
      </c>
      <c r="B1300" s="3" t="s">
        <v>1299</v>
      </c>
      <c r="C1300" s="3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s="7" t="s">
        <v>8335</v>
      </c>
      <c r="R1300" t="s">
        <v>8336</v>
      </c>
      <c r="S1300" s="11">
        <f t="shared" si="162"/>
        <v>42458.680925925932</v>
      </c>
      <c r="T1300" s="11">
        <f t="shared" si="163"/>
        <v>42488.680925925932</v>
      </c>
      <c r="U1300" t="str">
        <f t="shared" si="164"/>
        <v>Mar</v>
      </c>
      <c r="V1300">
        <f t="shared" si="165"/>
        <v>2016</v>
      </c>
      <c r="W1300" t="str">
        <f t="shared" si="166"/>
        <v>Apr</v>
      </c>
      <c r="X1300">
        <f t="shared" si="167"/>
        <v>2016</v>
      </c>
    </row>
    <row r="1301" spans="1:24" ht="43.2" hidden="1" x14ac:dyDescent="0.55000000000000004">
      <c r="A1301">
        <v>1299</v>
      </c>
      <c r="B1301" s="3" t="s">
        <v>1300</v>
      </c>
      <c r="C1301" s="3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s="7" t="s">
        <v>8335</v>
      </c>
      <c r="R1301" t="s">
        <v>8336</v>
      </c>
      <c r="S1301" s="11">
        <f t="shared" si="162"/>
        <v>42169.814340277779</v>
      </c>
      <c r="T1301" s="11">
        <f t="shared" si="163"/>
        <v>42199.814340277779</v>
      </c>
      <c r="U1301" t="str">
        <f t="shared" si="164"/>
        <v>Jun</v>
      </c>
      <c r="V1301">
        <f t="shared" si="165"/>
        <v>2015</v>
      </c>
      <c r="W1301" t="str">
        <f t="shared" si="166"/>
        <v>Jul</v>
      </c>
      <c r="X1301">
        <f t="shared" si="167"/>
        <v>2015</v>
      </c>
    </row>
    <row r="1302" spans="1:24" ht="43.2" hidden="1" x14ac:dyDescent="0.55000000000000004">
      <c r="A1302">
        <v>1300</v>
      </c>
      <c r="B1302" s="3" t="s">
        <v>1301</v>
      </c>
      <c r="C1302" s="3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s="7" t="s">
        <v>8335</v>
      </c>
      <c r="R1302" t="s">
        <v>8336</v>
      </c>
      <c r="S1302" s="11">
        <f t="shared" si="162"/>
        <v>42483.675208333334</v>
      </c>
      <c r="T1302" s="11">
        <f t="shared" si="163"/>
        <v>42522.789583333331</v>
      </c>
      <c r="U1302" t="str">
        <f t="shared" si="164"/>
        <v>Apr</v>
      </c>
      <c r="V1302">
        <f t="shared" si="165"/>
        <v>2016</v>
      </c>
      <c r="W1302" t="str">
        <f t="shared" si="166"/>
        <v>Jun</v>
      </c>
      <c r="X1302">
        <f t="shared" si="167"/>
        <v>2016</v>
      </c>
    </row>
    <row r="1303" spans="1:24" ht="43.2" hidden="1" x14ac:dyDescent="0.55000000000000004">
      <c r="A1303">
        <v>1301</v>
      </c>
      <c r="B1303" s="3" t="s">
        <v>1302</v>
      </c>
      <c r="C1303" s="3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s="7" t="s">
        <v>8335</v>
      </c>
      <c r="R1303" t="s">
        <v>8336</v>
      </c>
      <c r="S1303" s="11">
        <f t="shared" si="162"/>
        <v>42195.749745370369</v>
      </c>
      <c r="T1303" s="11">
        <f t="shared" si="163"/>
        <v>42206.125</v>
      </c>
      <c r="U1303" t="str">
        <f t="shared" si="164"/>
        <v>Jul</v>
      </c>
      <c r="V1303">
        <f t="shared" si="165"/>
        <v>2015</v>
      </c>
      <c r="W1303" t="str">
        <f t="shared" si="166"/>
        <v>Jul</v>
      </c>
      <c r="X1303">
        <f t="shared" si="167"/>
        <v>2015</v>
      </c>
    </row>
    <row r="1304" spans="1:24" ht="43.2" hidden="1" x14ac:dyDescent="0.55000000000000004">
      <c r="A1304">
        <v>1302</v>
      </c>
      <c r="B1304" s="3" t="s">
        <v>1303</v>
      </c>
      <c r="C1304" s="3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s="7" t="s">
        <v>8335</v>
      </c>
      <c r="R1304" t="s">
        <v>8336</v>
      </c>
      <c r="S1304" s="11">
        <f t="shared" si="162"/>
        <v>42675.057997685188</v>
      </c>
      <c r="T1304" s="11">
        <f t="shared" si="163"/>
        <v>42705.099664351852</v>
      </c>
      <c r="U1304" t="str">
        <f t="shared" si="164"/>
        <v>Nov</v>
      </c>
      <c r="V1304">
        <f t="shared" si="165"/>
        <v>2016</v>
      </c>
      <c r="W1304" t="str">
        <f t="shared" si="166"/>
        <v>Dec</v>
      </c>
      <c r="X1304">
        <f t="shared" si="167"/>
        <v>2016</v>
      </c>
    </row>
    <row r="1305" spans="1:24" ht="28.8" hidden="1" x14ac:dyDescent="0.55000000000000004">
      <c r="A1305">
        <v>1303</v>
      </c>
      <c r="B1305" s="3" t="s">
        <v>1304</v>
      </c>
      <c r="C1305" s="3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s="7" t="s">
        <v>8335</v>
      </c>
      <c r="R1305" t="s">
        <v>8336</v>
      </c>
      <c r="S1305" s="11">
        <f t="shared" si="162"/>
        <v>42566.441203703704</v>
      </c>
      <c r="T1305" s="11">
        <f t="shared" si="163"/>
        <v>42582.458333333328</v>
      </c>
      <c r="U1305" t="str">
        <f t="shared" si="164"/>
        <v>Jul</v>
      </c>
      <c r="V1305">
        <f t="shared" si="165"/>
        <v>2016</v>
      </c>
      <c r="W1305" t="str">
        <f t="shared" si="166"/>
        <v>Jul</v>
      </c>
      <c r="X1305">
        <f t="shared" si="167"/>
        <v>2016</v>
      </c>
    </row>
    <row r="1306" spans="1:24" ht="43.2" x14ac:dyDescent="0.55000000000000004">
      <c r="A1306">
        <v>1304</v>
      </c>
      <c r="B1306" s="3" t="s">
        <v>1305</v>
      </c>
      <c r="C1306" s="3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s="7" t="s">
        <v>8337</v>
      </c>
      <c r="R1306" t="s">
        <v>8339</v>
      </c>
      <c r="S1306" s="11">
        <f t="shared" si="162"/>
        <v>42747.194502314815</v>
      </c>
      <c r="T1306" s="11">
        <f t="shared" si="163"/>
        <v>42807.152835648143</v>
      </c>
      <c r="U1306" t="str">
        <f t="shared" si="164"/>
        <v>Jan</v>
      </c>
      <c r="V1306">
        <f t="shared" si="165"/>
        <v>2017</v>
      </c>
      <c r="W1306" t="str">
        <f t="shared" si="166"/>
        <v>Mar</v>
      </c>
      <c r="X1306">
        <f t="shared" si="167"/>
        <v>2017</v>
      </c>
    </row>
    <row r="1307" spans="1:24" ht="43.2" x14ac:dyDescent="0.55000000000000004">
      <c r="A1307">
        <v>1305</v>
      </c>
      <c r="B1307" s="3" t="s">
        <v>1306</v>
      </c>
      <c r="C1307" s="3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s="7" t="s">
        <v>8337</v>
      </c>
      <c r="R1307" t="s">
        <v>8339</v>
      </c>
      <c r="S1307" s="11">
        <f t="shared" si="162"/>
        <v>42543.665601851855</v>
      </c>
      <c r="T1307" s="11">
        <f t="shared" si="163"/>
        <v>42572.729166666672</v>
      </c>
      <c r="U1307" t="str">
        <f t="shared" si="164"/>
        <v>Jun</v>
      </c>
      <c r="V1307">
        <f t="shared" si="165"/>
        <v>2016</v>
      </c>
      <c r="W1307" t="str">
        <f t="shared" si="166"/>
        <v>Jul</v>
      </c>
      <c r="X1307">
        <f t="shared" si="167"/>
        <v>2016</v>
      </c>
    </row>
    <row r="1308" spans="1:24" ht="57.6" x14ac:dyDescent="0.55000000000000004">
      <c r="A1308">
        <v>1306</v>
      </c>
      <c r="B1308" s="3" t="s">
        <v>1307</v>
      </c>
      <c r="C1308" s="3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s="7" t="s">
        <v>8337</v>
      </c>
      <c r="R1308" t="s">
        <v>8339</v>
      </c>
      <c r="S1308" s="11">
        <f t="shared" si="162"/>
        <v>41947.457569444443</v>
      </c>
      <c r="T1308" s="11">
        <f t="shared" si="163"/>
        <v>41977.457569444443</v>
      </c>
      <c r="U1308" t="str">
        <f t="shared" si="164"/>
        <v>Nov</v>
      </c>
      <c r="V1308">
        <f t="shared" si="165"/>
        <v>2014</v>
      </c>
      <c r="W1308" t="str">
        <f t="shared" si="166"/>
        <v>Dec</v>
      </c>
      <c r="X1308">
        <f t="shared" si="167"/>
        <v>2014</v>
      </c>
    </row>
    <row r="1309" spans="1:24" ht="28.8" x14ac:dyDescent="0.55000000000000004">
      <c r="A1309">
        <v>1307</v>
      </c>
      <c r="B1309" s="3" t="s">
        <v>1308</v>
      </c>
      <c r="C1309" s="3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s="7" t="s">
        <v>8337</v>
      </c>
      <c r="R1309" t="s">
        <v>8339</v>
      </c>
      <c r="S1309" s="11">
        <f t="shared" si="162"/>
        <v>42387.503229166665</v>
      </c>
      <c r="T1309" s="11">
        <f t="shared" si="163"/>
        <v>42417.503229166665</v>
      </c>
      <c r="U1309" t="str">
        <f t="shared" si="164"/>
        <v>Jan</v>
      </c>
      <c r="V1309">
        <f t="shared" si="165"/>
        <v>2016</v>
      </c>
      <c r="W1309" t="str">
        <f t="shared" si="166"/>
        <v>Feb</v>
      </c>
      <c r="X1309">
        <f t="shared" si="167"/>
        <v>2016</v>
      </c>
    </row>
    <row r="1310" spans="1:24" ht="28.8" x14ac:dyDescent="0.55000000000000004">
      <c r="A1310">
        <v>1308</v>
      </c>
      <c r="B1310" s="3" t="s">
        <v>1309</v>
      </c>
      <c r="C1310" s="3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s="7" t="s">
        <v>8337</v>
      </c>
      <c r="R1310" t="s">
        <v>8339</v>
      </c>
      <c r="S1310" s="11">
        <f t="shared" si="162"/>
        <v>42611.613564814819</v>
      </c>
      <c r="T1310" s="11">
        <f t="shared" si="163"/>
        <v>42651.613564814819</v>
      </c>
      <c r="U1310" t="str">
        <f t="shared" si="164"/>
        <v>Aug</v>
      </c>
      <c r="V1310">
        <f t="shared" si="165"/>
        <v>2016</v>
      </c>
      <c r="W1310" t="str">
        <f t="shared" si="166"/>
        <v>Oct</v>
      </c>
      <c r="X1310">
        <f t="shared" si="167"/>
        <v>2016</v>
      </c>
    </row>
    <row r="1311" spans="1:24" ht="43.2" x14ac:dyDescent="0.55000000000000004">
      <c r="A1311">
        <v>1309</v>
      </c>
      <c r="B1311" s="3" t="s">
        <v>1310</v>
      </c>
      <c r="C1311" s="3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s="7" t="s">
        <v>8337</v>
      </c>
      <c r="R1311" t="s">
        <v>8339</v>
      </c>
      <c r="S1311" s="11">
        <f t="shared" si="162"/>
        <v>42257.882731481484</v>
      </c>
      <c r="T1311" s="11">
        <f t="shared" si="163"/>
        <v>42292.882731481484</v>
      </c>
      <c r="U1311" t="str">
        <f t="shared" si="164"/>
        <v>Sep</v>
      </c>
      <c r="V1311">
        <f t="shared" si="165"/>
        <v>2015</v>
      </c>
      <c r="W1311" t="str">
        <f t="shared" si="166"/>
        <v>Oct</v>
      </c>
      <c r="X1311">
        <f t="shared" si="167"/>
        <v>2015</v>
      </c>
    </row>
    <row r="1312" spans="1:24" ht="43.2" x14ac:dyDescent="0.55000000000000004">
      <c r="A1312">
        <v>1310</v>
      </c>
      <c r="B1312" s="3" t="s">
        <v>1311</v>
      </c>
      <c r="C1312" s="3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s="7" t="s">
        <v>8337</v>
      </c>
      <c r="R1312" t="s">
        <v>8339</v>
      </c>
      <c r="S1312" s="11">
        <f t="shared" si="162"/>
        <v>42556.667245370365</v>
      </c>
      <c r="T1312" s="11">
        <f t="shared" si="163"/>
        <v>42601.667245370365</v>
      </c>
      <c r="U1312" t="str">
        <f t="shared" si="164"/>
        <v>Jul</v>
      </c>
      <c r="V1312">
        <f t="shared" si="165"/>
        <v>2016</v>
      </c>
      <c r="W1312" t="str">
        <f t="shared" si="166"/>
        <v>Aug</v>
      </c>
      <c r="X1312">
        <f t="shared" si="167"/>
        <v>2016</v>
      </c>
    </row>
    <row r="1313" spans="1:24" ht="43.2" x14ac:dyDescent="0.55000000000000004">
      <c r="A1313">
        <v>1311</v>
      </c>
      <c r="B1313" s="3" t="s">
        <v>1312</v>
      </c>
      <c r="C1313" s="3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s="7" t="s">
        <v>8337</v>
      </c>
      <c r="R1313" t="s">
        <v>8339</v>
      </c>
      <c r="S1313" s="11">
        <f t="shared" si="162"/>
        <v>42669.802303240736</v>
      </c>
      <c r="T1313" s="11">
        <f t="shared" si="163"/>
        <v>42704.843969907408</v>
      </c>
      <c r="U1313" t="str">
        <f t="shared" si="164"/>
        <v>Oct</v>
      </c>
      <c r="V1313">
        <f t="shared" si="165"/>
        <v>2016</v>
      </c>
      <c r="W1313" t="str">
        <f t="shared" si="166"/>
        <v>Nov</v>
      </c>
      <c r="X1313">
        <f t="shared" si="167"/>
        <v>2016</v>
      </c>
    </row>
    <row r="1314" spans="1:24" ht="43.2" x14ac:dyDescent="0.55000000000000004">
      <c r="A1314">
        <v>1312</v>
      </c>
      <c r="B1314" s="3" t="s">
        <v>1313</v>
      </c>
      <c r="C1314" s="3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s="7" t="s">
        <v>8337</v>
      </c>
      <c r="R1314" t="s">
        <v>8339</v>
      </c>
      <c r="S1314" s="11">
        <f t="shared" si="162"/>
        <v>42082.702800925923</v>
      </c>
      <c r="T1314" s="11">
        <f t="shared" si="163"/>
        <v>42112.702800925923</v>
      </c>
      <c r="U1314" t="str">
        <f t="shared" si="164"/>
        <v>Mar</v>
      </c>
      <c r="V1314">
        <f t="shared" si="165"/>
        <v>2015</v>
      </c>
      <c r="W1314" t="str">
        <f t="shared" si="166"/>
        <v>Apr</v>
      </c>
      <c r="X1314">
        <f t="shared" si="167"/>
        <v>2015</v>
      </c>
    </row>
    <row r="1315" spans="1:24" ht="43.2" x14ac:dyDescent="0.55000000000000004">
      <c r="A1315">
        <v>1313</v>
      </c>
      <c r="B1315" s="3" t="s">
        <v>1314</v>
      </c>
      <c r="C1315" s="3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s="7" t="s">
        <v>8337</v>
      </c>
      <c r="R1315" t="s">
        <v>8339</v>
      </c>
      <c r="S1315" s="11">
        <f t="shared" si="162"/>
        <v>42402.709652777776</v>
      </c>
      <c r="T1315" s="11">
        <f t="shared" si="163"/>
        <v>42432.709652777776</v>
      </c>
      <c r="U1315" t="str">
        <f t="shared" si="164"/>
        <v>Feb</v>
      </c>
      <c r="V1315">
        <f t="shared" si="165"/>
        <v>2016</v>
      </c>
      <c r="W1315" t="str">
        <f t="shared" si="166"/>
        <v>Mar</v>
      </c>
      <c r="X1315">
        <f t="shared" si="167"/>
        <v>2016</v>
      </c>
    </row>
    <row r="1316" spans="1:24" ht="43.2" x14ac:dyDescent="0.55000000000000004">
      <c r="A1316">
        <v>1314</v>
      </c>
      <c r="B1316" s="3" t="s">
        <v>1315</v>
      </c>
      <c r="C1316" s="3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s="7" t="s">
        <v>8337</v>
      </c>
      <c r="R1316" t="s">
        <v>8339</v>
      </c>
      <c r="S1316" s="11">
        <f t="shared" si="162"/>
        <v>42604.669675925921</v>
      </c>
      <c r="T1316" s="11">
        <f t="shared" si="163"/>
        <v>42664.669675925921</v>
      </c>
      <c r="U1316" t="str">
        <f t="shared" si="164"/>
        <v>Aug</v>
      </c>
      <c r="V1316">
        <f t="shared" si="165"/>
        <v>2016</v>
      </c>
      <c r="W1316" t="str">
        <f t="shared" si="166"/>
        <v>Oct</v>
      </c>
      <c r="X1316">
        <f t="shared" si="167"/>
        <v>2016</v>
      </c>
    </row>
    <row r="1317" spans="1:24" ht="28.8" x14ac:dyDescent="0.55000000000000004">
      <c r="A1317">
        <v>1315</v>
      </c>
      <c r="B1317" s="3" t="s">
        <v>1316</v>
      </c>
      <c r="C1317" s="3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s="7" t="s">
        <v>8337</v>
      </c>
      <c r="R1317" t="s">
        <v>8339</v>
      </c>
      <c r="S1317" s="11">
        <f t="shared" si="162"/>
        <v>42278.498240740737</v>
      </c>
      <c r="T1317" s="11">
        <f t="shared" si="163"/>
        <v>42314.041666666672</v>
      </c>
      <c r="U1317" t="str">
        <f t="shared" si="164"/>
        <v>Oct</v>
      </c>
      <c r="V1317">
        <f t="shared" si="165"/>
        <v>2015</v>
      </c>
      <c r="W1317" t="str">
        <f t="shared" si="166"/>
        <v>Nov</v>
      </c>
      <c r="X1317">
        <f t="shared" si="167"/>
        <v>2015</v>
      </c>
    </row>
    <row r="1318" spans="1:24" ht="43.2" x14ac:dyDescent="0.55000000000000004">
      <c r="A1318">
        <v>1316</v>
      </c>
      <c r="B1318" s="3" t="s">
        <v>1317</v>
      </c>
      <c r="C1318" s="3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s="7" t="s">
        <v>8337</v>
      </c>
      <c r="R1318" t="s">
        <v>8339</v>
      </c>
      <c r="S1318" s="11">
        <f t="shared" si="162"/>
        <v>42393.961909722217</v>
      </c>
      <c r="T1318" s="11">
        <f t="shared" si="163"/>
        <v>42428.961909722217</v>
      </c>
      <c r="U1318" t="str">
        <f t="shared" si="164"/>
        <v>Jan</v>
      </c>
      <c r="V1318">
        <f t="shared" si="165"/>
        <v>2016</v>
      </c>
      <c r="W1318" t="str">
        <f t="shared" si="166"/>
        <v>Feb</v>
      </c>
      <c r="X1318">
        <f t="shared" si="167"/>
        <v>2016</v>
      </c>
    </row>
    <row r="1319" spans="1:24" ht="57.6" x14ac:dyDescent="0.55000000000000004">
      <c r="A1319">
        <v>1317</v>
      </c>
      <c r="B1319" s="3" t="s">
        <v>1318</v>
      </c>
      <c r="C1319" s="3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s="7" t="s">
        <v>8337</v>
      </c>
      <c r="R1319" t="s">
        <v>8339</v>
      </c>
      <c r="S1319" s="11">
        <f t="shared" si="162"/>
        <v>42520.235486111109</v>
      </c>
      <c r="T1319" s="11">
        <f t="shared" si="163"/>
        <v>42572.583333333328</v>
      </c>
      <c r="U1319" t="str">
        <f t="shared" si="164"/>
        <v>May</v>
      </c>
      <c r="V1319">
        <f t="shared" si="165"/>
        <v>2016</v>
      </c>
      <c r="W1319" t="str">
        <f t="shared" si="166"/>
        <v>Jul</v>
      </c>
      <c r="X1319">
        <f t="shared" si="167"/>
        <v>2016</v>
      </c>
    </row>
    <row r="1320" spans="1:24" ht="43.2" x14ac:dyDescent="0.55000000000000004">
      <c r="A1320">
        <v>1318</v>
      </c>
      <c r="B1320" s="3" t="s">
        <v>1319</v>
      </c>
      <c r="C1320" s="3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s="7" t="s">
        <v>8337</v>
      </c>
      <c r="R1320" t="s">
        <v>8339</v>
      </c>
      <c r="S1320" s="11">
        <f t="shared" si="162"/>
        <v>41985.043657407412</v>
      </c>
      <c r="T1320" s="11">
        <f t="shared" si="163"/>
        <v>42015.043657407412</v>
      </c>
      <c r="U1320" t="str">
        <f t="shared" si="164"/>
        <v>Dec</v>
      </c>
      <c r="V1320">
        <f t="shared" si="165"/>
        <v>2014</v>
      </c>
      <c r="W1320" t="str">
        <f t="shared" si="166"/>
        <v>Jan</v>
      </c>
      <c r="X1320">
        <f t="shared" si="167"/>
        <v>2015</v>
      </c>
    </row>
    <row r="1321" spans="1:24" ht="43.2" x14ac:dyDescent="0.55000000000000004">
      <c r="A1321">
        <v>1319</v>
      </c>
      <c r="B1321" s="3" t="s">
        <v>1320</v>
      </c>
      <c r="C1321" s="3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s="7" t="s">
        <v>8337</v>
      </c>
      <c r="R1321" t="s">
        <v>8339</v>
      </c>
      <c r="S1321" s="11">
        <f t="shared" si="162"/>
        <v>41816.812094907407</v>
      </c>
      <c r="T1321" s="11">
        <f t="shared" si="163"/>
        <v>41831.666666666664</v>
      </c>
      <c r="U1321" t="str">
        <f t="shared" si="164"/>
        <v>Jun</v>
      </c>
      <c r="V1321">
        <f t="shared" si="165"/>
        <v>2014</v>
      </c>
      <c r="W1321" t="str">
        <f t="shared" si="166"/>
        <v>Jul</v>
      </c>
      <c r="X1321">
        <f t="shared" si="167"/>
        <v>2014</v>
      </c>
    </row>
    <row r="1322" spans="1:24" ht="43.2" x14ac:dyDescent="0.55000000000000004">
      <c r="A1322">
        <v>1320</v>
      </c>
      <c r="B1322" s="3" t="s">
        <v>1321</v>
      </c>
      <c r="C1322" s="3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s="7" t="s">
        <v>8337</v>
      </c>
      <c r="R1322" t="s">
        <v>8339</v>
      </c>
      <c r="S1322" s="11">
        <f t="shared" si="162"/>
        <v>42705.690347222218</v>
      </c>
      <c r="T1322" s="11">
        <f t="shared" si="163"/>
        <v>42734.958333333328</v>
      </c>
      <c r="U1322" t="str">
        <f t="shared" si="164"/>
        <v>Dec</v>
      </c>
      <c r="V1322">
        <f t="shared" si="165"/>
        <v>2016</v>
      </c>
      <c r="W1322" t="str">
        <f t="shared" si="166"/>
        <v>Dec</v>
      </c>
      <c r="X1322">
        <f t="shared" si="167"/>
        <v>2016</v>
      </c>
    </row>
    <row r="1323" spans="1:24" ht="43.2" x14ac:dyDescent="0.55000000000000004">
      <c r="A1323">
        <v>1321</v>
      </c>
      <c r="B1323" s="3" t="s">
        <v>1322</v>
      </c>
      <c r="C1323" s="3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s="7" t="s">
        <v>8337</v>
      </c>
      <c r="R1323" t="s">
        <v>8339</v>
      </c>
      <c r="S1323" s="11">
        <f t="shared" si="162"/>
        <v>42697.74927083333</v>
      </c>
      <c r="T1323" s="11">
        <f t="shared" si="163"/>
        <v>42727.74927083333</v>
      </c>
      <c r="U1323" t="str">
        <f t="shared" si="164"/>
        <v>Nov</v>
      </c>
      <c r="V1323">
        <f t="shared" si="165"/>
        <v>2016</v>
      </c>
      <c r="W1323" t="str">
        <f t="shared" si="166"/>
        <v>Dec</v>
      </c>
      <c r="X1323">
        <f t="shared" si="167"/>
        <v>2016</v>
      </c>
    </row>
    <row r="1324" spans="1:24" ht="43.2" x14ac:dyDescent="0.55000000000000004">
      <c r="A1324">
        <v>1322</v>
      </c>
      <c r="B1324" s="3" t="s">
        <v>1323</v>
      </c>
      <c r="C1324" s="3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s="7" t="s">
        <v>8337</v>
      </c>
      <c r="R1324" t="s">
        <v>8339</v>
      </c>
      <c r="S1324" s="11">
        <f t="shared" si="162"/>
        <v>42115.656539351854</v>
      </c>
      <c r="T1324" s="11">
        <f t="shared" si="163"/>
        <v>42145.656539351854</v>
      </c>
      <c r="U1324" t="str">
        <f t="shared" si="164"/>
        <v>Apr</v>
      </c>
      <c r="V1324">
        <f t="shared" si="165"/>
        <v>2015</v>
      </c>
      <c r="W1324" t="str">
        <f t="shared" si="166"/>
        <v>May</v>
      </c>
      <c r="X1324">
        <f t="shared" si="167"/>
        <v>2015</v>
      </c>
    </row>
    <row r="1325" spans="1:24" ht="43.2" x14ac:dyDescent="0.55000000000000004">
      <c r="A1325">
        <v>1323</v>
      </c>
      <c r="B1325" s="3" t="s">
        <v>1324</v>
      </c>
      <c r="C1325" s="3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s="7" t="s">
        <v>8337</v>
      </c>
      <c r="R1325" t="s">
        <v>8339</v>
      </c>
      <c r="S1325" s="11">
        <f t="shared" si="162"/>
        <v>42451.698449074072</v>
      </c>
      <c r="T1325" s="11">
        <f t="shared" si="163"/>
        <v>42486.288194444445</v>
      </c>
      <c r="U1325" t="str">
        <f t="shared" si="164"/>
        <v>Mar</v>
      </c>
      <c r="V1325">
        <f t="shared" si="165"/>
        <v>2016</v>
      </c>
      <c r="W1325" t="str">
        <f t="shared" si="166"/>
        <v>Apr</v>
      </c>
      <c r="X1325">
        <f t="shared" si="167"/>
        <v>2016</v>
      </c>
    </row>
    <row r="1326" spans="1:24" ht="43.2" x14ac:dyDescent="0.55000000000000004">
      <c r="A1326">
        <v>1324</v>
      </c>
      <c r="B1326" s="3" t="s">
        <v>1325</v>
      </c>
      <c r="C1326" s="3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s="7" t="s">
        <v>8337</v>
      </c>
      <c r="R1326" t="s">
        <v>8339</v>
      </c>
      <c r="S1326" s="11">
        <f t="shared" si="162"/>
        <v>42626.633703703701</v>
      </c>
      <c r="T1326" s="11">
        <f t="shared" si="163"/>
        <v>42656.633703703701</v>
      </c>
      <c r="U1326" t="str">
        <f t="shared" si="164"/>
        <v>Sep</v>
      </c>
      <c r="V1326">
        <f t="shared" si="165"/>
        <v>2016</v>
      </c>
      <c r="W1326" t="str">
        <f t="shared" si="166"/>
        <v>Oct</v>
      </c>
      <c r="X1326">
        <f t="shared" si="167"/>
        <v>2016</v>
      </c>
    </row>
    <row r="1327" spans="1:24" ht="43.2" x14ac:dyDescent="0.55000000000000004">
      <c r="A1327">
        <v>1325</v>
      </c>
      <c r="B1327" s="3" t="s">
        <v>1326</v>
      </c>
      <c r="C1327" s="3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s="7" t="s">
        <v>8337</v>
      </c>
      <c r="R1327" t="s">
        <v>8339</v>
      </c>
      <c r="S1327" s="11">
        <f t="shared" si="162"/>
        <v>42704.086053240739</v>
      </c>
      <c r="T1327" s="11">
        <f t="shared" si="163"/>
        <v>42734.086053240739</v>
      </c>
      <c r="U1327" t="str">
        <f t="shared" si="164"/>
        <v>Nov</v>
      </c>
      <c r="V1327">
        <f t="shared" si="165"/>
        <v>2016</v>
      </c>
      <c r="W1327" t="str">
        <f t="shared" si="166"/>
        <v>Dec</v>
      </c>
      <c r="X1327">
        <f t="shared" si="167"/>
        <v>2016</v>
      </c>
    </row>
    <row r="1328" spans="1:24" ht="43.2" x14ac:dyDescent="0.55000000000000004">
      <c r="A1328">
        <v>1326</v>
      </c>
      <c r="B1328" s="3" t="s">
        <v>1327</v>
      </c>
      <c r="C1328" s="3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s="7" t="s">
        <v>8337</v>
      </c>
      <c r="R1328" t="s">
        <v>8339</v>
      </c>
      <c r="S1328" s="11">
        <f t="shared" si="162"/>
        <v>41974.791990740734</v>
      </c>
      <c r="T1328" s="11">
        <f t="shared" si="163"/>
        <v>42019.791990740734</v>
      </c>
      <c r="U1328" t="str">
        <f t="shared" si="164"/>
        <v>Dec</v>
      </c>
      <c r="V1328">
        <f t="shared" si="165"/>
        <v>2014</v>
      </c>
      <c r="W1328" t="str">
        <f t="shared" si="166"/>
        <v>Jan</v>
      </c>
      <c r="X1328">
        <f t="shared" si="167"/>
        <v>2015</v>
      </c>
    </row>
    <row r="1329" spans="1:24" ht="43.2" x14ac:dyDescent="0.55000000000000004">
      <c r="A1329">
        <v>1327</v>
      </c>
      <c r="B1329" s="3" t="s">
        <v>1328</v>
      </c>
      <c r="C1329" s="3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s="7" t="s">
        <v>8337</v>
      </c>
      <c r="R1329" t="s">
        <v>8339</v>
      </c>
      <c r="S1329" s="11">
        <f t="shared" si="162"/>
        <v>42123.678645833337</v>
      </c>
      <c r="T1329" s="11">
        <f t="shared" si="163"/>
        <v>42153.678645833337</v>
      </c>
      <c r="U1329" t="str">
        <f t="shared" si="164"/>
        <v>Apr</v>
      </c>
      <c r="V1329">
        <f t="shared" si="165"/>
        <v>2015</v>
      </c>
      <c r="W1329" t="str">
        <f t="shared" si="166"/>
        <v>May</v>
      </c>
      <c r="X1329">
        <f t="shared" si="167"/>
        <v>2015</v>
      </c>
    </row>
    <row r="1330" spans="1:24" ht="43.2" x14ac:dyDescent="0.55000000000000004">
      <c r="A1330">
        <v>1328</v>
      </c>
      <c r="B1330" s="3" t="s">
        <v>1329</v>
      </c>
      <c r="C1330" s="3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s="7" t="s">
        <v>8337</v>
      </c>
      <c r="R1330" t="s">
        <v>8339</v>
      </c>
      <c r="S1330" s="11">
        <f t="shared" si="162"/>
        <v>42612.642754629633</v>
      </c>
      <c r="T1330" s="11">
        <f t="shared" si="163"/>
        <v>42657.642754629633</v>
      </c>
      <c r="U1330" t="str">
        <f t="shared" si="164"/>
        <v>Aug</v>
      </c>
      <c r="V1330">
        <f t="shared" si="165"/>
        <v>2016</v>
      </c>
      <c r="W1330" t="str">
        <f t="shared" si="166"/>
        <v>Oct</v>
      </c>
      <c r="X1330">
        <f t="shared" si="167"/>
        <v>2016</v>
      </c>
    </row>
    <row r="1331" spans="1:24" ht="43.2" x14ac:dyDescent="0.55000000000000004">
      <c r="A1331">
        <v>1329</v>
      </c>
      <c r="B1331" s="3" t="s">
        <v>1330</v>
      </c>
      <c r="C1331" s="3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s="7" t="s">
        <v>8337</v>
      </c>
      <c r="R1331" t="s">
        <v>8339</v>
      </c>
      <c r="S1331" s="11">
        <f t="shared" si="162"/>
        <v>41935.221585648149</v>
      </c>
      <c r="T1331" s="11">
        <f t="shared" si="163"/>
        <v>41975.263252314813</v>
      </c>
      <c r="U1331" t="str">
        <f t="shared" si="164"/>
        <v>Oct</v>
      </c>
      <c r="V1331">
        <f t="shared" si="165"/>
        <v>2014</v>
      </c>
      <c r="W1331" t="str">
        <f t="shared" si="166"/>
        <v>Dec</v>
      </c>
      <c r="X1331">
        <f t="shared" si="167"/>
        <v>2014</v>
      </c>
    </row>
    <row r="1332" spans="1:24" ht="43.2" x14ac:dyDescent="0.55000000000000004">
      <c r="A1332">
        <v>1330</v>
      </c>
      <c r="B1332" s="3" t="s">
        <v>1331</v>
      </c>
      <c r="C1332" s="3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s="7" t="s">
        <v>8337</v>
      </c>
      <c r="R1332" t="s">
        <v>8339</v>
      </c>
      <c r="S1332" s="11">
        <f t="shared" si="162"/>
        <v>42522.276724537034</v>
      </c>
      <c r="T1332" s="11">
        <f t="shared" si="163"/>
        <v>42553.166666666672</v>
      </c>
      <c r="U1332" t="str">
        <f t="shared" si="164"/>
        <v>Jun</v>
      </c>
      <c r="V1332">
        <f t="shared" si="165"/>
        <v>2016</v>
      </c>
      <c r="W1332" t="str">
        <f t="shared" si="166"/>
        <v>Jul</v>
      </c>
      <c r="X1332">
        <f t="shared" si="167"/>
        <v>2016</v>
      </c>
    </row>
    <row r="1333" spans="1:24" ht="43.2" x14ac:dyDescent="0.55000000000000004">
      <c r="A1333">
        <v>1331</v>
      </c>
      <c r="B1333" s="3" t="s">
        <v>1332</v>
      </c>
      <c r="C1333" s="3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s="7" t="s">
        <v>8337</v>
      </c>
      <c r="R1333" t="s">
        <v>8339</v>
      </c>
      <c r="S1333" s="11">
        <f t="shared" si="162"/>
        <v>42569.50409722222</v>
      </c>
      <c r="T1333" s="11">
        <f t="shared" si="163"/>
        <v>42599.50409722222</v>
      </c>
      <c r="U1333" t="str">
        <f t="shared" si="164"/>
        <v>Jul</v>
      </c>
      <c r="V1333">
        <f t="shared" si="165"/>
        <v>2016</v>
      </c>
      <c r="W1333" t="str">
        <f t="shared" si="166"/>
        <v>Aug</v>
      </c>
      <c r="X1333">
        <f t="shared" si="167"/>
        <v>2016</v>
      </c>
    </row>
    <row r="1334" spans="1:24" ht="43.2" x14ac:dyDescent="0.55000000000000004">
      <c r="A1334">
        <v>1332</v>
      </c>
      <c r="B1334" s="3" t="s">
        <v>1333</v>
      </c>
      <c r="C1334" s="3" t="s">
        <v>5442</v>
      </c>
      <c r="D1334" s="12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s="7" t="s">
        <v>8337</v>
      </c>
      <c r="R1334" t="s">
        <v>8339</v>
      </c>
      <c r="S1334" s="11">
        <f t="shared" si="162"/>
        <v>42732.060277777782</v>
      </c>
      <c r="T1334" s="11">
        <f t="shared" si="163"/>
        <v>42762.060277777782</v>
      </c>
      <c r="U1334" t="str">
        <f t="shared" si="164"/>
        <v>Dec</v>
      </c>
      <c r="V1334">
        <f t="shared" si="165"/>
        <v>2016</v>
      </c>
      <c r="W1334" t="str">
        <f t="shared" si="166"/>
        <v>Jan</v>
      </c>
      <c r="X1334">
        <f t="shared" si="167"/>
        <v>2017</v>
      </c>
    </row>
    <row r="1335" spans="1:24" ht="43.2" x14ac:dyDescent="0.55000000000000004">
      <c r="A1335">
        <v>1333</v>
      </c>
      <c r="B1335" s="3" t="s">
        <v>1334</v>
      </c>
      <c r="C1335" s="3" t="s">
        <v>5443</v>
      </c>
      <c r="D1335" s="12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s="7" t="s">
        <v>8337</v>
      </c>
      <c r="R1335" t="s">
        <v>8339</v>
      </c>
      <c r="S1335" s="11">
        <f t="shared" si="162"/>
        <v>41806.106770833336</v>
      </c>
      <c r="T1335" s="11">
        <f t="shared" si="163"/>
        <v>41836.106770833336</v>
      </c>
      <c r="U1335" t="str">
        <f t="shared" si="164"/>
        <v>Jun</v>
      </c>
      <c r="V1335">
        <f t="shared" si="165"/>
        <v>2014</v>
      </c>
      <c r="W1335" t="str">
        <f t="shared" si="166"/>
        <v>Jul</v>
      </c>
      <c r="X1335">
        <f t="shared" si="167"/>
        <v>2014</v>
      </c>
    </row>
    <row r="1336" spans="1:24" ht="43.2" x14ac:dyDescent="0.55000000000000004">
      <c r="A1336">
        <v>1334</v>
      </c>
      <c r="B1336" s="3" t="s">
        <v>1335</v>
      </c>
      <c r="C1336" s="3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s="7" t="s">
        <v>8337</v>
      </c>
      <c r="R1336" t="s">
        <v>8339</v>
      </c>
      <c r="S1336" s="11">
        <f t="shared" si="162"/>
        <v>42410.774155092593</v>
      </c>
      <c r="T1336" s="11">
        <f t="shared" si="163"/>
        <v>42440.774155092593</v>
      </c>
      <c r="U1336" t="str">
        <f t="shared" si="164"/>
        <v>Feb</v>
      </c>
      <c r="V1336">
        <f t="shared" si="165"/>
        <v>2016</v>
      </c>
      <c r="W1336" t="str">
        <f t="shared" si="166"/>
        <v>Mar</v>
      </c>
      <c r="X1336">
        <f t="shared" si="167"/>
        <v>2016</v>
      </c>
    </row>
    <row r="1337" spans="1:24" ht="43.2" x14ac:dyDescent="0.55000000000000004">
      <c r="A1337">
        <v>1335</v>
      </c>
      <c r="B1337" s="3" t="s">
        <v>1336</v>
      </c>
      <c r="C1337" s="3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s="7" t="s">
        <v>8337</v>
      </c>
      <c r="R1337" t="s">
        <v>8339</v>
      </c>
      <c r="S1337" s="11">
        <f t="shared" si="162"/>
        <v>42313.936365740738</v>
      </c>
      <c r="T1337" s="11">
        <f t="shared" si="163"/>
        <v>42343.936365740738</v>
      </c>
      <c r="U1337" t="str">
        <f t="shared" si="164"/>
        <v>Nov</v>
      </c>
      <c r="V1337">
        <f t="shared" si="165"/>
        <v>2015</v>
      </c>
      <c r="W1337" t="str">
        <f t="shared" si="166"/>
        <v>Dec</v>
      </c>
      <c r="X1337">
        <f t="shared" si="167"/>
        <v>2015</v>
      </c>
    </row>
    <row r="1338" spans="1:24" ht="43.2" x14ac:dyDescent="0.55000000000000004">
      <c r="A1338">
        <v>1336</v>
      </c>
      <c r="B1338" s="3" t="s">
        <v>1337</v>
      </c>
      <c r="C1338" s="3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s="7" t="s">
        <v>8337</v>
      </c>
      <c r="R1338" t="s">
        <v>8339</v>
      </c>
      <c r="S1338" s="11">
        <f t="shared" si="162"/>
        <v>41955.863750000004</v>
      </c>
      <c r="T1338" s="11">
        <f t="shared" si="163"/>
        <v>41990.863750000004</v>
      </c>
      <c r="U1338" t="str">
        <f t="shared" si="164"/>
        <v>Nov</v>
      </c>
      <c r="V1338">
        <f t="shared" si="165"/>
        <v>2014</v>
      </c>
      <c r="W1338" t="str">
        <f t="shared" si="166"/>
        <v>Dec</v>
      </c>
      <c r="X1338">
        <f t="shared" si="167"/>
        <v>2014</v>
      </c>
    </row>
    <row r="1339" spans="1:24" ht="43.2" x14ac:dyDescent="0.55000000000000004">
      <c r="A1339">
        <v>1337</v>
      </c>
      <c r="B1339" s="3" t="s">
        <v>1338</v>
      </c>
      <c r="C1339" s="3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s="7" t="s">
        <v>8337</v>
      </c>
      <c r="R1339" t="s">
        <v>8339</v>
      </c>
      <c r="S1339" s="11">
        <f t="shared" si="162"/>
        <v>42767.577303240745</v>
      </c>
      <c r="T1339" s="11">
        <f t="shared" si="163"/>
        <v>42797.577303240745</v>
      </c>
      <c r="U1339" t="str">
        <f t="shared" si="164"/>
        <v>Feb</v>
      </c>
      <c r="V1339">
        <f t="shared" si="165"/>
        <v>2017</v>
      </c>
      <c r="W1339" t="str">
        <f t="shared" si="166"/>
        <v>Mar</v>
      </c>
      <c r="X1339">
        <f t="shared" si="167"/>
        <v>2017</v>
      </c>
    </row>
    <row r="1340" spans="1:24" ht="43.2" x14ac:dyDescent="0.55000000000000004">
      <c r="A1340">
        <v>1338</v>
      </c>
      <c r="B1340" s="3" t="s">
        <v>1339</v>
      </c>
      <c r="C1340" s="3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s="7" t="s">
        <v>8337</v>
      </c>
      <c r="R1340" t="s">
        <v>8339</v>
      </c>
      <c r="S1340" s="11">
        <f t="shared" si="162"/>
        <v>42188.803622685184</v>
      </c>
      <c r="T1340" s="11">
        <f t="shared" si="163"/>
        <v>42218.803622685184</v>
      </c>
      <c r="U1340" t="str">
        <f t="shared" si="164"/>
        <v>Jul</v>
      </c>
      <c r="V1340">
        <f t="shared" si="165"/>
        <v>2015</v>
      </c>
      <c r="W1340" t="str">
        <f t="shared" si="166"/>
        <v>Aug</v>
      </c>
      <c r="X1340">
        <f t="shared" si="167"/>
        <v>2015</v>
      </c>
    </row>
    <row r="1341" spans="1:24" ht="28.8" x14ac:dyDescent="0.55000000000000004">
      <c r="A1341">
        <v>1339</v>
      </c>
      <c r="B1341" s="3" t="s">
        <v>1340</v>
      </c>
      <c r="C1341" s="3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s="7" t="s">
        <v>8337</v>
      </c>
      <c r="R1341" t="s">
        <v>8339</v>
      </c>
      <c r="S1341" s="11">
        <f t="shared" si="162"/>
        <v>41936.647164351853</v>
      </c>
      <c r="T1341" s="11">
        <f t="shared" si="163"/>
        <v>41981.688831018517</v>
      </c>
      <c r="U1341" t="str">
        <f t="shared" si="164"/>
        <v>Oct</v>
      </c>
      <c r="V1341">
        <f t="shared" si="165"/>
        <v>2014</v>
      </c>
      <c r="W1341" t="str">
        <f t="shared" si="166"/>
        <v>Dec</v>
      </c>
      <c r="X1341">
        <f t="shared" si="167"/>
        <v>2014</v>
      </c>
    </row>
    <row r="1342" spans="1:24" ht="43.2" x14ac:dyDescent="0.55000000000000004">
      <c r="A1342">
        <v>1340</v>
      </c>
      <c r="B1342" s="3" t="s">
        <v>1341</v>
      </c>
      <c r="C1342" s="3" t="s">
        <v>5450</v>
      </c>
      <c r="D1342" s="1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s="7" t="s">
        <v>8337</v>
      </c>
      <c r="R1342" t="s">
        <v>8339</v>
      </c>
      <c r="S1342" s="11">
        <f t="shared" si="162"/>
        <v>41836.595520833333</v>
      </c>
      <c r="T1342" s="11">
        <f t="shared" si="163"/>
        <v>41866.595520833333</v>
      </c>
      <c r="U1342" t="str">
        <f t="shared" si="164"/>
        <v>Jul</v>
      </c>
      <c r="V1342">
        <f t="shared" si="165"/>
        <v>2014</v>
      </c>
      <c r="W1342" t="str">
        <f t="shared" si="166"/>
        <v>Aug</v>
      </c>
      <c r="X1342">
        <f t="shared" si="167"/>
        <v>2014</v>
      </c>
    </row>
    <row r="1343" spans="1:24" ht="43.2" x14ac:dyDescent="0.55000000000000004">
      <c r="A1343">
        <v>1341</v>
      </c>
      <c r="B1343" s="3" t="s">
        <v>1342</v>
      </c>
      <c r="C1343" s="3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s="7" t="s">
        <v>8337</v>
      </c>
      <c r="R1343" t="s">
        <v>8339</v>
      </c>
      <c r="S1343" s="11">
        <f t="shared" si="162"/>
        <v>42612.624039351853</v>
      </c>
      <c r="T1343" s="11">
        <f t="shared" si="163"/>
        <v>42644.624039351853</v>
      </c>
      <c r="U1343" t="str">
        <f t="shared" si="164"/>
        <v>Aug</v>
      </c>
      <c r="V1343">
        <f t="shared" si="165"/>
        <v>2016</v>
      </c>
      <c r="W1343" t="str">
        <f t="shared" si="166"/>
        <v>Oct</v>
      </c>
      <c r="X1343">
        <f t="shared" si="167"/>
        <v>2016</v>
      </c>
    </row>
    <row r="1344" spans="1:24" ht="43.2" x14ac:dyDescent="0.55000000000000004">
      <c r="A1344">
        <v>1342</v>
      </c>
      <c r="B1344" s="3" t="s">
        <v>1343</v>
      </c>
      <c r="C1344" s="3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s="7" t="s">
        <v>8337</v>
      </c>
      <c r="R1344" t="s">
        <v>8339</v>
      </c>
      <c r="S1344" s="11">
        <f t="shared" si="162"/>
        <v>42172.816423611104</v>
      </c>
      <c r="T1344" s="11">
        <f t="shared" si="163"/>
        <v>42202.816423611104</v>
      </c>
      <c r="U1344" t="str">
        <f t="shared" si="164"/>
        <v>Jun</v>
      </c>
      <c r="V1344">
        <f t="shared" si="165"/>
        <v>2015</v>
      </c>
      <c r="W1344" t="str">
        <f t="shared" si="166"/>
        <v>Jul</v>
      </c>
      <c r="X1344">
        <f t="shared" si="167"/>
        <v>2015</v>
      </c>
    </row>
    <row r="1345" spans="1:24" ht="43.2" x14ac:dyDescent="0.55000000000000004">
      <c r="A1345">
        <v>1343</v>
      </c>
      <c r="B1345" s="3" t="s">
        <v>1344</v>
      </c>
      <c r="C1345" s="3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s="7" t="s">
        <v>8337</v>
      </c>
      <c r="R1345" t="s">
        <v>8339</v>
      </c>
      <c r="S1345" s="11">
        <f t="shared" si="162"/>
        <v>42542.526423611111</v>
      </c>
      <c r="T1345" s="11">
        <f t="shared" si="163"/>
        <v>42601.165972222225</v>
      </c>
      <c r="U1345" t="str">
        <f t="shared" si="164"/>
        <v>Jun</v>
      </c>
      <c r="V1345">
        <f t="shared" si="165"/>
        <v>2016</v>
      </c>
      <c r="W1345" t="str">
        <f t="shared" si="166"/>
        <v>Aug</v>
      </c>
      <c r="X1345">
        <f t="shared" si="167"/>
        <v>2016</v>
      </c>
    </row>
    <row r="1346" spans="1:24" ht="43.2" hidden="1" x14ac:dyDescent="0.55000000000000004">
      <c r="A1346">
        <v>1344</v>
      </c>
      <c r="B1346" s="3" t="s">
        <v>1345</v>
      </c>
      <c r="C1346" s="3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s="7" t="s">
        <v>8340</v>
      </c>
      <c r="R1346" t="s">
        <v>8341</v>
      </c>
      <c r="S1346" s="11">
        <f t="shared" si="162"/>
        <v>42522.789803240739</v>
      </c>
      <c r="T1346" s="11">
        <f t="shared" si="163"/>
        <v>42551.789803240739</v>
      </c>
      <c r="U1346" t="str">
        <f t="shared" si="164"/>
        <v>Jun</v>
      </c>
      <c r="V1346">
        <f t="shared" si="165"/>
        <v>2016</v>
      </c>
      <c r="W1346" t="str">
        <f t="shared" si="166"/>
        <v>Jun</v>
      </c>
      <c r="X1346">
        <f t="shared" si="167"/>
        <v>2016</v>
      </c>
    </row>
    <row r="1347" spans="1:24" ht="43.2" hidden="1" x14ac:dyDescent="0.55000000000000004">
      <c r="A1347">
        <v>1345</v>
      </c>
      <c r="B1347" s="3" t="s">
        <v>1346</v>
      </c>
      <c r="C1347" s="3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IFERROR(E1347/L1347,0)</f>
        <v>53.571428571428569</v>
      </c>
      <c r="Q1347" s="7" t="s">
        <v>8340</v>
      </c>
      <c r="R1347" t="s">
        <v>8341</v>
      </c>
      <c r="S1347" s="11">
        <f t="shared" ref="S1347:S1410" si="170">(((J1347/60)/60)/24)+DATE(1970,1,1)</f>
        <v>41799.814340277779</v>
      </c>
      <c r="T1347" s="11">
        <f t="shared" ref="T1347:T1410" si="171">(((I1347/60)/60)/24)+DATE(1970,1,1)</f>
        <v>41834.814340277779</v>
      </c>
      <c r="U1347" t="str">
        <f t="shared" ref="U1347:U1410" si="172">TEXT(S1347,"mmm")</f>
        <v>Jun</v>
      </c>
      <c r="V1347">
        <f t="shared" ref="V1347:V1410" si="173">YEAR(S1347)</f>
        <v>2014</v>
      </c>
      <c r="W1347" t="str">
        <f t="shared" ref="W1347:W1410" si="174">TEXT(T1347,"mmm")</f>
        <v>Jul</v>
      </c>
      <c r="X1347">
        <f t="shared" ref="X1347:X1410" si="175">YEAR(T1347)</f>
        <v>2014</v>
      </c>
    </row>
    <row r="1348" spans="1:24" ht="43.2" hidden="1" x14ac:dyDescent="0.55000000000000004">
      <c r="A1348">
        <v>1346</v>
      </c>
      <c r="B1348" s="3" t="s">
        <v>1347</v>
      </c>
      <c r="C1348" s="3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s="7" t="s">
        <v>8340</v>
      </c>
      <c r="R1348" t="s">
        <v>8341</v>
      </c>
      <c r="S1348" s="11">
        <f t="shared" si="170"/>
        <v>41422.075821759259</v>
      </c>
      <c r="T1348" s="11">
        <f t="shared" si="171"/>
        <v>41452.075821759259</v>
      </c>
      <c r="U1348" t="str">
        <f t="shared" si="172"/>
        <v>May</v>
      </c>
      <c r="V1348">
        <f t="shared" si="173"/>
        <v>2013</v>
      </c>
      <c r="W1348" t="str">
        <f t="shared" si="174"/>
        <v>Jun</v>
      </c>
      <c r="X1348">
        <f t="shared" si="175"/>
        <v>2013</v>
      </c>
    </row>
    <row r="1349" spans="1:24" ht="43.2" hidden="1" x14ac:dyDescent="0.55000000000000004">
      <c r="A1349">
        <v>1347</v>
      </c>
      <c r="B1349" s="3" t="s">
        <v>1348</v>
      </c>
      <c r="C1349" s="3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s="7" t="s">
        <v>8340</v>
      </c>
      <c r="R1349" t="s">
        <v>8341</v>
      </c>
      <c r="S1349" s="11">
        <f t="shared" si="170"/>
        <v>42040.638020833328</v>
      </c>
      <c r="T1349" s="11">
        <f t="shared" si="171"/>
        <v>42070.638020833328</v>
      </c>
      <c r="U1349" t="str">
        <f t="shared" si="172"/>
        <v>Feb</v>
      </c>
      <c r="V1349">
        <f t="shared" si="173"/>
        <v>2015</v>
      </c>
      <c r="W1349" t="str">
        <f t="shared" si="174"/>
        <v>Mar</v>
      </c>
      <c r="X1349">
        <f t="shared" si="175"/>
        <v>2015</v>
      </c>
    </row>
    <row r="1350" spans="1:24" ht="43.2" hidden="1" x14ac:dyDescent="0.55000000000000004">
      <c r="A1350">
        <v>1348</v>
      </c>
      <c r="B1350" s="3" t="s">
        <v>1349</v>
      </c>
      <c r="C1350" s="3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s="7" t="s">
        <v>8340</v>
      </c>
      <c r="R1350" t="s">
        <v>8341</v>
      </c>
      <c r="S1350" s="11">
        <f t="shared" si="170"/>
        <v>41963.506168981476</v>
      </c>
      <c r="T1350" s="11">
        <f t="shared" si="171"/>
        <v>41991.506168981476</v>
      </c>
      <c r="U1350" t="str">
        <f t="shared" si="172"/>
        <v>Nov</v>
      </c>
      <c r="V1350">
        <f t="shared" si="173"/>
        <v>2014</v>
      </c>
      <c r="W1350" t="str">
        <f t="shared" si="174"/>
        <v>Dec</v>
      </c>
      <c r="X1350">
        <f t="shared" si="175"/>
        <v>2014</v>
      </c>
    </row>
    <row r="1351" spans="1:24" ht="43.2" hidden="1" x14ac:dyDescent="0.55000000000000004">
      <c r="A1351">
        <v>1349</v>
      </c>
      <c r="B1351" s="3" t="s">
        <v>1350</v>
      </c>
      <c r="C1351" s="3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s="7" t="s">
        <v>8340</v>
      </c>
      <c r="R1351" t="s">
        <v>8341</v>
      </c>
      <c r="S1351" s="11">
        <f t="shared" si="170"/>
        <v>42317.33258101852</v>
      </c>
      <c r="T1351" s="11">
        <f t="shared" si="171"/>
        <v>42354.290972222225</v>
      </c>
      <c r="U1351" t="str">
        <f t="shared" si="172"/>
        <v>Nov</v>
      </c>
      <c r="V1351">
        <f t="shared" si="173"/>
        <v>2015</v>
      </c>
      <c r="W1351" t="str">
        <f t="shared" si="174"/>
        <v>Dec</v>
      </c>
      <c r="X1351">
        <f t="shared" si="175"/>
        <v>2015</v>
      </c>
    </row>
    <row r="1352" spans="1:24" ht="43.2" hidden="1" x14ac:dyDescent="0.55000000000000004">
      <c r="A1352">
        <v>1350</v>
      </c>
      <c r="B1352" s="3" t="s">
        <v>1351</v>
      </c>
      <c r="C1352" s="3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s="7" t="s">
        <v>8340</v>
      </c>
      <c r="R1352" t="s">
        <v>8341</v>
      </c>
      <c r="S1352" s="11">
        <f t="shared" si="170"/>
        <v>42334.013124999998</v>
      </c>
      <c r="T1352" s="11">
        <f t="shared" si="171"/>
        <v>42364.013124999998</v>
      </c>
      <c r="U1352" t="str">
        <f t="shared" si="172"/>
        <v>Nov</v>
      </c>
      <c r="V1352">
        <f t="shared" si="173"/>
        <v>2015</v>
      </c>
      <c r="W1352" t="str">
        <f t="shared" si="174"/>
        <v>Dec</v>
      </c>
      <c r="X1352">
        <f t="shared" si="175"/>
        <v>2015</v>
      </c>
    </row>
    <row r="1353" spans="1:24" ht="28.8" hidden="1" x14ac:dyDescent="0.55000000000000004">
      <c r="A1353">
        <v>1351</v>
      </c>
      <c r="B1353" s="3" t="s">
        <v>1352</v>
      </c>
      <c r="C1353" s="3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s="7" t="s">
        <v>8340</v>
      </c>
      <c r="R1353" t="s">
        <v>8341</v>
      </c>
      <c r="S1353" s="11">
        <f t="shared" si="170"/>
        <v>42382.74009259259</v>
      </c>
      <c r="T1353" s="11">
        <f t="shared" si="171"/>
        <v>42412.74009259259</v>
      </c>
      <c r="U1353" t="str">
        <f t="shared" si="172"/>
        <v>Jan</v>
      </c>
      <c r="V1353">
        <f t="shared" si="173"/>
        <v>2016</v>
      </c>
      <c r="W1353" t="str">
        <f t="shared" si="174"/>
        <v>Feb</v>
      </c>
      <c r="X1353">
        <f t="shared" si="175"/>
        <v>2016</v>
      </c>
    </row>
    <row r="1354" spans="1:24" ht="43.2" hidden="1" x14ac:dyDescent="0.55000000000000004">
      <c r="A1354">
        <v>1352</v>
      </c>
      <c r="B1354" s="3" t="s">
        <v>1353</v>
      </c>
      <c r="C1354" s="3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s="7" t="s">
        <v>8340</v>
      </c>
      <c r="R1354" t="s">
        <v>8341</v>
      </c>
      <c r="S1354" s="11">
        <f t="shared" si="170"/>
        <v>42200.578310185185</v>
      </c>
      <c r="T1354" s="11">
        <f t="shared" si="171"/>
        <v>42252.165972222225</v>
      </c>
      <c r="U1354" t="str">
        <f t="shared" si="172"/>
        <v>Jul</v>
      </c>
      <c r="V1354">
        <f t="shared" si="173"/>
        <v>2015</v>
      </c>
      <c r="W1354" t="str">
        <f t="shared" si="174"/>
        <v>Sep</v>
      </c>
      <c r="X1354">
        <f t="shared" si="175"/>
        <v>2015</v>
      </c>
    </row>
    <row r="1355" spans="1:24" ht="28.8" hidden="1" x14ac:dyDescent="0.55000000000000004">
      <c r="A1355">
        <v>1353</v>
      </c>
      <c r="B1355" s="3" t="s">
        <v>1354</v>
      </c>
      <c r="C1355" s="3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s="7" t="s">
        <v>8340</v>
      </c>
      <c r="R1355" t="s">
        <v>8341</v>
      </c>
      <c r="S1355" s="11">
        <f t="shared" si="170"/>
        <v>41309.11791666667</v>
      </c>
      <c r="T1355" s="11">
        <f t="shared" si="171"/>
        <v>41344</v>
      </c>
      <c r="U1355" t="str">
        <f t="shared" si="172"/>
        <v>Feb</v>
      </c>
      <c r="V1355">
        <f t="shared" si="173"/>
        <v>2013</v>
      </c>
      <c r="W1355" t="str">
        <f t="shared" si="174"/>
        <v>Mar</v>
      </c>
      <c r="X1355">
        <f t="shared" si="175"/>
        <v>2013</v>
      </c>
    </row>
    <row r="1356" spans="1:24" ht="43.2" hidden="1" x14ac:dyDescent="0.55000000000000004">
      <c r="A1356">
        <v>1354</v>
      </c>
      <c r="B1356" s="3" t="s">
        <v>1355</v>
      </c>
      <c r="C1356" s="3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s="7" t="s">
        <v>8340</v>
      </c>
      <c r="R1356" t="s">
        <v>8341</v>
      </c>
      <c r="S1356" s="11">
        <f t="shared" si="170"/>
        <v>42502.807627314818</v>
      </c>
      <c r="T1356" s="11">
        <f t="shared" si="171"/>
        <v>42532.807627314818</v>
      </c>
      <c r="U1356" t="str">
        <f t="shared" si="172"/>
        <v>May</v>
      </c>
      <c r="V1356">
        <f t="shared" si="173"/>
        <v>2016</v>
      </c>
      <c r="W1356" t="str">
        <f t="shared" si="174"/>
        <v>Jun</v>
      </c>
      <c r="X1356">
        <f t="shared" si="175"/>
        <v>2016</v>
      </c>
    </row>
    <row r="1357" spans="1:24" ht="57.6" hidden="1" x14ac:dyDescent="0.55000000000000004">
      <c r="A1357">
        <v>1355</v>
      </c>
      <c r="B1357" s="3" t="s">
        <v>1356</v>
      </c>
      <c r="C1357" s="3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s="7" t="s">
        <v>8340</v>
      </c>
      <c r="R1357" t="s">
        <v>8341</v>
      </c>
      <c r="S1357" s="11">
        <f t="shared" si="170"/>
        <v>41213.254687499997</v>
      </c>
      <c r="T1357" s="11">
        <f t="shared" si="171"/>
        <v>41243.416666666664</v>
      </c>
      <c r="U1357" t="str">
        <f t="shared" si="172"/>
        <v>Oct</v>
      </c>
      <c r="V1357">
        <f t="shared" si="173"/>
        <v>2012</v>
      </c>
      <c r="W1357" t="str">
        <f t="shared" si="174"/>
        <v>Nov</v>
      </c>
      <c r="X1357">
        <f t="shared" si="175"/>
        <v>2012</v>
      </c>
    </row>
    <row r="1358" spans="1:24" ht="43.2" hidden="1" x14ac:dyDescent="0.55000000000000004">
      <c r="A1358">
        <v>1356</v>
      </c>
      <c r="B1358" s="3" t="s">
        <v>1357</v>
      </c>
      <c r="C1358" s="3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s="7" t="s">
        <v>8340</v>
      </c>
      <c r="R1358" t="s">
        <v>8341</v>
      </c>
      <c r="S1358" s="11">
        <f t="shared" si="170"/>
        <v>41430.038888888892</v>
      </c>
      <c r="T1358" s="11">
        <f t="shared" si="171"/>
        <v>41460.038888888892</v>
      </c>
      <c r="U1358" t="str">
        <f t="shared" si="172"/>
        <v>Jun</v>
      </c>
      <c r="V1358">
        <f t="shared" si="173"/>
        <v>2013</v>
      </c>
      <c r="W1358" t="str">
        <f t="shared" si="174"/>
        <v>Jul</v>
      </c>
      <c r="X1358">
        <f t="shared" si="175"/>
        <v>2013</v>
      </c>
    </row>
    <row r="1359" spans="1:24" ht="43.2" hidden="1" x14ac:dyDescent="0.55000000000000004">
      <c r="A1359">
        <v>1357</v>
      </c>
      <c r="B1359" s="3" t="s">
        <v>1358</v>
      </c>
      <c r="C1359" s="3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s="7" t="s">
        <v>8340</v>
      </c>
      <c r="R1359" t="s">
        <v>8341</v>
      </c>
      <c r="S1359" s="11">
        <f t="shared" si="170"/>
        <v>41304.962233796294</v>
      </c>
      <c r="T1359" s="11">
        <f t="shared" si="171"/>
        <v>41334.249305555553</v>
      </c>
      <c r="U1359" t="str">
        <f t="shared" si="172"/>
        <v>Jan</v>
      </c>
      <c r="V1359">
        <f t="shared" si="173"/>
        <v>2013</v>
      </c>
      <c r="W1359" t="str">
        <f t="shared" si="174"/>
        <v>Mar</v>
      </c>
      <c r="X1359">
        <f t="shared" si="175"/>
        <v>2013</v>
      </c>
    </row>
    <row r="1360" spans="1:24" ht="43.2" hidden="1" x14ac:dyDescent="0.55000000000000004">
      <c r="A1360">
        <v>1358</v>
      </c>
      <c r="B1360" s="3" t="s">
        <v>1359</v>
      </c>
      <c r="C1360" s="3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s="7" t="s">
        <v>8340</v>
      </c>
      <c r="R1360" t="s">
        <v>8341</v>
      </c>
      <c r="S1360" s="11">
        <f t="shared" si="170"/>
        <v>40689.570868055554</v>
      </c>
      <c r="T1360" s="11">
        <f t="shared" si="171"/>
        <v>40719.570868055554</v>
      </c>
      <c r="U1360" t="str">
        <f t="shared" si="172"/>
        <v>May</v>
      </c>
      <c r="V1360">
        <f t="shared" si="173"/>
        <v>2011</v>
      </c>
      <c r="W1360" t="str">
        <f t="shared" si="174"/>
        <v>Jun</v>
      </c>
      <c r="X1360">
        <f t="shared" si="175"/>
        <v>2011</v>
      </c>
    </row>
    <row r="1361" spans="1:24" ht="43.2" hidden="1" x14ac:dyDescent="0.55000000000000004">
      <c r="A1361">
        <v>1359</v>
      </c>
      <c r="B1361" s="3" t="s">
        <v>1360</v>
      </c>
      <c r="C1361" s="3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s="7" t="s">
        <v>8340</v>
      </c>
      <c r="R1361" t="s">
        <v>8341</v>
      </c>
      <c r="S1361" s="11">
        <f t="shared" si="170"/>
        <v>40668.814699074072</v>
      </c>
      <c r="T1361" s="11">
        <f t="shared" si="171"/>
        <v>40730.814699074072</v>
      </c>
      <c r="U1361" t="str">
        <f t="shared" si="172"/>
        <v>May</v>
      </c>
      <c r="V1361">
        <f t="shared" si="173"/>
        <v>2011</v>
      </c>
      <c r="W1361" t="str">
        <f t="shared" si="174"/>
        <v>Jul</v>
      </c>
      <c r="X1361">
        <f t="shared" si="175"/>
        <v>2011</v>
      </c>
    </row>
    <row r="1362" spans="1:24" ht="28.8" hidden="1" x14ac:dyDescent="0.55000000000000004">
      <c r="A1362">
        <v>1360</v>
      </c>
      <c r="B1362" s="3" t="s">
        <v>1361</v>
      </c>
      <c r="C1362" s="3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s="7" t="s">
        <v>8340</v>
      </c>
      <c r="R1362" t="s">
        <v>8341</v>
      </c>
      <c r="S1362" s="11">
        <f t="shared" si="170"/>
        <v>41095.900694444441</v>
      </c>
      <c r="T1362" s="11">
        <f t="shared" si="171"/>
        <v>41123.900694444441</v>
      </c>
      <c r="U1362" t="str">
        <f t="shared" si="172"/>
        <v>Jul</v>
      </c>
      <c r="V1362">
        <f t="shared" si="173"/>
        <v>2012</v>
      </c>
      <c r="W1362" t="str">
        <f t="shared" si="174"/>
        <v>Aug</v>
      </c>
      <c r="X1362">
        <f t="shared" si="175"/>
        <v>2012</v>
      </c>
    </row>
    <row r="1363" spans="1:24" ht="43.2" hidden="1" x14ac:dyDescent="0.55000000000000004">
      <c r="A1363">
        <v>1361</v>
      </c>
      <c r="B1363" s="3" t="s">
        <v>1362</v>
      </c>
      <c r="C1363" s="3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s="7" t="s">
        <v>8340</v>
      </c>
      <c r="R1363" t="s">
        <v>8341</v>
      </c>
      <c r="S1363" s="11">
        <f t="shared" si="170"/>
        <v>41781.717268518521</v>
      </c>
      <c r="T1363" s="11">
        <f t="shared" si="171"/>
        <v>41811.717268518521</v>
      </c>
      <c r="U1363" t="str">
        <f t="shared" si="172"/>
        <v>May</v>
      </c>
      <c r="V1363">
        <f t="shared" si="173"/>
        <v>2014</v>
      </c>
      <c r="W1363" t="str">
        <f t="shared" si="174"/>
        <v>Jun</v>
      </c>
      <c r="X1363">
        <f t="shared" si="175"/>
        <v>2014</v>
      </c>
    </row>
    <row r="1364" spans="1:24" ht="28.8" hidden="1" x14ac:dyDescent="0.55000000000000004">
      <c r="A1364">
        <v>1362</v>
      </c>
      <c r="B1364" s="3" t="s">
        <v>1363</v>
      </c>
      <c r="C1364" s="3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s="7" t="s">
        <v>8340</v>
      </c>
      <c r="R1364" t="s">
        <v>8341</v>
      </c>
      <c r="S1364" s="11">
        <f t="shared" si="170"/>
        <v>41464.934386574074</v>
      </c>
      <c r="T1364" s="11">
        <f t="shared" si="171"/>
        <v>41524.934386574074</v>
      </c>
      <c r="U1364" t="str">
        <f t="shared" si="172"/>
        <v>Jul</v>
      </c>
      <c r="V1364">
        <f t="shared" si="173"/>
        <v>2013</v>
      </c>
      <c r="W1364" t="str">
        <f t="shared" si="174"/>
        <v>Sep</v>
      </c>
      <c r="X1364">
        <f t="shared" si="175"/>
        <v>2013</v>
      </c>
    </row>
    <row r="1365" spans="1:24" ht="43.2" hidden="1" x14ac:dyDescent="0.55000000000000004">
      <c r="A1365">
        <v>1363</v>
      </c>
      <c r="B1365" s="3" t="s">
        <v>1364</v>
      </c>
      <c r="C1365" s="3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s="7" t="s">
        <v>8340</v>
      </c>
      <c r="R1365" t="s">
        <v>8341</v>
      </c>
      <c r="S1365" s="11">
        <f t="shared" si="170"/>
        <v>42396.8440625</v>
      </c>
      <c r="T1365" s="11">
        <f t="shared" si="171"/>
        <v>42415.332638888889</v>
      </c>
      <c r="U1365" t="str">
        <f t="shared" si="172"/>
        <v>Jan</v>
      </c>
      <c r="V1365">
        <f t="shared" si="173"/>
        <v>2016</v>
      </c>
      <c r="W1365" t="str">
        <f t="shared" si="174"/>
        <v>Feb</v>
      </c>
      <c r="X1365">
        <f t="shared" si="175"/>
        <v>2016</v>
      </c>
    </row>
    <row r="1366" spans="1:24" ht="43.2" hidden="1" x14ac:dyDescent="0.55000000000000004">
      <c r="A1366">
        <v>1364</v>
      </c>
      <c r="B1366" s="3" t="s">
        <v>1365</v>
      </c>
      <c r="C1366" s="3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s="7" t="s">
        <v>8326</v>
      </c>
      <c r="R1366" t="s">
        <v>8310</v>
      </c>
      <c r="S1366" s="11">
        <f t="shared" si="170"/>
        <v>41951.695671296293</v>
      </c>
      <c r="T1366" s="11">
        <f t="shared" si="171"/>
        <v>42011.6956712963</v>
      </c>
      <c r="U1366" t="str">
        <f t="shared" si="172"/>
        <v>Nov</v>
      </c>
      <c r="V1366">
        <f t="shared" si="173"/>
        <v>2014</v>
      </c>
      <c r="W1366" t="str">
        <f t="shared" si="174"/>
        <v>Jan</v>
      </c>
      <c r="X1366">
        <f t="shared" si="175"/>
        <v>2015</v>
      </c>
    </row>
    <row r="1367" spans="1:24" ht="43.2" hidden="1" x14ac:dyDescent="0.55000000000000004">
      <c r="A1367">
        <v>1365</v>
      </c>
      <c r="B1367" s="3" t="s">
        <v>1366</v>
      </c>
      <c r="C1367" s="3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s="7" t="s">
        <v>8326</v>
      </c>
      <c r="R1367" t="s">
        <v>8310</v>
      </c>
      <c r="S1367" s="11">
        <f t="shared" si="170"/>
        <v>42049.733240740738</v>
      </c>
      <c r="T1367" s="11">
        <f t="shared" si="171"/>
        <v>42079.691574074073</v>
      </c>
      <c r="U1367" t="str">
        <f t="shared" si="172"/>
        <v>Feb</v>
      </c>
      <c r="V1367">
        <f t="shared" si="173"/>
        <v>2015</v>
      </c>
      <c r="W1367" t="str">
        <f t="shared" si="174"/>
        <v>Mar</v>
      </c>
      <c r="X1367">
        <f t="shared" si="175"/>
        <v>2015</v>
      </c>
    </row>
    <row r="1368" spans="1:24" hidden="1" x14ac:dyDescent="0.55000000000000004">
      <c r="A1368">
        <v>1366</v>
      </c>
      <c r="B1368" s="3" t="s">
        <v>1367</v>
      </c>
      <c r="C1368" s="3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s="7" t="s">
        <v>8326</v>
      </c>
      <c r="R1368" t="s">
        <v>8310</v>
      </c>
      <c r="S1368" s="11">
        <f t="shared" si="170"/>
        <v>41924.996099537035</v>
      </c>
      <c r="T1368" s="11">
        <f t="shared" si="171"/>
        <v>41970.037766203706</v>
      </c>
      <c r="U1368" t="str">
        <f t="shared" si="172"/>
        <v>Oct</v>
      </c>
      <c r="V1368">
        <f t="shared" si="173"/>
        <v>2014</v>
      </c>
      <c r="W1368" t="str">
        <f t="shared" si="174"/>
        <v>Nov</v>
      </c>
      <c r="X1368">
        <f t="shared" si="175"/>
        <v>2014</v>
      </c>
    </row>
    <row r="1369" spans="1:24" ht="43.2" hidden="1" x14ac:dyDescent="0.55000000000000004">
      <c r="A1369">
        <v>1367</v>
      </c>
      <c r="B1369" s="3" t="s">
        <v>1368</v>
      </c>
      <c r="C1369" s="3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s="7" t="s">
        <v>8326</v>
      </c>
      <c r="R1369" t="s">
        <v>8310</v>
      </c>
      <c r="S1369" s="11">
        <f t="shared" si="170"/>
        <v>42292.002893518518</v>
      </c>
      <c r="T1369" s="11">
        <f t="shared" si="171"/>
        <v>42322.044560185182</v>
      </c>
      <c r="U1369" t="str">
        <f t="shared" si="172"/>
        <v>Oct</v>
      </c>
      <c r="V1369">
        <f t="shared" si="173"/>
        <v>2015</v>
      </c>
      <c r="W1369" t="str">
        <f t="shared" si="174"/>
        <v>Nov</v>
      </c>
      <c r="X1369">
        <f t="shared" si="175"/>
        <v>2015</v>
      </c>
    </row>
    <row r="1370" spans="1:24" ht="43.2" hidden="1" x14ac:dyDescent="0.55000000000000004">
      <c r="A1370">
        <v>1368</v>
      </c>
      <c r="B1370" s="3" t="s">
        <v>1369</v>
      </c>
      <c r="C1370" s="3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s="7" t="s">
        <v>8326</v>
      </c>
      <c r="R1370" t="s">
        <v>8310</v>
      </c>
      <c r="S1370" s="11">
        <f t="shared" si="170"/>
        <v>42146.190902777773</v>
      </c>
      <c r="T1370" s="11">
        <f t="shared" si="171"/>
        <v>42170.190902777773</v>
      </c>
      <c r="U1370" t="str">
        <f t="shared" si="172"/>
        <v>May</v>
      </c>
      <c r="V1370">
        <f t="shared" si="173"/>
        <v>2015</v>
      </c>
      <c r="W1370" t="str">
        <f t="shared" si="174"/>
        <v>Jun</v>
      </c>
      <c r="X1370">
        <f t="shared" si="175"/>
        <v>2015</v>
      </c>
    </row>
    <row r="1371" spans="1:24" ht="43.2" hidden="1" x14ac:dyDescent="0.55000000000000004">
      <c r="A1371">
        <v>1369</v>
      </c>
      <c r="B1371" s="3" t="s">
        <v>1370</v>
      </c>
      <c r="C1371" s="3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s="7" t="s">
        <v>8326</v>
      </c>
      <c r="R1371" t="s">
        <v>8310</v>
      </c>
      <c r="S1371" s="11">
        <f t="shared" si="170"/>
        <v>41710.594282407408</v>
      </c>
      <c r="T1371" s="11">
        <f t="shared" si="171"/>
        <v>41740.594282407408</v>
      </c>
      <c r="U1371" t="str">
        <f t="shared" si="172"/>
        <v>Mar</v>
      </c>
      <c r="V1371">
        <f t="shared" si="173"/>
        <v>2014</v>
      </c>
      <c r="W1371" t="str">
        <f t="shared" si="174"/>
        <v>Apr</v>
      </c>
      <c r="X1371">
        <f t="shared" si="175"/>
        <v>2014</v>
      </c>
    </row>
    <row r="1372" spans="1:24" ht="28.8" hidden="1" x14ac:dyDescent="0.55000000000000004">
      <c r="A1372">
        <v>1370</v>
      </c>
      <c r="B1372" s="3" t="s">
        <v>1371</v>
      </c>
      <c r="C1372" s="3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s="7" t="s">
        <v>8326</v>
      </c>
      <c r="R1372" t="s">
        <v>8310</v>
      </c>
      <c r="S1372" s="11">
        <f t="shared" si="170"/>
        <v>41548.00335648148</v>
      </c>
      <c r="T1372" s="11">
        <f t="shared" si="171"/>
        <v>41563.00335648148</v>
      </c>
      <c r="U1372" t="str">
        <f t="shared" si="172"/>
        <v>Oct</v>
      </c>
      <c r="V1372">
        <f t="shared" si="173"/>
        <v>2013</v>
      </c>
      <c r="W1372" t="str">
        <f t="shared" si="174"/>
        <v>Oct</v>
      </c>
      <c r="X1372">
        <f t="shared" si="175"/>
        <v>2013</v>
      </c>
    </row>
    <row r="1373" spans="1:24" ht="43.2" hidden="1" x14ac:dyDescent="0.55000000000000004">
      <c r="A1373">
        <v>1371</v>
      </c>
      <c r="B1373" s="3" t="s">
        <v>1372</v>
      </c>
      <c r="C1373" s="3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s="7" t="s">
        <v>8326</v>
      </c>
      <c r="R1373" t="s">
        <v>8310</v>
      </c>
      <c r="S1373" s="11">
        <f t="shared" si="170"/>
        <v>42101.758587962962</v>
      </c>
      <c r="T1373" s="11">
        <f t="shared" si="171"/>
        <v>42131.758587962962</v>
      </c>
      <c r="U1373" t="str">
        <f t="shared" si="172"/>
        <v>Apr</v>
      </c>
      <c r="V1373">
        <f t="shared" si="173"/>
        <v>2015</v>
      </c>
      <c r="W1373" t="str">
        <f t="shared" si="174"/>
        <v>May</v>
      </c>
      <c r="X1373">
        <f t="shared" si="175"/>
        <v>2015</v>
      </c>
    </row>
    <row r="1374" spans="1:24" hidden="1" x14ac:dyDescent="0.55000000000000004">
      <c r="A1374">
        <v>1372</v>
      </c>
      <c r="B1374" s="3" t="s">
        <v>1373</v>
      </c>
      <c r="C1374" s="3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s="7" t="s">
        <v>8326</v>
      </c>
      <c r="R1374" t="s">
        <v>8310</v>
      </c>
      <c r="S1374" s="11">
        <f t="shared" si="170"/>
        <v>41072.739953703705</v>
      </c>
      <c r="T1374" s="11">
        <f t="shared" si="171"/>
        <v>41102.739953703705</v>
      </c>
      <c r="U1374" t="str">
        <f t="shared" si="172"/>
        <v>Jun</v>
      </c>
      <c r="V1374">
        <f t="shared" si="173"/>
        <v>2012</v>
      </c>
      <c r="W1374" t="str">
        <f t="shared" si="174"/>
        <v>Jul</v>
      </c>
      <c r="X1374">
        <f t="shared" si="175"/>
        <v>2012</v>
      </c>
    </row>
    <row r="1375" spans="1:24" ht="28.8" hidden="1" x14ac:dyDescent="0.55000000000000004">
      <c r="A1375">
        <v>1373</v>
      </c>
      <c r="B1375" s="3" t="s">
        <v>1374</v>
      </c>
      <c r="C1375" s="3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s="7" t="s">
        <v>8326</v>
      </c>
      <c r="R1375" t="s">
        <v>8310</v>
      </c>
      <c r="S1375" s="11">
        <f t="shared" si="170"/>
        <v>42704.95177083333</v>
      </c>
      <c r="T1375" s="11">
        <f t="shared" si="171"/>
        <v>42734.95177083333</v>
      </c>
      <c r="U1375" t="str">
        <f t="shared" si="172"/>
        <v>Nov</v>
      </c>
      <c r="V1375">
        <f t="shared" si="173"/>
        <v>2016</v>
      </c>
      <c r="W1375" t="str">
        <f t="shared" si="174"/>
        <v>Dec</v>
      </c>
      <c r="X1375">
        <f t="shared" si="175"/>
        <v>2016</v>
      </c>
    </row>
    <row r="1376" spans="1:24" ht="43.2" hidden="1" x14ac:dyDescent="0.55000000000000004">
      <c r="A1376">
        <v>1374</v>
      </c>
      <c r="B1376" s="3" t="s">
        <v>1375</v>
      </c>
      <c r="C1376" s="3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s="7" t="s">
        <v>8326</v>
      </c>
      <c r="R1376" t="s">
        <v>8310</v>
      </c>
      <c r="S1376" s="11">
        <f t="shared" si="170"/>
        <v>42424.161898148144</v>
      </c>
      <c r="T1376" s="11">
        <f t="shared" si="171"/>
        <v>42454.12023148148</v>
      </c>
      <c r="U1376" t="str">
        <f t="shared" si="172"/>
        <v>Feb</v>
      </c>
      <c r="V1376">
        <f t="shared" si="173"/>
        <v>2016</v>
      </c>
      <c r="W1376" t="str">
        <f t="shared" si="174"/>
        <v>Mar</v>
      </c>
      <c r="X1376">
        <f t="shared" si="175"/>
        <v>2016</v>
      </c>
    </row>
    <row r="1377" spans="1:24" ht="43.2" hidden="1" x14ac:dyDescent="0.55000000000000004">
      <c r="A1377">
        <v>1375</v>
      </c>
      <c r="B1377" s="3" t="s">
        <v>1376</v>
      </c>
      <c r="C1377" s="3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s="7" t="s">
        <v>8326</v>
      </c>
      <c r="R1377" t="s">
        <v>8310</v>
      </c>
      <c r="S1377" s="11">
        <f t="shared" si="170"/>
        <v>42720.066192129627</v>
      </c>
      <c r="T1377" s="11">
        <f t="shared" si="171"/>
        <v>42750.066192129627</v>
      </c>
      <c r="U1377" t="str">
        <f t="shared" si="172"/>
        <v>Dec</v>
      </c>
      <c r="V1377">
        <f t="shared" si="173"/>
        <v>2016</v>
      </c>
      <c r="W1377" t="str">
        <f t="shared" si="174"/>
        <v>Jan</v>
      </c>
      <c r="X1377">
        <f t="shared" si="175"/>
        <v>2017</v>
      </c>
    </row>
    <row r="1378" spans="1:24" ht="28.8" hidden="1" x14ac:dyDescent="0.55000000000000004">
      <c r="A1378">
        <v>1376</v>
      </c>
      <c r="B1378" s="3" t="s">
        <v>1377</v>
      </c>
      <c r="C1378" s="3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s="7" t="s">
        <v>8326</v>
      </c>
      <c r="R1378" t="s">
        <v>8310</v>
      </c>
      <c r="S1378" s="11">
        <f t="shared" si="170"/>
        <v>42677.669050925921</v>
      </c>
      <c r="T1378" s="11">
        <f t="shared" si="171"/>
        <v>42707.710717592592</v>
      </c>
      <c r="U1378" t="str">
        <f t="shared" si="172"/>
        <v>Nov</v>
      </c>
      <c r="V1378">
        <f t="shared" si="173"/>
        <v>2016</v>
      </c>
      <c r="W1378" t="str">
        <f t="shared" si="174"/>
        <v>Dec</v>
      </c>
      <c r="X1378">
        <f t="shared" si="175"/>
        <v>2016</v>
      </c>
    </row>
    <row r="1379" spans="1:24" ht="43.2" hidden="1" x14ac:dyDescent="0.55000000000000004">
      <c r="A1379">
        <v>1377</v>
      </c>
      <c r="B1379" s="3" t="s">
        <v>1378</v>
      </c>
      <c r="C1379" s="3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s="7" t="s">
        <v>8326</v>
      </c>
      <c r="R1379" t="s">
        <v>8310</v>
      </c>
      <c r="S1379" s="11">
        <f t="shared" si="170"/>
        <v>42747.219560185185</v>
      </c>
      <c r="T1379" s="11">
        <f t="shared" si="171"/>
        <v>42769.174305555556</v>
      </c>
      <c r="U1379" t="str">
        <f t="shared" si="172"/>
        <v>Jan</v>
      </c>
      <c r="V1379">
        <f t="shared" si="173"/>
        <v>2017</v>
      </c>
      <c r="W1379" t="str">
        <f t="shared" si="174"/>
        <v>Feb</v>
      </c>
      <c r="X1379">
        <f t="shared" si="175"/>
        <v>2017</v>
      </c>
    </row>
    <row r="1380" spans="1:24" hidden="1" x14ac:dyDescent="0.55000000000000004">
      <c r="A1380">
        <v>1378</v>
      </c>
      <c r="B1380" s="3" t="s">
        <v>1379</v>
      </c>
      <c r="C1380" s="3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s="7" t="s">
        <v>8326</v>
      </c>
      <c r="R1380" t="s">
        <v>8310</v>
      </c>
      <c r="S1380" s="11">
        <f t="shared" si="170"/>
        <v>42568.759374999994</v>
      </c>
      <c r="T1380" s="11">
        <f t="shared" si="171"/>
        <v>42583.759374999994</v>
      </c>
      <c r="U1380" t="str">
        <f t="shared" si="172"/>
        <v>Jul</v>
      </c>
      <c r="V1380">
        <f t="shared" si="173"/>
        <v>2016</v>
      </c>
      <c r="W1380" t="str">
        <f t="shared" si="174"/>
        <v>Aug</v>
      </c>
      <c r="X1380">
        <f t="shared" si="175"/>
        <v>2016</v>
      </c>
    </row>
    <row r="1381" spans="1:24" ht="28.8" hidden="1" x14ac:dyDescent="0.55000000000000004">
      <c r="A1381">
        <v>1379</v>
      </c>
      <c r="B1381" s="3" t="s">
        <v>1380</v>
      </c>
      <c r="C1381" s="3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s="7" t="s">
        <v>8326</v>
      </c>
      <c r="R1381" t="s">
        <v>8310</v>
      </c>
      <c r="S1381" s="11">
        <f t="shared" si="170"/>
        <v>42130.491620370376</v>
      </c>
      <c r="T1381" s="11">
        <f t="shared" si="171"/>
        <v>42160.491620370376</v>
      </c>
      <c r="U1381" t="str">
        <f t="shared" si="172"/>
        <v>May</v>
      </c>
      <c r="V1381">
        <f t="shared" si="173"/>
        <v>2015</v>
      </c>
      <c r="W1381" t="str">
        <f t="shared" si="174"/>
        <v>Jun</v>
      </c>
      <c r="X1381">
        <f t="shared" si="175"/>
        <v>2015</v>
      </c>
    </row>
    <row r="1382" spans="1:24" ht="28.8" hidden="1" x14ac:dyDescent="0.55000000000000004">
      <c r="A1382">
        <v>1380</v>
      </c>
      <c r="B1382" s="3" t="s">
        <v>1381</v>
      </c>
      <c r="C1382" s="3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s="7" t="s">
        <v>8326</v>
      </c>
      <c r="R1382" t="s">
        <v>8310</v>
      </c>
      <c r="S1382" s="11">
        <f t="shared" si="170"/>
        <v>42141.762800925921</v>
      </c>
      <c r="T1382" s="11">
        <f t="shared" si="171"/>
        <v>42164.083333333328</v>
      </c>
      <c r="U1382" t="str">
        <f t="shared" si="172"/>
        <v>May</v>
      </c>
      <c r="V1382">
        <f t="shared" si="173"/>
        <v>2015</v>
      </c>
      <c r="W1382" t="str">
        <f t="shared" si="174"/>
        <v>Jun</v>
      </c>
      <c r="X1382">
        <f t="shared" si="175"/>
        <v>2015</v>
      </c>
    </row>
    <row r="1383" spans="1:24" ht="43.2" hidden="1" x14ac:dyDescent="0.55000000000000004">
      <c r="A1383">
        <v>1381</v>
      </c>
      <c r="B1383" s="3" t="s">
        <v>1382</v>
      </c>
      <c r="C1383" s="3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s="7" t="s">
        <v>8326</v>
      </c>
      <c r="R1383" t="s">
        <v>8310</v>
      </c>
      <c r="S1383" s="11">
        <f t="shared" si="170"/>
        <v>42703.214409722219</v>
      </c>
      <c r="T1383" s="11">
        <f t="shared" si="171"/>
        <v>42733.214409722219</v>
      </c>
      <c r="U1383" t="str">
        <f t="shared" si="172"/>
        <v>Nov</v>
      </c>
      <c r="V1383">
        <f t="shared" si="173"/>
        <v>2016</v>
      </c>
      <c r="W1383" t="str">
        <f t="shared" si="174"/>
        <v>Dec</v>
      </c>
      <c r="X1383">
        <f t="shared" si="175"/>
        <v>2016</v>
      </c>
    </row>
    <row r="1384" spans="1:24" ht="43.2" hidden="1" x14ac:dyDescent="0.55000000000000004">
      <c r="A1384">
        <v>1382</v>
      </c>
      <c r="B1384" s="3" t="s">
        <v>1383</v>
      </c>
      <c r="C1384" s="3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s="7" t="s">
        <v>8326</v>
      </c>
      <c r="R1384" t="s">
        <v>8310</v>
      </c>
      <c r="S1384" s="11">
        <f t="shared" si="170"/>
        <v>41370.800185185188</v>
      </c>
      <c r="T1384" s="11">
        <f t="shared" si="171"/>
        <v>41400.800185185188</v>
      </c>
      <c r="U1384" t="str">
        <f t="shared" si="172"/>
        <v>Apr</v>
      </c>
      <c r="V1384">
        <f t="shared" si="173"/>
        <v>2013</v>
      </c>
      <c r="W1384" t="str">
        <f t="shared" si="174"/>
        <v>May</v>
      </c>
      <c r="X1384">
        <f t="shared" si="175"/>
        <v>2013</v>
      </c>
    </row>
    <row r="1385" spans="1:24" ht="43.2" hidden="1" x14ac:dyDescent="0.55000000000000004">
      <c r="A1385">
        <v>1383</v>
      </c>
      <c r="B1385" s="3" t="s">
        <v>1384</v>
      </c>
      <c r="C1385" s="3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s="7" t="s">
        <v>8326</v>
      </c>
      <c r="R1385" t="s">
        <v>8310</v>
      </c>
      <c r="S1385" s="11">
        <f t="shared" si="170"/>
        <v>42707.074976851851</v>
      </c>
      <c r="T1385" s="11">
        <f t="shared" si="171"/>
        <v>42727.074976851851</v>
      </c>
      <c r="U1385" t="str">
        <f t="shared" si="172"/>
        <v>Dec</v>
      </c>
      <c r="V1385">
        <f t="shared" si="173"/>
        <v>2016</v>
      </c>
      <c r="W1385" t="str">
        <f t="shared" si="174"/>
        <v>Dec</v>
      </c>
      <c r="X1385">
        <f t="shared" si="175"/>
        <v>2016</v>
      </c>
    </row>
    <row r="1386" spans="1:24" ht="43.2" hidden="1" x14ac:dyDescent="0.55000000000000004">
      <c r="A1386">
        <v>1384</v>
      </c>
      <c r="B1386" s="3" t="s">
        <v>1385</v>
      </c>
      <c r="C1386" s="3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s="7" t="s">
        <v>8326</v>
      </c>
      <c r="R1386" t="s">
        <v>8310</v>
      </c>
      <c r="S1386" s="11">
        <f t="shared" si="170"/>
        <v>42160.735208333332</v>
      </c>
      <c r="T1386" s="11">
        <f t="shared" si="171"/>
        <v>42190.735208333332</v>
      </c>
      <c r="U1386" t="str">
        <f t="shared" si="172"/>
        <v>Jun</v>
      </c>
      <c r="V1386">
        <f t="shared" si="173"/>
        <v>2015</v>
      </c>
      <c r="W1386" t="str">
        <f t="shared" si="174"/>
        <v>Jul</v>
      </c>
      <c r="X1386">
        <f t="shared" si="175"/>
        <v>2015</v>
      </c>
    </row>
    <row r="1387" spans="1:24" ht="43.2" hidden="1" x14ac:dyDescent="0.55000000000000004">
      <c r="A1387">
        <v>1385</v>
      </c>
      <c r="B1387" s="3" t="s">
        <v>1386</v>
      </c>
      <c r="C1387" s="3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s="7" t="s">
        <v>8326</v>
      </c>
      <c r="R1387" t="s">
        <v>8310</v>
      </c>
      <c r="S1387" s="11">
        <f t="shared" si="170"/>
        <v>42433.688900462963</v>
      </c>
      <c r="T1387" s="11">
        <f t="shared" si="171"/>
        <v>42489.507638888885</v>
      </c>
      <c r="U1387" t="str">
        <f t="shared" si="172"/>
        <v>Mar</v>
      </c>
      <c r="V1387">
        <f t="shared" si="173"/>
        <v>2016</v>
      </c>
      <c r="W1387" t="str">
        <f t="shared" si="174"/>
        <v>Apr</v>
      </c>
      <c r="X1387">
        <f t="shared" si="175"/>
        <v>2016</v>
      </c>
    </row>
    <row r="1388" spans="1:24" ht="28.8" hidden="1" x14ac:dyDescent="0.55000000000000004">
      <c r="A1388">
        <v>1386</v>
      </c>
      <c r="B1388" s="3" t="s">
        <v>1387</v>
      </c>
      <c r="C1388" s="3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s="7" t="s">
        <v>8326</v>
      </c>
      <c r="R1388" t="s">
        <v>8310</v>
      </c>
      <c r="S1388" s="11">
        <f t="shared" si="170"/>
        <v>42184.646863425922</v>
      </c>
      <c r="T1388" s="11">
        <f t="shared" si="171"/>
        <v>42214.646863425922</v>
      </c>
      <c r="U1388" t="str">
        <f t="shared" si="172"/>
        <v>Jun</v>
      </c>
      <c r="V1388">
        <f t="shared" si="173"/>
        <v>2015</v>
      </c>
      <c r="W1388" t="str">
        <f t="shared" si="174"/>
        <v>Jul</v>
      </c>
      <c r="X1388">
        <f t="shared" si="175"/>
        <v>2015</v>
      </c>
    </row>
    <row r="1389" spans="1:24" ht="43.2" hidden="1" x14ac:dyDescent="0.55000000000000004">
      <c r="A1389">
        <v>1387</v>
      </c>
      <c r="B1389" s="3" t="s">
        <v>1388</v>
      </c>
      <c r="C1389" s="3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s="7" t="s">
        <v>8326</v>
      </c>
      <c r="R1389" t="s">
        <v>8310</v>
      </c>
      <c r="S1389" s="11">
        <f t="shared" si="170"/>
        <v>42126.92123842593</v>
      </c>
      <c r="T1389" s="11">
        <f t="shared" si="171"/>
        <v>42158.1875</v>
      </c>
      <c r="U1389" t="str">
        <f t="shared" si="172"/>
        <v>May</v>
      </c>
      <c r="V1389">
        <f t="shared" si="173"/>
        <v>2015</v>
      </c>
      <c r="W1389" t="str">
        <f t="shared" si="174"/>
        <v>Jun</v>
      </c>
      <c r="X1389">
        <f t="shared" si="175"/>
        <v>2015</v>
      </c>
    </row>
    <row r="1390" spans="1:24" ht="43.2" hidden="1" x14ac:dyDescent="0.55000000000000004">
      <c r="A1390">
        <v>1388</v>
      </c>
      <c r="B1390" s="3" t="s">
        <v>1389</v>
      </c>
      <c r="C1390" s="3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s="7" t="s">
        <v>8326</v>
      </c>
      <c r="R1390" t="s">
        <v>8310</v>
      </c>
      <c r="S1390" s="11">
        <f t="shared" si="170"/>
        <v>42634.614780092597</v>
      </c>
      <c r="T1390" s="11">
        <f t="shared" si="171"/>
        <v>42660.676388888889</v>
      </c>
      <c r="U1390" t="str">
        <f t="shared" si="172"/>
        <v>Sep</v>
      </c>
      <c r="V1390">
        <f t="shared" si="173"/>
        <v>2016</v>
      </c>
      <c r="W1390" t="str">
        <f t="shared" si="174"/>
        <v>Oct</v>
      </c>
      <c r="X1390">
        <f t="shared" si="175"/>
        <v>2016</v>
      </c>
    </row>
    <row r="1391" spans="1:24" ht="28.8" hidden="1" x14ac:dyDescent="0.55000000000000004">
      <c r="A1391">
        <v>1389</v>
      </c>
      <c r="B1391" s="3" t="s">
        <v>1390</v>
      </c>
      <c r="C1391" s="3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s="7" t="s">
        <v>8326</v>
      </c>
      <c r="R1391" t="s">
        <v>8310</v>
      </c>
      <c r="S1391" s="11">
        <f t="shared" si="170"/>
        <v>42565.480983796297</v>
      </c>
      <c r="T1391" s="11">
        <f t="shared" si="171"/>
        <v>42595.480983796297</v>
      </c>
      <c r="U1391" t="str">
        <f t="shared" si="172"/>
        <v>Jul</v>
      </c>
      <c r="V1391">
        <f t="shared" si="173"/>
        <v>2016</v>
      </c>
      <c r="W1391" t="str">
        <f t="shared" si="174"/>
        <v>Aug</v>
      </c>
      <c r="X1391">
        <f t="shared" si="175"/>
        <v>2016</v>
      </c>
    </row>
    <row r="1392" spans="1:24" ht="43.2" hidden="1" x14ac:dyDescent="0.55000000000000004">
      <c r="A1392">
        <v>1390</v>
      </c>
      <c r="B1392" s="3" t="s">
        <v>1391</v>
      </c>
      <c r="C1392" s="3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s="7" t="s">
        <v>8326</v>
      </c>
      <c r="R1392" t="s">
        <v>8310</v>
      </c>
      <c r="S1392" s="11">
        <f t="shared" si="170"/>
        <v>42087.803310185183</v>
      </c>
      <c r="T1392" s="11">
        <f t="shared" si="171"/>
        <v>42121.716666666667</v>
      </c>
      <c r="U1392" t="str">
        <f t="shared" si="172"/>
        <v>Mar</v>
      </c>
      <c r="V1392">
        <f t="shared" si="173"/>
        <v>2015</v>
      </c>
      <c r="W1392" t="str">
        <f t="shared" si="174"/>
        <v>Apr</v>
      </c>
      <c r="X1392">
        <f t="shared" si="175"/>
        <v>2015</v>
      </c>
    </row>
    <row r="1393" spans="1:24" ht="43.2" hidden="1" x14ac:dyDescent="0.55000000000000004">
      <c r="A1393">
        <v>1391</v>
      </c>
      <c r="B1393" s="3" t="s">
        <v>1392</v>
      </c>
      <c r="C1393" s="3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s="7" t="s">
        <v>8326</v>
      </c>
      <c r="R1393" t="s">
        <v>8310</v>
      </c>
      <c r="S1393" s="11">
        <f t="shared" si="170"/>
        <v>42193.650671296295</v>
      </c>
      <c r="T1393" s="11">
        <f t="shared" si="171"/>
        <v>42238.207638888889</v>
      </c>
      <c r="U1393" t="str">
        <f t="shared" si="172"/>
        <v>Jul</v>
      </c>
      <c r="V1393">
        <f t="shared" si="173"/>
        <v>2015</v>
      </c>
      <c r="W1393" t="str">
        <f t="shared" si="174"/>
        <v>Aug</v>
      </c>
      <c r="X1393">
        <f t="shared" si="175"/>
        <v>2015</v>
      </c>
    </row>
    <row r="1394" spans="1:24" ht="43.2" hidden="1" x14ac:dyDescent="0.55000000000000004">
      <c r="A1394">
        <v>1392</v>
      </c>
      <c r="B1394" s="3" t="s">
        <v>1393</v>
      </c>
      <c r="C1394" s="3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s="7" t="s">
        <v>8326</v>
      </c>
      <c r="R1394" t="s">
        <v>8310</v>
      </c>
      <c r="S1394" s="11">
        <f t="shared" si="170"/>
        <v>42401.154930555553</v>
      </c>
      <c r="T1394" s="11">
        <f t="shared" si="171"/>
        <v>42432.154930555553</v>
      </c>
      <c r="U1394" t="str">
        <f t="shared" si="172"/>
        <v>Feb</v>
      </c>
      <c r="V1394">
        <f t="shared" si="173"/>
        <v>2016</v>
      </c>
      <c r="W1394" t="str">
        <f t="shared" si="174"/>
        <v>Mar</v>
      </c>
      <c r="X1394">
        <f t="shared" si="175"/>
        <v>2016</v>
      </c>
    </row>
    <row r="1395" spans="1:24" hidden="1" x14ac:dyDescent="0.55000000000000004">
      <c r="A1395">
        <v>1393</v>
      </c>
      <c r="B1395" s="3" t="s">
        <v>1394</v>
      </c>
      <c r="C1395" s="3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s="7" t="s">
        <v>8326</v>
      </c>
      <c r="R1395" t="s">
        <v>8310</v>
      </c>
      <c r="S1395" s="11">
        <f t="shared" si="170"/>
        <v>42553.681979166664</v>
      </c>
      <c r="T1395" s="11">
        <f t="shared" si="171"/>
        <v>42583.681979166664</v>
      </c>
      <c r="U1395" t="str">
        <f t="shared" si="172"/>
        <v>Jul</v>
      </c>
      <c r="V1395">
        <f t="shared" si="173"/>
        <v>2016</v>
      </c>
      <c r="W1395" t="str">
        <f t="shared" si="174"/>
        <v>Aug</v>
      </c>
      <c r="X1395">
        <f t="shared" si="175"/>
        <v>2016</v>
      </c>
    </row>
    <row r="1396" spans="1:24" ht="43.2" hidden="1" x14ac:dyDescent="0.55000000000000004">
      <c r="A1396">
        <v>1394</v>
      </c>
      <c r="B1396" s="3" t="s">
        <v>1395</v>
      </c>
      <c r="C1396" s="3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s="7" t="s">
        <v>8326</v>
      </c>
      <c r="R1396" t="s">
        <v>8310</v>
      </c>
      <c r="S1396" s="11">
        <f t="shared" si="170"/>
        <v>42752.144976851851</v>
      </c>
      <c r="T1396" s="11">
        <f t="shared" si="171"/>
        <v>42795.125</v>
      </c>
      <c r="U1396" t="str">
        <f t="shared" si="172"/>
        <v>Jan</v>
      </c>
      <c r="V1396">
        <f t="shared" si="173"/>
        <v>2017</v>
      </c>
      <c r="W1396" t="str">
        <f t="shared" si="174"/>
        <v>Mar</v>
      </c>
      <c r="X1396">
        <f t="shared" si="175"/>
        <v>2017</v>
      </c>
    </row>
    <row r="1397" spans="1:24" hidden="1" x14ac:dyDescent="0.55000000000000004">
      <c r="A1397">
        <v>1395</v>
      </c>
      <c r="B1397" s="3" t="s">
        <v>1396</v>
      </c>
      <c r="C1397" s="3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s="7" t="s">
        <v>8326</v>
      </c>
      <c r="R1397" t="s">
        <v>8310</v>
      </c>
      <c r="S1397" s="11">
        <f t="shared" si="170"/>
        <v>42719.90834490741</v>
      </c>
      <c r="T1397" s="11">
        <f t="shared" si="171"/>
        <v>42749.90834490741</v>
      </c>
      <c r="U1397" t="str">
        <f t="shared" si="172"/>
        <v>Dec</v>
      </c>
      <c r="V1397">
        <f t="shared" si="173"/>
        <v>2016</v>
      </c>
      <c r="W1397" t="str">
        <f t="shared" si="174"/>
        <v>Jan</v>
      </c>
      <c r="X1397">
        <f t="shared" si="175"/>
        <v>2017</v>
      </c>
    </row>
    <row r="1398" spans="1:24" ht="43.2" hidden="1" x14ac:dyDescent="0.55000000000000004">
      <c r="A1398">
        <v>1396</v>
      </c>
      <c r="B1398" s="3" t="s">
        <v>1397</v>
      </c>
      <c r="C1398" s="3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s="7" t="s">
        <v>8326</v>
      </c>
      <c r="R1398" t="s">
        <v>8310</v>
      </c>
      <c r="S1398" s="11">
        <f t="shared" si="170"/>
        <v>42018.99863425926</v>
      </c>
      <c r="T1398" s="11">
        <f t="shared" si="171"/>
        <v>42048.99863425926</v>
      </c>
      <c r="U1398" t="str">
        <f t="shared" si="172"/>
        <v>Jan</v>
      </c>
      <c r="V1398">
        <f t="shared" si="173"/>
        <v>2015</v>
      </c>
      <c r="W1398" t="str">
        <f t="shared" si="174"/>
        <v>Feb</v>
      </c>
      <c r="X1398">
        <f t="shared" si="175"/>
        <v>2015</v>
      </c>
    </row>
    <row r="1399" spans="1:24" ht="43.2" hidden="1" x14ac:dyDescent="0.55000000000000004">
      <c r="A1399">
        <v>1397</v>
      </c>
      <c r="B1399" s="3" t="s">
        <v>1398</v>
      </c>
      <c r="C1399" s="3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s="7" t="s">
        <v>8326</v>
      </c>
      <c r="R1399" t="s">
        <v>8310</v>
      </c>
      <c r="S1399" s="11">
        <f t="shared" si="170"/>
        <v>42640.917939814812</v>
      </c>
      <c r="T1399" s="11">
        <f t="shared" si="171"/>
        <v>42670.888194444444</v>
      </c>
      <c r="U1399" t="str">
        <f t="shared" si="172"/>
        <v>Sep</v>
      </c>
      <c r="V1399">
        <f t="shared" si="173"/>
        <v>2016</v>
      </c>
      <c r="W1399" t="str">
        <f t="shared" si="174"/>
        <v>Oct</v>
      </c>
      <c r="X1399">
        <f t="shared" si="175"/>
        <v>2016</v>
      </c>
    </row>
    <row r="1400" spans="1:24" ht="43.2" hidden="1" x14ac:dyDescent="0.55000000000000004">
      <c r="A1400">
        <v>1398</v>
      </c>
      <c r="B1400" s="3" t="s">
        <v>1399</v>
      </c>
      <c r="C1400" s="3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s="7" t="s">
        <v>8326</v>
      </c>
      <c r="R1400" t="s">
        <v>8310</v>
      </c>
      <c r="S1400" s="11">
        <f t="shared" si="170"/>
        <v>42526.874236111107</v>
      </c>
      <c r="T1400" s="11">
        <f t="shared" si="171"/>
        <v>42556.874236111107</v>
      </c>
      <c r="U1400" t="str">
        <f t="shared" si="172"/>
        <v>Jun</v>
      </c>
      <c r="V1400">
        <f t="shared" si="173"/>
        <v>2016</v>
      </c>
      <c r="W1400" t="str">
        <f t="shared" si="174"/>
        <v>Jul</v>
      </c>
      <c r="X1400">
        <f t="shared" si="175"/>
        <v>2016</v>
      </c>
    </row>
    <row r="1401" spans="1:24" ht="43.2" hidden="1" x14ac:dyDescent="0.55000000000000004">
      <c r="A1401">
        <v>1399</v>
      </c>
      <c r="B1401" s="3" t="s">
        <v>1400</v>
      </c>
      <c r="C1401" s="3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s="7" t="s">
        <v>8326</v>
      </c>
      <c r="R1401" t="s">
        <v>8310</v>
      </c>
      <c r="S1401" s="11">
        <f t="shared" si="170"/>
        <v>41889.004317129627</v>
      </c>
      <c r="T1401" s="11">
        <f t="shared" si="171"/>
        <v>41919.004317129627</v>
      </c>
      <c r="U1401" t="str">
        <f t="shared" si="172"/>
        <v>Sep</v>
      </c>
      <c r="V1401">
        <f t="shared" si="173"/>
        <v>2014</v>
      </c>
      <c r="W1401" t="str">
        <f t="shared" si="174"/>
        <v>Oct</v>
      </c>
      <c r="X1401">
        <f t="shared" si="175"/>
        <v>2014</v>
      </c>
    </row>
    <row r="1402" spans="1:24" ht="43.2" hidden="1" x14ac:dyDescent="0.55000000000000004">
      <c r="A1402">
        <v>1400</v>
      </c>
      <c r="B1402" s="3" t="s">
        <v>1401</v>
      </c>
      <c r="C1402" s="3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s="7" t="s">
        <v>8326</v>
      </c>
      <c r="R1402" t="s">
        <v>8310</v>
      </c>
      <c r="S1402" s="11">
        <f t="shared" si="170"/>
        <v>42498.341122685189</v>
      </c>
      <c r="T1402" s="11">
        <f t="shared" si="171"/>
        <v>42533.229166666672</v>
      </c>
      <c r="U1402" t="str">
        <f t="shared" si="172"/>
        <v>May</v>
      </c>
      <c r="V1402">
        <f t="shared" si="173"/>
        <v>2016</v>
      </c>
      <c r="W1402" t="str">
        <f t="shared" si="174"/>
        <v>Jun</v>
      </c>
      <c r="X1402">
        <f t="shared" si="175"/>
        <v>2016</v>
      </c>
    </row>
    <row r="1403" spans="1:24" ht="43.2" hidden="1" x14ac:dyDescent="0.55000000000000004">
      <c r="A1403">
        <v>1401</v>
      </c>
      <c r="B1403" s="3" t="s">
        <v>1402</v>
      </c>
      <c r="C1403" s="3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s="7" t="s">
        <v>8326</v>
      </c>
      <c r="R1403" t="s">
        <v>8310</v>
      </c>
      <c r="S1403" s="11">
        <f t="shared" si="170"/>
        <v>41399.99622685185</v>
      </c>
      <c r="T1403" s="11">
        <f t="shared" si="171"/>
        <v>41420.99622685185</v>
      </c>
      <c r="U1403" t="str">
        <f t="shared" si="172"/>
        <v>May</v>
      </c>
      <c r="V1403">
        <f t="shared" si="173"/>
        <v>2013</v>
      </c>
      <c r="W1403" t="str">
        <f t="shared" si="174"/>
        <v>May</v>
      </c>
      <c r="X1403">
        <f t="shared" si="175"/>
        <v>2013</v>
      </c>
    </row>
    <row r="1404" spans="1:24" ht="43.2" hidden="1" x14ac:dyDescent="0.55000000000000004">
      <c r="A1404">
        <v>1402</v>
      </c>
      <c r="B1404" s="3" t="s">
        <v>1403</v>
      </c>
      <c r="C1404" s="3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s="7" t="s">
        <v>8326</v>
      </c>
      <c r="R1404" t="s">
        <v>8310</v>
      </c>
      <c r="S1404" s="11">
        <f t="shared" si="170"/>
        <v>42065.053368055553</v>
      </c>
      <c r="T1404" s="11">
        <f t="shared" si="171"/>
        <v>42125.011701388896</v>
      </c>
      <c r="U1404" t="str">
        <f t="shared" si="172"/>
        <v>Mar</v>
      </c>
      <c r="V1404">
        <f t="shared" si="173"/>
        <v>2015</v>
      </c>
      <c r="W1404" t="str">
        <f t="shared" si="174"/>
        <v>May</v>
      </c>
      <c r="X1404">
        <f t="shared" si="175"/>
        <v>2015</v>
      </c>
    </row>
    <row r="1405" spans="1:24" ht="43.2" hidden="1" x14ac:dyDescent="0.55000000000000004">
      <c r="A1405">
        <v>1403</v>
      </c>
      <c r="B1405" s="3" t="s">
        <v>1404</v>
      </c>
      <c r="C1405" s="3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s="7" t="s">
        <v>8326</v>
      </c>
      <c r="R1405" t="s">
        <v>8310</v>
      </c>
      <c r="S1405" s="11">
        <f t="shared" si="170"/>
        <v>41451.062905092593</v>
      </c>
      <c r="T1405" s="11">
        <f t="shared" si="171"/>
        <v>41481.062905092593</v>
      </c>
      <c r="U1405" t="str">
        <f t="shared" si="172"/>
        <v>Jun</v>
      </c>
      <c r="V1405">
        <f t="shared" si="173"/>
        <v>2013</v>
      </c>
      <c r="W1405" t="str">
        <f t="shared" si="174"/>
        <v>Jul</v>
      </c>
      <c r="X1405">
        <f t="shared" si="175"/>
        <v>2013</v>
      </c>
    </row>
    <row r="1406" spans="1:24" ht="43.2" x14ac:dyDescent="0.55000000000000004">
      <c r="A1406">
        <v>1404</v>
      </c>
      <c r="B1406" s="3" t="s">
        <v>1405</v>
      </c>
      <c r="C1406" s="3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s="7" t="s">
        <v>8340</v>
      </c>
      <c r="R1406" t="s">
        <v>8348</v>
      </c>
      <c r="S1406" s="11">
        <f t="shared" si="170"/>
        <v>42032.510243055556</v>
      </c>
      <c r="T1406" s="11">
        <f t="shared" si="171"/>
        <v>42057.510243055556</v>
      </c>
      <c r="U1406" t="str">
        <f t="shared" si="172"/>
        <v>Jan</v>
      </c>
      <c r="V1406">
        <f t="shared" si="173"/>
        <v>2015</v>
      </c>
      <c r="W1406" t="str">
        <f t="shared" si="174"/>
        <v>Feb</v>
      </c>
      <c r="X1406">
        <f t="shared" si="175"/>
        <v>2015</v>
      </c>
    </row>
    <row r="1407" spans="1:24" ht="28.8" x14ac:dyDescent="0.55000000000000004">
      <c r="A1407">
        <v>1405</v>
      </c>
      <c r="B1407" s="3" t="s">
        <v>1406</v>
      </c>
      <c r="C1407" s="3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s="7" t="s">
        <v>8340</v>
      </c>
      <c r="R1407" t="s">
        <v>8348</v>
      </c>
      <c r="S1407" s="11">
        <f t="shared" si="170"/>
        <v>41941.680567129632</v>
      </c>
      <c r="T1407" s="11">
        <f t="shared" si="171"/>
        <v>41971.722233796296</v>
      </c>
      <c r="U1407" t="str">
        <f t="shared" si="172"/>
        <v>Oct</v>
      </c>
      <c r="V1407">
        <f t="shared" si="173"/>
        <v>2014</v>
      </c>
      <c r="W1407" t="str">
        <f t="shared" si="174"/>
        <v>Nov</v>
      </c>
      <c r="X1407">
        <f t="shared" si="175"/>
        <v>2014</v>
      </c>
    </row>
    <row r="1408" spans="1:24" x14ac:dyDescent="0.55000000000000004">
      <c r="A1408">
        <v>1406</v>
      </c>
      <c r="B1408" s="3" t="s">
        <v>1407</v>
      </c>
      <c r="C1408" s="3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s="7" t="s">
        <v>8340</v>
      </c>
      <c r="R1408" t="s">
        <v>8348</v>
      </c>
      <c r="S1408" s="11">
        <f t="shared" si="170"/>
        <v>42297.432951388888</v>
      </c>
      <c r="T1408" s="11">
        <f t="shared" si="171"/>
        <v>42350.416666666672</v>
      </c>
      <c r="U1408" t="str">
        <f t="shared" si="172"/>
        <v>Oct</v>
      </c>
      <c r="V1408">
        <f t="shared" si="173"/>
        <v>2015</v>
      </c>
      <c r="W1408" t="str">
        <f t="shared" si="174"/>
        <v>Dec</v>
      </c>
      <c r="X1408">
        <f t="shared" si="175"/>
        <v>2015</v>
      </c>
    </row>
    <row r="1409" spans="1:24" ht="43.2" x14ac:dyDescent="0.55000000000000004">
      <c r="A1409">
        <v>1407</v>
      </c>
      <c r="B1409" s="3" t="s">
        <v>1408</v>
      </c>
      <c r="C1409" s="3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s="7" t="s">
        <v>8340</v>
      </c>
      <c r="R1409" t="s">
        <v>8348</v>
      </c>
      <c r="S1409" s="11">
        <f t="shared" si="170"/>
        <v>41838.536782407406</v>
      </c>
      <c r="T1409" s="11">
        <f t="shared" si="171"/>
        <v>41863.536782407406</v>
      </c>
      <c r="U1409" t="str">
        <f t="shared" si="172"/>
        <v>Jul</v>
      </c>
      <c r="V1409">
        <f t="shared" si="173"/>
        <v>2014</v>
      </c>
      <c r="W1409" t="str">
        <f t="shared" si="174"/>
        <v>Aug</v>
      </c>
      <c r="X1409">
        <f t="shared" si="175"/>
        <v>2014</v>
      </c>
    </row>
    <row r="1410" spans="1:24" ht="43.2" x14ac:dyDescent="0.55000000000000004">
      <c r="A1410">
        <v>1408</v>
      </c>
      <c r="B1410" s="3" t="s">
        <v>1409</v>
      </c>
      <c r="C1410" s="3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s="7" t="s">
        <v>8340</v>
      </c>
      <c r="R1410" t="s">
        <v>8348</v>
      </c>
      <c r="S1410" s="11">
        <f t="shared" si="170"/>
        <v>42291.872175925921</v>
      </c>
      <c r="T1410" s="11">
        <f t="shared" si="171"/>
        <v>42321.913842592592</v>
      </c>
      <c r="U1410" t="str">
        <f t="shared" si="172"/>
        <v>Oct</v>
      </c>
      <c r="V1410">
        <f t="shared" si="173"/>
        <v>2015</v>
      </c>
      <c r="W1410" t="str">
        <f t="shared" si="174"/>
        <v>Nov</v>
      </c>
      <c r="X1410">
        <f t="shared" si="175"/>
        <v>2015</v>
      </c>
    </row>
    <row r="1411" spans="1:24" ht="43.2" x14ac:dyDescent="0.55000000000000004">
      <c r="A1411">
        <v>1409</v>
      </c>
      <c r="B1411" s="3" t="s">
        <v>1410</v>
      </c>
      <c r="C1411" s="3" t="s">
        <v>5519</v>
      </c>
      <c r="D1411" s="12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IFERROR(E1411/L1411,0)</f>
        <v>0</v>
      </c>
      <c r="Q1411" s="7" t="s">
        <v>8340</v>
      </c>
      <c r="R1411" t="s">
        <v>8348</v>
      </c>
      <c r="S1411" s="11">
        <f t="shared" ref="S1411:S1474" si="178">(((J1411/60)/60)/24)+DATE(1970,1,1)</f>
        <v>41945.133506944447</v>
      </c>
      <c r="T1411" s="11">
        <f t="shared" ref="T1411:T1474" si="179">(((I1411/60)/60)/24)+DATE(1970,1,1)</f>
        <v>42005.175173611111</v>
      </c>
      <c r="U1411" t="str">
        <f t="shared" ref="U1411:U1474" si="180">TEXT(S1411,"mmm")</f>
        <v>Nov</v>
      </c>
      <c r="V1411">
        <f t="shared" ref="V1411:V1474" si="181">YEAR(S1411)</f>
        <v>2014</v>
      </c>
      <c r="W1411" t="str">
        <f t="shared" ref="W1411:W1474" si="182">TEXT(T1411,"mmm")</f>
        <v>Jan</v>
      </c>
      <c r="X1411">
        <f t="shared" ref="X1411:X1474" si="183">YEAR(T1411)</f>
        <v>2015</v>
      </c>
    </row>
    <row r="1412" spans="1:24" ht="43.2" x14ac:dyDescent="0.55000000000000004">
      <c r="A1412">
        <v>1410</v>
      </c>
      <c r="B1412" s="3" t="s">
        <v>1411</v>
      </c>
      <c r="C1412" s="3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s="7" t="s">
        <v>8340</v>
      </c>
      <c r="R1412" t="s">
        <v>8348</v>
      </c>
      <c r="S1412" s="11">
        <f t="shared" si="178"/>
        <v>42479.318518518514</v>
      </c>
      <c r="T1412" s="11">
        <f t="shared" si="179"/>
        <v>42524.318518518514</v>
      </c>
      <c r="U1412" t="str">
        <f t="shared" si="180"/>
        <v>Apr</v>
      </c>
      <c r="V1412">
        <f t="shared" si="181"/>
        <v>2016</v>
      </c>
      <c r="W1412" t="str">
        <f t="shared" si="182"/>
        <v>Jun</v>
      </c>
      <c r="X1412">
        <f t="shared" si="183"/>
        <v>2016</v>
      </c>
    </row>
    <row r="1413" spans="1:24" ht="43.2" x14ac:dyDescent="0.55000000000000004">
      <c r="A1413">
        <v>1411</v>
      </c>
      <c r="B1413" s="3" t="s">
        <v>1412</v>
      </c>
      <c r="C1413" s="3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s="7" t="s">
        <v>8340</v>
      </c>
      <c r="R1413" t="s">
        <v>8348</v>
      </c>
      <c r="S1413" s="11">
        <f t="shared" si="178"/>
        <v>42013.059027777781</v>
      </c>
      <c r="T1413" s="11">
        <f t="shared" si="179"/>
        <v>42041.059027777781</v>
      </c>
      <c r="U1413" t="str">
        <f t="shared" si="180"/>
        <v>Jan</v>
      </c>
      <c r="V1413">
        <f t="shared" si="181"/>
        <v>2015</v>
      </c>
      <c r="W1413" t="str">
        <f t="shared" si="182"/>
        <v>Feb</v>
      </c>
      <c r="X1413">
        <f t="shared" si="183"/>
        <v>2015</v>
      </c>
    </row>
    <row r="1414" spans="1:24" ht="28.8" x14ac:dyDescent="0.55000000000000004">
      <c r="A1414">
        <v>1412</v>
      </c>
      <c r="B1414" s="3" t="s">
        <v>1413</v>
      </c>
      <c r="C1414" s="3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s="7" t="s">
        <v>8340</v>
      </c>
      <c r="R1414" t="s">
        <v>8348</v>
      </c>
      <c r="S1414" s="11">
        <f t="shared" si="178"/>
        <v>41947.063645833332</v>
      </c>
      <c r="T1414" s="11">
        <f t="shared" si="179"/>
        <v>41977.063645833332</v>
      </c>
      <c r="U1414" t="str">
        <f t="shared" si="180"/>
        <v>Nov</v>
      </c>
      <c r="V1414">
        <f t="shared" si="181"/>
        <v>2014</v>
      </c>
      <c r="W1414" t="str">
        <f t="shared" si="182"/>
        <v>Dec</v>
      </c>
      <c r="X1414">
        <f t="shared" si="183"/>
        <v>2014</v>
      </c>
    </row>
    <row r="1415" spans="1:24" ht="57.6" x14ac:dyDescent="0.55000000000000004">
      <c r="A1415">
        <v>1413</v>
      </c>
      <c r="B1415" s="3" t="s">
        <v>1414</v>
      </c>
      <c r="C1415" s="3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s="7" t="s">
        <v>8340</v>
      </c>
      <c r="R1415" t="s">
        <v>8348</v>
      </c>
      <c r="S1415" s="11">
        <f t="shared" si="178"/>
        <v>42360.437152777777</v>
      </c>
      <c r="T1415" s="11">
        <f t="shared" si="179"/>
        <v>42420.437152777777</v>
      </c>
      <c r="U1415" t="str">
        <f t="shared" si="180"/>
        <v>Dec</v>
      </c>
      <c r="V1415">
        <f t="shared" si="181"/>
        <v>2015</v>
      </c>
      <c r="W1415" t="str">
        <f t="shared" si="182"/>
        <v>Feb</v>
      </c>
      <c r="X1415">
        <f t="shared" si="183"/>
        <v>2016</v>
      </c>
    </row>
    <row r="1416" spans="1:24" ht="43.2" x14ac:dyDescent="0.55000000000000004">
      <c r="A1416">
        <v>1414</v>
      </c>
      <c r="B1416" s="3" t="s">
        <v>1415</v>
      </c>
      <c r="C1416" s="3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s="7" t="s">
        <v>8340</v>
      </c>
      <c r="R1416" t="s">
        <v>8348</v>
      </c>
      <c r="S1416" s="11">
        <f t="shared" si="178"/>
        <v>42708.25309027778</v>
      </c>
      <c r="T1416" s="11">
        <f t="shared" si="179"/>
        <v>42738.25309027778</v>
      </c>
      <c r="U1416" t="str">
        <f t="shared" si="180"/>
        <v>Dec</v>
      </c>
      <c r="V1416">
        <f t="shared" si="181"/>
        <v>2016</v>
      </c>
      <c r="W1416" t="str">
        <f t="shared" si="182"/>
        <v>Jan</v>
      </c>
      <c r="X1416">
        <f t="shared" si="183"/>
        <v>2017</v>
      </c>
    </row>
    <row r="1417" spans="1:24" ht="43.2" x14ac:dyDescent="0.55000000000000004">
      <c r="A1417">
        <v>1415</v>
      </c>
      <c r="B1417" s="3" t="s">
        <v>1416</v>
      </c>
      <c r="C1417" s="3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s="7" t="s">
        <v>8340</v>
      </c>
      <c r="R1417" t="s">
        <v>8348</v>
      </c>
      <c r="S1417" s="11">
        <f t="shared" si="178"/>
        <v>42192.675821759258</v>
      </c>
      <c r="T1417" s="11">
        <f t="shared" si="179"/>
        <v>42232.675821759258</v>
      </c>
      <c r="U1417" t="str">
        <f t="shared" si="180"/>
        <v>Jul</v>
      </c>
      <c r="V1417">
        <f t="shared" si="181"/>
        <v>2015</v>
      </c>
      <c r="W1417" t="str">
        <f t="shared" si="182"/>
        <v>Aug</v>
      </c>
      <c r="X1417">
        <f t="shared" si="183"/>
        <v>2015</v>
      </c>
    </row>
    <row r="1418" spans="1:24" ht="43.2" x14ac:dyDescent="0.55000000000000004">
      <c r="A1418">
        <v>1416</v>
      </c>
      <c r="B1418" s="3" t="s">
        <v>1417</v>
      </c>
      <c r="C1418" s="3" t="s">
        <v>5526</v>
      </c>
      <c r="D1418" s="12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s="7" t="s">
        <v>8340</v>
      </c>
      <c r="R1418" t="s">
        <v>8348</v>
      </c>
      <c r="S1418" s="11">
        <f t="shared" si="178"/>
        <v>42299.926145833335</v>
      </c>
      <c r="T1418" s="11">
        <f t="shared" si="179"/>
        <v>42329.967812499999</v>
      </c>
      <c r="U1418" t="str">
        <f t="shared" si="180"/>
        <v>Oct</v>
      </c>
      <c r="V1418">
        <f t="shared" si="181"/>
        <v>2015</v>
      </c>
      <c r="W1418" t="str">
        <f t="shared" si="182"/>
        <v>Nov</v>
      </c>
      <c r="X1418">
        <f t="shared" si="183"/>
        <v>2015</v>
      </c>
    </row>
    <row r="1419" spans="1:24" ht="43.2" x14ac:dyDescent="0.55000000000000004">
      <c r="A1419">
        <v>1417</v>
      </c>
      <c r="B1419" s="3" t="s">
        <v>1418</v>
      </c>
      <c r="C1419" s="3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s="7" t="s">
        <v>8340</v>
      </c>
      <c r="R1419" t="s">
        <v>8348</v>
      </c>
      <c r="S1419" s="11">
        <f t="shared" si="178"/>
        <v>42232.15016203704</v>
      </c>
      <c r="T1419" s="11">
        <f t="shared" si="179"/>
        <v>42262.465972222228</v>
      </c>
      <c r="U1419" t="str">
        <f t="shared" si="180"/>
        <v>Aug</v>
      </c>
      <c r="V1419">
        <f t="shared" si="181"/>
        <v>2015</v>
      </c>
      <c r="W1419" t="str">
        <f t="shared" si="182"/>
        <v>Sep</v>
      </c>
      <c r="X1419">
        <f t="shared" si="183"/>
        <v>2015</v>
      </c>
    </row>
    <row r="1420" spans="1:24" ht="57.6" x14ac:dyDescent="0.55000000000000004">
      <c r="A1420">
        <v>1418</v>
      </c>
      <c r="B1420" s="3" t="s">
        <v>1419</v>
      </c>
      <c r="C1420" s="3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s="7" t="s">
        <v>8340</v>
      </c>
      <c r="R1420" t="s">
        <v>8348</v>
      </c>
      <c r="S1420" s="11">
        <f t="shared" si="178"/>
        <v>42395.456412037034</v>
      </c>
      <c r="T1420" s="11">
        <f t="shared" si="179"/>
        <v>42425.456412037034</v>
      </c>
      <c r="U1420" t="str">
        <f t="shared" si="180"/>
        <v>Jan</v>
      </c>
      <c r="V1420">
        <f t="shared" si="181"/>
        <v>2016</v>
      </c>
      <c r="W1420" t="str">
        <f t="shared" si="182"/>
        <v>Feb</v>
      </c>
      <c r="X1420">
        <f t="shared" si="183"/>
        <v>2016</v>
      </c>
    </row>
    <row r="1421" spans="1:24" ht="43.2" x14ac:dyDescent="0.55000000000000004">
      <c r="A1421">
        <v>1419</v>
      </c>
      <c r="B1421" s="3" t="s">
        <v>1420</v>
      </c>
      <c r="C1421" s="3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s="7" t="s">
        <v>8340</v>
      </c>
      <c r="R1421" t="s">
        <v>8348</v>
      </c>
      <c r="S1421" s="11">
        <f t="shared" si="178"/>
        <v>42622.456238425926</v>
      </c>
      <c r="T1421" s="11">
        <f t="shared" si="179"/>
        <v>42652.456238425926</v>
      </c>
      <c r="U1421" t="str">
        <f t="shared" si="180"/>
        <v>Sep</v>
      </c>
      <c r="V1421">
        <f t="shared" si="181"/>
        <v>2016</v>
      </c>
      <c r="W1421" t="str">
        <f t="shared" si="182"/>
        <v>Oct</v>
      </c>
      <c r="X1421">
        <f t="shared" si="183"/>
        <v>2016</v>
      </c>
    </row>
    <row r="1422" spans="1:24" ht="28.8" x14ac:dyDescent="0.55000000000000004">
      <c r="A1422">
        <v>1420</v>
      </c>
      <c r="B1422" s="3" t="s">
        <v>1421</v>
      </c>
      <c r="C1422" s="3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s="7" t="s">
        <v>8340</v>
      </c>
      <c r="R1422" t="s">
        <v>8348</v>
      </c>
      <c r="S1422" s="11">
        <f t="shared" si="178"/>
        <v>42524.667662037042</v>
      </c>
      <c r="T1422" s="11">
        <f t="shared" si="179"/>
        <v>42549.667662037042</v>
      </c>
      <c r="U1422" t="str">
        <f t="shared" si="180"/>
        <v>Jun</v>
      </c>
      <c r="V1422">
        <f t="shared" si="181"/>
        <v>2016</v>
      </c>
      <c r="W1422" t="str">
        <f t="shared" si="182"/>
        <v>Jun</v>
      </c>
      <c r="X1422">
        <f t="shared" si="183"/>
        <v>2016</v>
      </c>
    </row>
    <row r="1423" spans="1:24" ht="43.2" x14ac:dyDescent="0.55000000000000004">
      <c r="A1423">
        <v>1421</v>
      </c>
      <c r="B1423" s="3" t="s">
        <v>1422</v>
      </c>
      <c r="C1423" s="3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s="7" t="s">
        <v>8340</v>
      </c>
      <c r="R1423" t="s">
        <v>8348</v>
      </c>
      <c r="S1423" s="11">
        <f t="shared" si="178"/>
        <v>42013.915613425925</v>
      </c>
      <c r="T1423" s="11">
        <f t="shared" si="179"/>
        <v>42043.915613425925</v>
      </c>
      <c r="U1423" t="str">
        <f t="shared" si="180"/>
        <v>Jan</v>
      </c>
      <c r="V1423">
        <f t="shared" si="181"/>
        <v>2015</v>
      </c>
      <c r="W1423" t="str">
        <f t="shared" si="182"/>
        <v>Feb</v>
      </c>
      <c r="X1423">
        <f t="shared" si="183"/>
        <v>2015</v>
      </c>
    </row>
    <row r="1424" spans="1:24" ht="43.2" x14ac:dyDescent="0.55000000000000004">
      <c r="A1424">
        <v>1422</v>
      </c>
      <c r="B1424" s="3" t="s">
        <v>1423</v>
      </c>
      <c r="C1424" s="3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s="7" t="s">
        <v>8340</v>
      </c>
      <c r="R1424" t="s">
        <v>8348</v>
      </c>
      <c r="S1424" s="11">
        <f t="shared" si="178"/>
        <v>42604.239629629628</v>
      </c>
      <c r="T1424" s="11">
        <f t="shared" si="179"/>
        <v>42634.239629629628</v>
      </c>
      <c r="U1424" t="str">
        <f t="shared" si="180"/>
        <v>Aug</v>
      </c>
      <c r="V1424">
        <f t="shared" si="181"/>
        <v>2016</v>
      </c>
      <c r="W1424" t="str">
        <f t="shared" si="182"/>
        <v>Sep</v>
      </c>
      <c r="X1424">
        <f t="shared" si="183"/>
        <v>2016</v>
      </c>
    </row>
    <row r="1425" spans="1:24" ht="43.2" x14ac:dyDescent="0.55000000000000004">
      <c r="A1425">
        <v>1423</v>
      </c>
      <c r="B1425" s="3" t="s">
        <v>1424</v>
      </c>
      <c r="C1425" s="3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s="7" t="s">
        <v>8340</v>
      </c>
      <c r="R1425" t="s">
        <v>8348</v>
      </c>
      <c r="S1425" s="11">
        <f t="shared" si="178"/>
        <v>42340.360312500001</v>
      </c>
      <c r="T1425" s="11">
        <f t="shared" si="179"/>
        <v>42370.360312500001</v>
      </c>
      <c r="U1425" t="str">
        <f t="shared" si="180"/>
        <v>Dec</v>
      </c>
      <c r="V1425">
        <f t="shared" si="181"/>
        <v>2015</v>
      </c>
      <c r="W1425" t="str">
        <f t="shared" si="182"/>
        <v>Jan</v>
      </c>
      <c r="X1425">
        <f t="shared" si="183"/>
        <v>2016</v>
      </c>
    </row>
    <row r="1426" spans="1:24" ht="43.2" x14ac:dyDescent="0.55000000000000004">
      <c r="A1426">
        <v>1424</v>
      </c>
      <c r="B1426" s="3" t="s">
        <v>1425</v>
      </c>
      <c r="C1426" s="3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s="7" t="s">
        <v>8340</v>
      </c>
      <c r="R1426" t="s">
        <v>8348</v>
      </c>
      <c r="S1426" s="11">
        <f t="shared" si="178"/>
        <v>42676.717615740738</v>
      </c>
      <c r="T1426" s="11">
        <f t="shared" si="179"/>
        <v>42689.759282407409</v>
      </c>
      <c r="U1426" t="str">
        <f t="shared" si="180"/>
        <v>Nov</v>
      </c>
      <c r="V1426">
        <f t="shared" si="181"/>
        <v>2016</v>
      </c>
      <c r="W1426" t="str">
        <f t="shared" si="182"/>
        <v>Nov</v>
      </c>
      <c r="X1426">
        <f t="shared" si="183"/>
        <v>2016</v>
      </c>
    </row>
    <row r="1427" spans="1:24" ht="43.2" x14ac:dyDescent="0.55000000000000004">
      <c r="A1427">
        <v>1425</v>
      </c>
      <c r="B1427" s="3" t="s">
        <v>1426</v>
      </c>
      <c r="C1427" s="3" t="s">
        <v>5535</v>
      </c>
      <c r="D1427" s="12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s="7" t="s">
        <v>8340</v>
      </c>
      <c r="R1427" t="s">
        <v>8348</v>
      </c>
      <c r="S1427" s="11">
        <f t="shared" si="178"/>
        <v>42093.131469907406</v>
      </c>
      <c r="T1427" s="11">
        <f t="shared" si="179"/>
        <v>42123.131469907406</v>
      </c>
      <c r="U1427" t="str">
        <f t="shared" si="180"/>
        <v>Mar</v>
      </c>
      <c r="V1427">
        <f t="shared" si="181"/>
        <v>2015</v>
      </c>
      <c r="W1427" t="str">
        <f t="shared" si="182"/>
        <v>Apr</v>
      </c>
      <c r="X1427">
        <f t="shared" si="183"/>
        <v>2015</v>
      </c>
    </row>
    <row r="1428" spans="1:24" ht="43.2" x14ac:dyDescent="0.55000000000000004">
      <c r="A1428">
        <v>1426</v>
      </c>
      <c r="B1428" s="3" t="s">
        <v>1427</v>
      </c>
      <c r="C1428" s="3" t="s">
        <v>5536</v>
      </c>
      <c r="D1428" s="12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s="7" t="s">
        <v>8340</v>
      </c>
      <c r="R1428" t="s">
        <v>8348</v>
      </c>
      <c r="S1428" s="11">
        <f t="shared" si="178"/>
        <v>42180.390277777777</v>
      </c>
      <c r="T1428" s="11">
        <f t="shared" si="179"/>
        <v>42240.390277777777</v>
      </c>
      <c r="U1428" t="str">
        <f t="shared" si="180"/>
        <v>Jun</v>
      </c>
      <c r="V1428">
        <f t="shared" si="181"/>
        <v>2015</v>
      </c>
      <c r="W1428" t="str">
        <f t="shared" si="182"/>
        <v>Aug</v>
      </c>
      <c r="X1428">
        <f t="shared" si="183"/>
        <v>2015</v>
      </c>
    </row>
    <row r="1429" spans="1:24" ht="43.2" x14ac:dyDescent="0.55000000000000004">
      <c r="A1429">
        <v>1427</v>
      </c>
      <c r="B1429" s="3" t="s">
        <v>1428</v>
      </c>
      <c r="C1429" s="3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s="7" t="s">
        <v>8340</v>
      </c>
      <c r="R1429" t="s">
        <v>8348</v>
      </c>
      <c r="S1429" s="11">
        <f t="shared" si="178"/>
        <v>42601.851678240739</v>
      </c>
      <c r="T1429" s="11">
        <f t="shared" si="179"/>
        <v>42631.851678240739</v>
      </c>
      <c r="U1429" t="str">
        <f t="shared" si="180"/>
        <v>Aug</v>
      </c>
      <c r="V1429">
        <f t="shared" si="181"/>
        <v>2016</v>
      </c>
      <c r="W1429" t="str">
        <f t="shared" si="182"/>
        <v>Sep</v>
      </c>
      <c r="X1429">
        <f t="shared" si="183"/>
        <v>2016</v>
      </c>
    </row>
    <row r="1430" spans="1:24" ht="43.2" x14ac:dyDescent="0.55000000000000004">
      <c r="A1430">
        <v>1428</v>
      </c>
      <c r="B1430" s="3" t="s">
        <v>1429</v>
      </c>
      <c r="C1430" s="3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s="7" t="s">
        <v>8340</v>
      </c>
      <c r="R1430" t="s">
        <v>8348</v>
      </c>
      <c r="S1430" s="11">
        <f t="shared" si="178"/>
        <v>42432.379826388889</v>
      </c>
      <c r="T1430" s="11">
        <f t="shared" si="179"/>
        <v>42462.338159722218</v>
      </c>
      <c r="U1430" t="str">
        <f t="shared" si="180"/>
        <v>Mar</v>
      </c>
      <c r="V1430">
        <f t="shared" si="181"/>
        <v>2016</v>
      </c>
      <c r="W1430" t="str">
        <f t="shared" si="182"/>
        <v>Apr</v>
      </c>
      <c r="X1430">
        <f t="shared" si="183"/>
        <v>2016</v>
      </c>
    </row>
    <row r="1431" spans="1:24" ht="43.2" x14ac:dyDescent="0.55000000000000004">
      <c r="A1431">
        <v>1429</v>
      </c>
      <c r="B1431" s="3" t="s">
        <v>1430</v>
      </c>
      <c r="C1431" s="3" t="s">
        <v>5539</v>
      </c>
      <c r="D1431" s="12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s="7" t="s">
        <v>8340</v>
      </c>
      <c r="R1431" t="s">
        <v>8348</v>
      </c>
      <c r="S1431" s="11">
        <f t="shared" si="178"/>
        <v>42074.060671296291</v>
      </c>
      <c r="T1431" s="11">
        <f t="shared" si="179"/>
        <v>42104.060671296291</v>
      </c>
      <c r="U1431" t="str">
        <f t="shared" si="180"/>
        <v>Mar</v>
      </c>
      <c r="V1431">
        <f t="shared" si="181"/>
        <v>2015</v>
      </c>
      <c r="W1431" t="str">
        <f t="shared" si="182"/>
        <v>Apr</v>
      </c>
      <c r="X1431">
        <f t="shared" si="183"/>
        <v>2015</v>
      </c>
    </row>
    <row r="1432" spans="1:24" ht="43.2" x14ac:dyDescent="0.55000000000000004">
      <c r="A1432">
        <v>1430</v>
      </c>
      <c r="B1432" s="3" t="s">
        <v>1431</v>
      </c>
      <c r="C1432" s="3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s="7" t="s">
        <v>8340</v>
      </c>
      <c r="R1432" t="s">
        <v>8348</v>
      </c>
      <c r="S1432" s="11">
        <f t="shared" si="178"/>
        <v>41961.813518518517</v>
      </c>
      <c r="T1432" s="11">
        <f t="shared" si="179"/>
        <v>41992.813518518517</v>
      </c>
      <c r="U1432" t="str">
        <f t="shared" si="180"/>
        <v>Nov</v>
      </c>
      <c r="V1432">
        <f t="shared" si="181"/>
        <v>2014</v>
      </c>
      <c r="W1432" t="str">
        <f t="shared" si="182"/>
        <v>Dec</v>
      </c>
      <c r="X1432">
        <f t="shared" si="183"/>
        <v>2014</v>
      </c>
    </row>
    <row r="1433" spans="1:24" ht="43.2" x14ac:dyDescent="0.55000000000000004">
      <c r="A1433">
        <v>1431</v>
      </c>
      <c r="B1433" s="3" t="s">
        <v>1432</v>
      </c>
      <c r="C1433" s="3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s="7" t="s">
        <v>8340</v>
      </c>
      <c r="R1433" t="s">
        <v>8348</v>
      </c>
      <c r="S1433" s="11">
        <f t="shared" si="178"/>
        <v>42304.210833333331</v>
      </c>
      <c r="T1433" s="11">
        <f t="shared" si="179"/>
        <v>42334.252500000002</v>
      </c>
      <c r="U1433" t="str">
        <f t="shared" si="180"/>
        <v>Oct</v>
      </c>
      <c r="V1433">
        <f t="shared" si="181"/>
        <v>2015</v>
      </c>
      <c r="W1433" t="str">
        <f t="shared" si="182"/>
        <v>Nov</v>
      </c>
      <c r="X1433">
        <f t="shared" si="183"/>
        <v>2015</v>
      </c>
    </row>
    <row r="1434" spans="1:24" ht="43.2" x14ac:dyDescent="0.55000000000000004">
      <c r="A1434">
        <v>1432</v>
      </c>
      <c r="B1434" s="3" t="s">
        <v>1433</v>
      </c>
      <c r="C1434" s="3" t="s">
        <v>5542</v>
      </c>
      <c r="D1434" s="12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s="7" t="s">
        <v>8340</v>
      </c>
      <c r="R1434" t="s">
        <v>8348</v>
      </c>
      <c r="S1434" s="11">
        <f t="shared" si="178"/>
        <v>42175.780416666668</v>
      </c>
      <c r="T1434" s="11">
        <f t="shared" si="179"/>
        <v>42205.780416666668</v>
      </c>
      <c r="U1434" t="str">
        <f t="shared" si="180"/>
        <v>Jun</v>
      </c>
      <c r="V1434">
        <f t="shared" si="181"/>
        <v>2015</v>
      </c>
      <c r="W1434" t="str">
        <f t="shared" si="182"/>
        <v>Jul</v>
      </c>
      <c r="X1434">
        <f t="shared" si="183"/>
        <v>2015</v>
      </c>
    </row>
    <row r="1435" spans="1:24" ht="43.2" x14ac:dyDescent="0.55000000000000004">
      <c r="A1435">
        <v>1433</v>
      </c>
      <c r="B1435" s="3" t="s">
        <v>1434</v>
      </c>
      <c r="C1435" s="3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s="7" t="s">
        <v>8340</v>
      </c>
      <c r="R1435" t="s">
        <v>8348</v>
      </c>
      <c r="S1435" s="11">
        <f t="shared" si="178"/>
        <v>42673.625868055555</v>
      </c>
      <c r="T1435" s="11">
        <f t="shared" si="179"/>
        <v>42714.458333333328</v>
      </c>
      <c r="U1435" t="str">
        <f t="shared" si="180"/>
        <v>Oct</v>
      </c>
      <c r="V1435">
        <f t="shared" si="181"/>
        <v>2016</v>
      </c>
      <c r="W1435" t="str">
        <f t="shared" si="182"/>
        <v>Dec</v>
      </c>
      <c r="X1435">
        <f t="shared" si="183"/>
        <v>2016</v>
      </c>
    </row>
    <row r="1436" spans="1:24" ht="43.2" x14ac:dyDescent="0.55000000000000004">
      <c r="A1436">
        <v>1434</v>
      </c>
      <c r="B1436" s="3" t="s">
        <v>1435</v>
      </c>
      <c r="C1436" s="3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s="7" t="s">
        <v>8340</v>
      </c>
      <c r="R1436" t="s">
        <v>8348</v>
      </c>
      <c r="S1436" s="11">
        <f t="shared" si="178"/>
        <v>42142.767106481479</v>
      </c>
      <c r="T1436" s="11">
        <f t="shared" si="179"/>
        <v>42163.625</v>
      </c>
      <c r="U1436" t="str">
        <f t="shared" si="180"/>
        <v>May</v>
      </c>
      <c r="V1436">
        <f t="shared" si="181"/>
        <v>2015</v>
      </c>
      <c r="W1436" t="str">
        <f t="shared" si="182"/>
        <v>Jun</v>
      </c>
      <c r="X1436">
        <f t="shared" si="183"/>
        <v>2015</v>
      </c>
    </row>
    <row r="1437" spans="1:24" ht="28.8" x14ac:dyDescent="0.55000000000000004">
      <c r="A1437">
        <v>1435</v>
      </c>
      <c r="B1437" s="3" t="s">
        <v>1436</v>
      </c>
      <c r="C1437" s="3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s="7" t="s">
        <v>8340</v>
      </c>
      <c r="R1437" t="s">
        <v>8348</v>
      </c>
      <c r="S1437" s="11">
        <f t="shared" si="178"/>
        <v>42258.780324074076</v>
      </c>
      <c r="T1437" s="11">
        <f t="shared" si="179"/>
        <v>42288.780324074076</v>
      </c>
      <c r="U1437" t="str">
        <f t="shared" si="180"/>
        <v>Sep</v>
      </c>
      <c r="V1437">
        <f t="shared" si="181"/>
        <v>2015</v>
      </c>
      <c r="W1437" t="str">
        <f t="shared" si="182"/>
        <v>Oct</v>
      </c>
      <c r="X1437">
        <f t="shared" si="183"/>
        <v>2015</v>
      </c>
    </row>
    <row r="1438" spans="1:24" ht="43.2" x14ac:dyDescent="0.55000000000000004">
      <c r="A1438">
        <v>1436</v>
      </c>
      <c r="B1438" s="3" t="s">
        <v>1437</v>
      </c>
      <c r="C1438" s="3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s="7" t="s">
        <v>8340</v>
      </c>
      <c r="R1438" t="s">
        <v>8348</v>
      </c>
      <c r="S1438" s="11">
        <f t="shared" si="178"/>
        <v>42391.35019675926</v>
      </c>
      <c r="T1438" s="11">
        <f t="shared" si="179"/>
        <v>42421.35019675926</v>
      </c>
      <c r="U1438" t="str">
        <f t="shared" si="180"/>
        <v>Jan</v>
      </c>
      <c r="V1438">
        <f t="shared" si="181"/>
        <v>2016</v>
      </c>
      <c r="W1438" t="str">
        <f t="shared" si="182"/>
        <v>Feb</v>
      </c>
      <c r="X1438">
        <f t="shared" si="183"/>
        <v>2016</v>
      </c>
    </row>
    <row r="1439" spans="1:24" ht="57.6" x14ac:dyDescent="0.55000000000000004">
      <c r="A1439">
        <v>1437</v>
      </c>
      <c r="B1439" s="3" t="s">
        <v>1438</v>
      </c>
      <c r="C1439" s="3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s="7" t="s">
        <v>8340</v>
      </c>
      <c r="R1439" t="s">
        <v>8348</v>
      </c>
      <c r="S1439" s="11">
        <f t="shared" si="178"/>
        <v>41796.531701388885</v>
      </c>
      <c r="T1439" s="11">
        <f t="shared" si="179"/>
        <v>41833.207638888889</v>
      </c>
      <c r="U1439" t="str">
        <f t="shared" si="180"/>
        <v>Jun</v>
      </c>
      <c r="V1439">
        <f t="shared" si="181"/>
        <v>2014</v>
      </c>
      <c r="W1439" t="str">
        <f t="shared" si="182"/>
        <v>Jul</v>
      </c>
      <c r="X1439">
        <f t="shared" si="183"/>
        <v>2014</v>
      </c>
    </row>
    <row r="1440" spans="1:24" ht="43.2" x14ac:dyDescent="0.55000000000000004">
      <c r="A1440">
        <v>1438</v>
      </c>
      <c r="B1440" s="3" t="s">
        <v>1439</v>
      </c>
      <c r="C1440" s="3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s="7" t="s">
        <v>8340</v>
      </c>
      <c r="R1440" t="s">
        <v>8348</v>
      </c>
      <c r="S1440" s="11">
        <f t="shared" si="178"/>
        <v>42457.871516203704</v>
      </c>
      <c r="T1440" s="11">
        <f t="shared" si="179"/>
        <v>42487.579861111109</v>
      </c>
      <c r="U1440" t="str">
        <f t="shared" si="180"/>
        <v>Mar</v>
      </c>
      <c r="V1440">
        <f t="shared" si="181"/>
        <v>2016</v>
      </c>
      <c r="W1440" t="str">
        <f t="shared" si="182"/>
        <v>Apr</v>
      </c>
      <c r="X1440">
        <f t="shared" si="183"/>
        <v>2016</v>
      </c>
    </row>
    <row r="1441" spans="1:24" ht="43.2" x14ac:dyDescent="0.55000000000000004">
      <c r="A1441">
        <v>1439</v>
      </c>
      <c r="B1441" s="3" t="s">
        <v>1440</v>
      </c>
      <c r="C1441" s="3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s="7" t="s">
        <v>8340</v>
      </c>
      <c r="R1441" t="s">
        <v>8348</v>
      </c>
      <c r="S1441" s="11">
        <f t="shared" si="178"/>
        <v>42040.829872685179</v>
      </c>
      <c r="T1441" s="11">
        <f t="shared" si="179"/>
        <v>42070.829872685179</v>
      </c>
      <c r="U1441" t="str">
        <f t="shared" si="180"/>
        <v>Feb</v>
      </c>
      <c r="V1441">
        <f t="shared" si="181"/>
        <v>2015</v>
      </c>
      <c r="W1441" t="str">
        <f t="shared" si="182"/>
        <v>Mar</v>
      </c>
      <c r="X1441">
        <f t="shared" si="183"/>
        <v>2015</v>
      </c>
    </row>
    <row r="1442" spans="1:24" ht="43.2" x14ac:dyDescent="0.55000000000000004">
      <c r="A1442">
        <v>1440</v>
      </c>
      <c r="B1442" s="3" t="s">
        <v>1441</v>
      </c>
      <c r="C1442" s="3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s="7" t="s">
        <v>8340</v>
      </c>
      <c r="R1442" t="s">
        <v>8348</v>
      </c>
      <c r="S1442" s="11">
        <f t="shared" si="178"/>
        <v>42486.748414351852</v>
      </c>
      <c r="T1442" s="11">
        <f t="shared" si="179"/>
        <v>42516.748414351852</v>
      </c>
      <c r="U1442" t="str">
        <f t="shared" si="180"/>
        <v>Apr</v>
      </c>
      <c r="V1442">
        <f t="shared" si="181"/>
        <v>2016</v>
      </c>
      <c r="W1442" t="str">
        <f t="shared" si="182"/>
        <v>May</v>
      </c>
      <c r="X1442">
        <f t="shared" si="183"/>
        <v>2016</v>
      </c>
    </row>
    <row r="1443" spans="1:24" ht="43.2" x14ac:dyDescent="0.55000000000000004">
      <c r="A1443">
        <v>1441</v>
      </c>
      <c r="B1443" s="3" t="s">
        <v>1442</v>
      </c>
      <c r="C1443" s="3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s="7" t="s">
        <v>8340</v>
      </c>
      <c r="R1443" t="s">
        <v>8348</v>
      </c>
      <c r="S1443" s="11">
        <f t="shared" si="178"/>
        <v>42198.765844907408</v>
      </c>
      <c r="T1443" s="11">
        <f t="shared" si="179"/>
        <v>42258.765844907408</v>
      </c>
      <c r="U1443" t="str">
        <f t="shared" si="180"/>
        <v>Jul</v>
      </c>
      <c r="V1443">
        <f t="shared" si="181"/>
        <v>2015</v>
      </c>
      <c r="W1443" t="str">
        <f t="shared" si="182"/>
        <v>Sep</v>
      </c>
      <c r="X1443">
        <f t="shared" si="183"/>
        <v>2015</v>
      </c>
    </row>
    <row r="1444" spans="1:24" ht="43.2" x14ac:dyDescent="0.55000000000000004">
      <c r="A1444">
        <v>1442</v>
      </c>
      <c r="B1444" s="3" t="s">
        <v>1443</v>
      </c>
      <c r="C1444" s="3" t="s">
        <v>5552</v>
      </c>
      <c r="D1444" s="12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s="7" t="s">
        <v>8340</v>
      </c>
      <c r="R1444" t="s">
        <v>8348</v>
      </c>
      <c r="S1444" s="11">
        <f t="shared" si="178"/>
        <v>42485.64534722222</v>
      </c>
      <c r="T1444" s="11">
        <f t="shared" si="179"/>
        <v>42515.64534722222</v>
      </c>
      <c r="U1444" t="str">
        <f t="shared" si="180"/>
        <v>Apr</v>
      </c>
      <c r="V1444">
        <f t="shared" si="181"/>
        <v>2016</v>
      </c>
      <c r="W1444" t="str">
        <f t="shared" si="182"/>
        <v>May</v>
      </c>
      <c r="X1444">
        <f t="shared" si="183"/>
        <v>2016</v>
      </c>
    </row>
    <row r="1445" spans="1:24" ht="43.2" x14ac:dyDescent="0.55000000000000004">
      <c r="A1445">
        <v>1443</v>
      </c>
      <c r="B1445" s="3" t="s">
        <v>1444</v>
      </c>
      <c r="C1445" s="3" t="s">
        <v>5553</v>
      </c>
      <c r="D1445" s="12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s="7" t="s">
        <v>8340</v>
      </c>
      <c r="R1445" t="s">
        <v>8348</v>
      </c>
      <c r="S1445" s="11">
        <f t="shared" si="178"/>
        <v>42707.926030092596</v>
      </c>
      <c r="T1445" s="11">
        <f t="shared" si="179"/>
        <v>42737.926030092596</v>
      </c>
      <c r="U1445" t="str">
        <f t="shared" si="180"/>
        <v>Dec</v>
      </c>
      <c r="V1445">
        <f t="shared" si="181"/>
        <v>2016</v>
      </c>
      <c r="W1445" t="str">
        <f t="shared" si="182"/>
        <v>Jan</v>
      </c>
      <c r="X1445">
        <f t="shared" si="183"/>
        <v>2017</v>
      </c>
    </row>
    <row r="1446" spans="1:24" ht="43.2" x14ac:dyDescent="0.55000000000000004">
      <c r="A1446">
        <v>1444</v>
      </c>
      <c r="B1446" s="3" t="s">
        <v>1445</v>
      </c>
      <c r="C1446" s="3" t="s">
        <v>5554</v>
      </c>
      <c r="D1446" s="12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s="7" t="s">
        <v>8340</v>
      </c>
      <c r="R1446" t="s">
        <v>8348</v>
      </c>
      <c r="S1446" s="11">
        <f t="shared" si="178"/>
        <v>42199.873402777783</v>
      </c>
      <c r="T1446" s="11">
        <f t="shared" si="179"/>
        <v>42259.873402777783</v>
      </c>
      <c r="U1446" t="str">
        <f t="shared" si="180"/>
        <v>Jul</v>
      </c>
      <c r="V1446">
        <f t="shared" si="181"/>
        <v>2015</v>
      </c>
      <c r="W1446" t="str">
        <f t="shared" si="182"/>
        <v>Sep</v>
      </c>
      <c r="X1446">
        <f t="shared" si="183"/>
        <v>2015</v>
      </c>
    </row>
    <row r="1447" spans="1:24" ht="43.2" x14ac:dyDescent="0.55000000000000004">
      <c r="A1447">
        <v>1445</v>
      </c>
      <c r="B1447" s="3" t="s">
        <v>1446</v>
      </c>
      <c r="C1447" s="3" t="s">
        <v>5555</v>
      </c>
      <c r="D1447" s="12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s="7" t="s">
        <v>8340</v>
      </c>
      <c r="R1447" t="s">
        <v>8348</v>
      </c>
      <c r="S1447" s="11">
        <f t="shared" si="178"/>
        <v>42139.542303240742</v>
      </c>
      <c r="T1447" s="11">
        <f t="shared" si="179"/>
        <v>42169.542303240742</v>
      </c>
      <c r="U1447" t="str">
        <f t="shared" si="180"/>
        <v>May</v>
      </c>
      <c r="V1447">
        <f t="shared" si="181"/>
        <v>2015</v>
      </c>
      <c r="W1447" t="str">
        <f t="shared" si="182"/>
        <v>Jun</v>
      </c>
      <c r="X1447">
        <f t="shared" si="183"/>
        <v>2015</v>
      </c>
    </row>
    <row r="1448" spans="1:24" ht="43.2" x14ac:dyDescent="0.55000000000000004">
      <c r="A1448">
        <v>1446</v>
      </c>
      <c r="B1448" s="3" t="s">
        <v>1447</v>
      </c>
      <c r="C1448" s="3" t="s">
        <v>5556</v>
      </c>
      <c r="D1448" s="12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s="7" t="s">
        <v>8340</v>
      </c>
      <c r="R1448" t="s">
        <v>8348</v>
      </c>
      <c r="S1448" s="11">
        <f t="shared" si="178"/>
        <v>42461.447662037041</v>
      </c>
      <c r="T1448" s="11">
        <f t="shared" si="179"/>
        <v>42481.447662037041</v>
      </c>
      <c r="U1448" t="str">
        <f t="shared" si="180"/>
        <v>Apr</v>
      </c>
      <c r="V1448">
        <f t="shared" si="181"/>
        <v>2016</v>
      </c>
      <c r="W1448" t="str">
        <f t="shared" si="182"/>
        <v>Apr</v>
      </c>
      <c r="X1448">
        <f t="shared" si="183"/>
        <v>2016</v>
      </c>
    </row>
    <row r="1449" spans="1:24" ht="28.8" x14ac:dyDescent="0.55000000000000004">
      <c r="A1449">
        <v>1447</v>
      </c>
      <c r="B1449" s="3" t="s">
        <v>1448</v>
      </c>
      <c r="C1449" s="3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s="7" t="s">
        <v>8340</v>
      </c>
      <c r="R1449" t="s">
        <v>8348</v>
      </c>
      <c r="S1449" s="11">
        <f t="shared" si="178"/>
        <v>42529.730717592596</v>
      </c>
      <c r="T1449" s="11">
        <f t="shared" si="179"/>
        <v>42559.730717592596</v>
      </c>
      <c r="U1449" t="str">
        <f t="shared" si="180"/>
        <v>Jun</v>
      </c>
      <c r="V1449">
        <f t="shared" si="181"/>
        <v>2016</v>
      </c>
      <c r="W1449" t="str">
        <f t="shared" si="182"/>
        <v>Jul</v>
      </c>
      <c r="X1449">
        <f t="shared" si="183"/>
        <v>2016</v>
      </c>
    </row>
    <row r="1450" spans="1:24" ht="43.2" x14ac:dyDescent="0.55000000000000004">
      <c r="A1450">
        <v>1448</v>
      </c>
      <c r="B1450" s="3" t="s">
        <v>1449</v>
      </c>
      <c r="C1450" s="3" t="s">
        <v>5558</v>
      </c>
      <c r="D1450" s="12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s="7" t="s">
        <v>8340</v>
      </c>
      <c r="R1450" t="s">
        <v>8348</v>
      </c>
      <c r="S1450" s="11">
        <f t="shared" si="178"/>
        <v>42115.936550925922</v>
      </c>
      <c r="T1450" s="11">
        <f t="shared" si="179"/>
        <v>42146.225694444445</v>
      </c>
      <c r="U1450" t="str">
        <f t="shared" si="180"/>
        <v>Apr</v>
      </c>
      <c r="V1450">
        <f t="shared" si="181"/>
        <v>2015</v>
      </c>
      <c r="W1450" t="str">
        <f t="shared" si="182"/>
        <v>May</v>
      </c>
      <c r="X1450">
        <f t="shared" si="183"/>
        <v>2015</v>
      </c>
    </row>
    <row r="1451" spans="1:24" ht="43.2" x14ac:dyDescent="0.55000000000000004">
      <c r="A1451">
        <v>1449</v>
      </c>
      <c r="B1451" s="3" t="s">
        <v>1450</v>
      </c>
      <c r="C1451" s="3" t="s">
        <v>5559</v>
      </c>
      <c r="D1451" s="12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s="7" t="s">
        <v>8340</v>
      </c>
      <c r="R1451" t="s">
        <v>8348</v>
      </c>
      <c r="S1451" s="11">
        <f t="shared" si="178"/>
        <v>42086.811400462961</v>
      </c>
      <c r="T1451" s="11">
        <f t="shared" si="179"/>
        <v>42134.811400462961</v>
      </c>
      <c r="U1451" t="str">
        <f t="shared" si="180"/>
        <v>Mar</v>
      </c>
      <c r="V1451">
        <f t="shared" si="181"/>
        <v>2015</v>
      </c>
      <c r="W1451" t="str">
        <f t="shared" si="182"/>
        <v>May</v>
      </c>
      <c r="X1451">
        <f t="shared" si="183"/>
        <v>2015</v>
      </c>
    </row>
    <row r="1452" spans="1:24" ht="43.2" x14ac:dyDescent="0.55000000000000004">
      <c r="A1452">
        <v>1450</v>
      </c>
      <c r="B1452" s="3" t="s">
        <v>1451</v>
      </c>
      <c r="C1452" s="3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s="7" t="s">
        <v>8340</v>
      </c>
      <c r="R1452" t="s">
        <v>8348</v>
      </c>
      <c r="S1452" s="11">
        <f t="shared" si="178"/>
        <v>42390.171261574069</v>
      </c>
      <c r="T1452" s="11">
        <f t="shared" si="179"/>
        <v>42420.171261574069</v>
      </c>
      <c r="U1452" t="str">
        <f t="shared" si="180"/>
        <v>Jan</v>
      </c>
      <c r="V1452">
        <f t="shared" si="181"/>
        <v>2016</v>
      </c>
      <c r="W1452" t="str">
        <f t="shared" si="182"/>
        <v>Feb</v>
      </c>
      <c r="X1452">
        <f t="shared" si="183"/>
        <v>2016</v>
      </c>
    </row>
    <row r="1453" spans="1:24" ht="28.8" x14ac:dyDescent="0.55000000000000004">
      <c r="A1453">
        <v>1451</v>
      </c>
      <c r="B1453" s="3" t="s">
        <v>1452</v>
      </c>
      <c r="C1453" s="3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s="7" t="s">
        <v>8340</v>
      </c>
      <c r="R1453" t="s">
        <v>8348</v>
      </c>
      <c r="S1453" s="11">
        <f t="shared" si="178"/>
        <v>41931.959016203706</v>
      </c>
      <c r="T1453" s="11">
        <f t="shared" si="179"/>
        <v>41962.00068287037</v>
      </c>
      <c r="U1453" t="str">
        <f t="shared" si="180"/>
        <v>Oct</v>
      </c>
      <c r="V1453">
        <f t="shared" si="181"/>
        <v>2014</v>
      </c>
      <c r="W1453" t="str">
        <f t="shared" si="182"/>
        <v>Nov</v>
      </c>
      <c r="X1453">
        <f t="shared" si="183"/>
        <v>2014</v>
      </c>
    </row>
    <row r="1454" spans="1:24" ht="28.8" x14ac:dyDescent="0.55000000000000004">
      <c r="A1454">
        <v>1452</v>
      </c>
      <c r="B1454" s="3" t="s">
        <v>1453</v>
      </c>
      <c r="C1454" s="3" t="s">
        <v>5562</v>
      </c>
      <c r="D1454" s="12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s="7" t="s">
        <v>8340</v>
      </c>
      <c r="R1454" t="s">
        <v>8348</v>
      </c>
      <c r="S1454" s="11">
        <f t="shared" si="178"/>
        <v>41818.703275462962</v>
      </c>
      <c r="T1454" s="11">
        <f t="shared" si="179"/>
        <v>41848.703275462962</v>
      </c>
      <c r="U1454" t="str">
        <f t="shared" si="180"/>
        <v>Jun</v>
      </c>
      <c r="V1454">
        <f t="shared" si="181"/>
        <v>2014</v>
      </c>
      <c r="W1454" t="str">
        <f t="shared" si="182"/>
        <v>Jul</v>
      </c>
      <c r="X1454">
        <f t="shared" si="183"/>
        <v>2014</v>
      </c>
    </row>
    <row r="1455" spans="1:24" ht="43.2" x14ac:dyDescent="0.55000000000000004">
      <c r="A1455">
        <v>1453</v>
      </c>
      <c r="B1455" s="3" t="s">
        <v>1454</v>
      </c>
      <c r="C1455" s="3" t="s">
        <v>5563</v>
      </c>
      <c r="D1455" s="12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s="7" t="s">
        <v>8340</v>
      </c>
      <c r="R1455" t="s">
        <v>8348</v>
      </c>
      <c r="S1455" s="11">
        <f t="shared" si="178"/>
        <v>42795.696145833332</v>
      </c>
      <c r="T1455" s="11">
        <f t="shared" si="179"/>
        <v>42840.654479166667</v>
      </c>
      <c r="U1455" t="str">
        <f t="shared" si="180"/>
        <v>Mar</v>
      </c>
      <c r="V1455">
        <f t="shared" si="181"/>
        <v>2017</v>
      </c>
      <c r="W1455" t="str">
        <f t="shared" si="182"/>
        <v>Apr</v>
      </c>
      <c r="X1455">
        <f t="shared" si="183"/>
        <v>2017</v>
      </c>
    </row>
    <row r="1456" spans="1:24" ht="43.2" x14ac:dyDescent="0.55000000000000004">
      <c r="A1456">
        <v>1454</v>
      </c>
      <c r="B1456" s="3" t="s">
        <v>1455</v>
      </c>
      <c r="C1456" s="3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s="7" t="s">
        <v>8340</v>
      </c>
      <c r="R1456" t="s">
        <v>8348</v>
      </c>
      <c r="S1456" s="11">
        <f t="shared" si="178"/>
        <v>42463.866666666669</v>
      </c>
      <c r="T1456" s="11">
        <f t="shared" si="179"/>
        <v>42484.915972222225</v>
      </c>
      <c r="U1456" t="str">
        <f t="shared" si="180"/>
        <v>Apr</v>
      </c>
      <c r="V1456">
        <f t="shared" si="181"/>
        <v>2016</v>
      </c>
      <c r="W1456" t="str">
        <f t="shared" si="182"/>
        <v>Apr</v>
      </c>
      <c r="X1456">
        <f t="shared" si="183"/>
        <v>2016</v>
      </c>
    </row>
    <row r="1457" spans="1:24" ht="43.2" x14ac:dyDescent="0.55000000000000004">
      <c r="A1457">
        <v>1455</v>
      </c>
      <c r="B1457" s="3" t="s">
        <v>1456</v>
      </c>
      <c r="C1457" s="3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s="7" t="s">
        <v>8340</v>
      </c>
      <c r="R1457" t="s">
        <v>8348</v>
      </c>
      <c r="S1457" s="11">
        <f t="shared" si="178"/>
        <v>41832.672685185185</v>
      </c>
      <c r="T1457" s="11">
        <f t="shared" si="179"/>
        <v>41887.568749999999</v>
      </c>
      <c r="U1457" t="str">
        <f t="shared" si="180"/>
        <v>Jul</v>
      </c>
      <c r="V1457">
        <f t="shared" si="181"/>
        <v>2014</v>
      </c>
      <c r="W1457" t="str">
        <f t="shared" si="182"/>
        <v>Sep</v>
      </c>
      <c r="X1457">
        <f t="shared" si="183"/>
        <v>2014</v>
      </c>
    </row>
    <row r="1458" spans="1:24" x14ac:dyDescent="0.55000000000000004">
      <c r="A1458">
        <v>1456</v>
      </c>
      <c r="B1458" s="3" t="s">
        <v>1457</v>
      </c>
      <c r="C1458" s="3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s="7" t="s">
        <v>8340</v>
      </c>
      <c r="R1458" t="s">
        <v>8348</v>
      </c>
      <c r="S1458" s="11">
        <f t="shared" si="178"/>
        <v>42708.668576388889</v>
      </c>
      <c r="T1458" s="11">
        <f t="shared" si="179"/>
        <v>42738.668576388889</v>
      </c>
      <c r="U1458" t="str">
        <f t="shared" si="180"/>
        <v>Dec</v>
      </c>
      <c r="V1458">
        <f t="shared" si="181"/>
        <v>2016</v>
      </c>
      <c r="W1458" t="str">
        <f t="shared" si="182"/>
        <v>Jan</v>
      </c>
      <c r="X1458">
        <f t="shared" si="183"/>
        <v>2017</v>
      </c>
    </row>
    <row r="1459" spans="1:24" ht="28.8" x14ac:dyDescent="0.55000000000000004">
      <c r="A1459">
        <v>1457</v>
      </c>
      <c r="B1459" s="3" t="s">
        <v>1458</v>
      </c>
      <c r="C1459" s="3" t="s">
        <v>5567</v>
      </c>
      <c r="D1459" s="12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s="7" t="s">
        <v>8340</v>
      </c>
      <c r="R1459" t="s">
        <v>8348</v>
      </c>
      <c r="S1459" s="11">
        <f t="shared" si="178"/>
        <v>42289.89634259259</v>
      </c>
      <c r="T1459" s="11">
        <f t="shared" si="179"/>
        <v>42319.938009259262</v>
      </c>
      <c r="U1459" t="str">
        <f t="shared" si="180"/>
        <v>Oct</v>
      </c>
      <c r="V1459">
        <f t="shared" si="181"/>
        <v>2015</v>
      </c>
      <c r="W1459" t="str">
        <f t="shared" si="182"/>
        <v>Nov</v>
      </c>
      <c r="X1459">
        <f t="shared" si="183"/>
        <v>2015</v>
      </c>
    </row>
    <row r="1460" spans="1:24" ht="43.2" x14ac:dyDescent="0.55000000000000004">
      <c r="A1460">
        <v>1458</v>
      </c>
      <c r="B1460" s="3" t="s">
        <v>1459</v>
      </c>
      <c r="C1460" s="3" t="s">
        <v>5568</v>
      </c>
      <c r="D1460" s="12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s="7" t="s">
        <v>8340</v>
      </c>
      <c r="R1460" t="s">
        <v>8348</v>
      </c>
      <c r="S1460" s="11">
        <f t="shared" si="178"/>
        <v>41831.705555555556</v>
      </c>
      <c r="T1460" s="11">
        <f t="shared" si="179"/>
        <v>41862.166666666664</v>
      </c>
      <c r="U1460" t="str">
        <f t="shared" si="180"/>
        <v>Jul</v>
      </c>
      <c r="V1460">
        <f t="shared" si="181"/>
        <v>2014</v>
      </c>
      <c r="W1460" t="str">
        <f t="shared" si="182"/>
        <v>Aug</v>
      </c>
      <c r="X1460">
        <f t="shared" si="183"/>
        <v>2014</v>
      </c>
    </row>
    <row r="1461" spans="1:24" ht="43.2" x14ac:dyDescent="0.55000000000000004">
      <c r="A1461">
        <v>1459</v>
      </c>
      <c r="B1461" s="3" t="s">
        <v>1460</v>
      </c>
      <c r="C1461" s="3" t="s">
        <v>5569</v>
      </c>
      <c r="D1461" s="12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s="7" t="s">
        <v>8340</v>
      </c>
      <c r="R1461" t="s">
        <v>8348</v>
      </c>
      <c r="S1461" s="11">
        <f t="shared" si="178"/>
        <v>42312.204814814817</v>
      </c>
      <c r="T1461" s="11">
        <f t="shared" si="179"/>
        <v>42340.725694444445</v>
      </c>
      <c r="U1461" t="str">
        <f t="shared" si="180"/>
        <v>Nov</v>
      </c>
      <c r="V1461">
        <f t="shared" si="181"/>
        <v>2015</v>
      </c>
      <c r="W1461" t="str">
        <f t="shared" si="182"/>
        <v>Dec</v>
      </c>
      <c r="X1461">
        <f t="shared" si="183"/>
        <v>2015</v>
      </c>
    </row>
    <row r="1462" spans="1:24" ht="43.2" x14ac:dyDescent="0.55000000000000004">
      <c r="A1462">
        <v>1460</v>
      </c>
      <c r="B1462" s="3" t="s">
        <v>1461</v>
      </c>
      <c r="C1462" s="3" t="s">
        <v>5570</v>
      </c>
      <c r="D1462" s="1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s="7" t="s">
        <v>8340</v>
      </c>
      <c r="R1462" t="s">
        <v>8348</v>
      </c>
      <c r="S1462" s="11">
        <f t="shared" si="178"/>
        <v>41915.896967592591</v>
      </c>
      <c r="T1462" s="11">
        <f t="shared" si="179"/>
        <v>41973.989583333328</v>
      </c>
      <c r="U1462" t="str">
        <f t="shared" si="180"/>
        <v>Oct</v>
      </c>
      <c r="V1462">
        <f t="shared" si="181"/>
        <v>2014</v>
      </c>
      <c r="W1462" t="str">
        <f t="shared" si="182"/>
        <v>Nov</v>
      </c>
      <c r="X1462">
        <f t="shared" si="183"/>
        <v>2014</v>
      </c>
    </row>
    <row r="1463" spans="1:24" ht="28.8" hidden="1" x14ac:dyDescent="0.55000000000000004">
      <c r="A1463">
        <v>1461</v>
      </c>
      <c r="B1463" s="3" t="s">
        <v>1462</v>
      </c>
      <c r="C1463" s="3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s="7" t="s">
        <v>8340</v>
      </c>
      <c r="R1463" t="s">
        <v>8359</v>
      </c>
      <c r="S1463" s="11">
        <f t="shared" si="178"/>
        <v>41899.645300925928</v>
      </c>
      <c r="T1463" s="11">
        <f t="shared" si="179"/>
        <v>41933</v>
      </c>
      <c r="U1463" t="str">
        <f t="shared" si="180"/>
        <v>Sep</v>
      </c>
      <c r="V1463">
        <f t="shared" si="181"/>
        <v>2014</v>
      </c>
      <c r="W1463" t="str">
        <f t="shared" si="182"/>
        <v>Oct</v>
      </c>
      <c r="X1463">
        <f t="shared" si="183"/>
        <v>2014</v>
      </c>
    </row>
    <row r="1464" spans="1:24" ht="28.8" hidden="1" x14ac:dyDescent="0.55000000000000004">
      <c r="A1464">
        <v>1462</v>
      </c>
      <c r="B1464" s="3" t="s">
        <v>1463</v>
      </c>
      <c r="C1464" s="3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s="7" t="s">
        <v>8340</v>
      </c>
      <c r="R1464" t="s">
        <v>8359</v>
      </c>
      <c r="S1464" s="11">
        <f t="shared" si="178"/>
        <v>41344.662858796299</v>
      </c>
      <c r="T1464" s="11">
        <f t="shared" si="179"/>
        <v>41374.662858796299</v>
      </c>
      <c r="U1464" t="str">
        <f t="shared" si="180"/>
        <v>Mar</v>
      </c>
      <c r="V1464">
        <f t="shared" si="181"/>
        <v>2013</v>
      </c>
      <c r="W1464" t="str">
        <f t="shared" si="182"/>
        <v>Apr</v>
      </c>
      <c r="X1464">
        <f t="shared" si="183"/>
        <v>2013</v>
      </c>
    </row>
    <row r="1465" spans="1:24" ht="43.2" hidden="1" x14ac:dyDescent="0.55000000000000004">
      <c r="A1465">
        <v>1463</v>
      </c>
      <c r="B1465" s="3" t="s">
        <v>1464</v>
      </c>
      <c r="C1465" s="3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s="7" t="s">
        <v>8340</v>
      </c>
      <c r="R1465" t="s">
        <v>8359</v>
      </c>
      <c r="S1465" s="11">
        <f t="shared" si="178"/>
        <v>41326.911319444444</v>
      </c>
      <c r="T1465" s="11">
        <f t="shared" si="179"/>
        <v>41371.869652777779</v>
      </c>
      <c r="U1465" t="str">
        <f t="shared" si="180"/>
        <v>Feb</v>
      </c>
      <c r="V1465">
        <f t="shared" si="181"/>
        <v>2013</v>
      </c>
      <c r="W1465" t="str">
        <f t="shared" si="182"/>
        <v>Apr</v>
      </c>
      <c r="X1465">
        <f t="shared" si="183"/>
        <v>2013</v>
      </c>
    </row>
    <row r="1466" spans="1:24" hidden="1" x14ac:dyDescent="0.55000000000000004">
      <c r="A1466">
        <v>1464</v>
      </c>
      <c r="B1466" s="3" t="s">
        <v>1465</v>
      </c>
      <c r="C1466" s="3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s="7" t="s">
        <v>8340</v>
      </c>
      <c r="R1466" t="s">
        <v>8359</v>
      </c>
      <c r="S1466" s="11">
        <f t="shared" si="178"/>
        <v>41291.661550925928</v>
      </c>
      <c r="T1466" s="11">
        <f t="shared" si="179"/>
        <v>41321.661550925928</v>
      </c>
      <c r="U1466" t="str">
        <f t="shared" si="180"/>
        <v>Jan</v>
      </c>
      <c r="V1466">
        <f t="shared" si="181"/>
        <v>2013</v>
      </c>
      <c r="W1466" t="str">
        <f t="shared" si="182"/>
        <v>Feb</v>
      </c>
      <c r="X1466">
        <f t="shared" si="183"/>
        <v>2013</v>
      </c>
    </row>
    <row r="1467" spans="1:24" ht="43.2" hidden="1" x14ac:dyDescent="0.55000000000000004">
      <c r="A1467">
        <v>1465</v>
      </c>
      <c r="B1467" s="3" t="s">
        <v>1466</v>
      </c>
      <c r="C1467" s="3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s="7" t="s">
        <v>8340</v>
      </c>
      <c r="R1467" t="s">
        <v>8359</v>
      </c>
      <c r="S1467" s="11">
        <f t="shared" si="178"/>
        <v>40959.734398148146</v>
      </c>
      <c r="T1467" s="11">
        <f t="shared" si="179"/>
        <v>40990.125</v>
      </c>
      <c r="U1467" t="str">
        <f t="shared" si="180"/>
        <v>Feb</v>
      </c>
      <c r="V1467">
        <f t="shared" si="181"/>
        <v>2012</v>
      </c>
      <c r="W1467" t="str">
        <f t="shared" si="182"/>
        <v>Mar</v>
      </c>
      <c r="X1467">
        <f t="shared" si="183"/>
        <v>2012</v>
      </c>
    </row>
    <row r="1468" spans="1:24" ht="43.2" hidden="1" x14ac:dyDescent="0.55000000000000004">
      <c r="A1468">
        <v>1466</v>
      </c>
      <c r="B1468" s="3" t="s">
        <v>1467</v>
      </c>
      <c r="C1468" s="3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s="7" t="s">
        <v>8340</v>
      </c>
      <c r="R1468" t="s">
        <v>8359</v>
      </c>
      <c r="S1468" s="11">
        <f t="shared" si="178"/>
        <v>42340.172060185185</v>
      </c>
      <c r="T1468" s="11">
        <f t="shared" si="179"/>
        <v>42381.208333333328</v>
      </c>
      <c r="U1468" t="str">
        <f t="shared" si="180"/>
        <v>Dec</v>
      </c>
      <c r="V1468">
        <f t="shared" si="181"/>
        <v>2015</v>
      </c>
      <c r="W1468" t="str">
        <f t="shared" si="182"/>
        <v>Jan</v>
      </c>
      <c r="X1468">
        <f t="shared" si="183"/>
        <v>2016</v>
      </c>
    </row>
    <row r="1469" spans="1:24" ht="28.8" hidden="1" x14ac:dyDescent="0.55000000000000004">
      <c r="A1469">
        <v>1467</v>
      </c>
      <c r="B1469" s="3" t="s">
        <v>1468</v>
      </c>
      <c r="C1469" s="3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s="7" t="s">
        <v>8340</v>
      </c>
      <c r="R1469" t="s">
        <v>8359</v>
      </c>
      <c r="S1469" s="11">
        <f t="shared" si="178"/>
        <v>40933.80190972222</v>
      </c>
      <c r="T1469" s="11">
        <f t="shared" si="179"/>
        <v>40993.760243055556</v>
      </c>
      <c r="U1469" t="str">
        <f t="shared" si="180"/>
        <v>Jan</v>
      </c>
      <c r="V1469">
        <f t="shared" si="181"/>
        <v>2012</v>
      </c>
      <c r="W1469" t="str">
        <f t="shared" si="182"/>
        <v>Mar</v>
      </c>
      <c r="X1469">
        <f t="shared" si="183"/>
        <v>2012</v>
      </c>
    </row>
    <row r="1470" spans="1:24" ht="43.2" hidden="1" x14ac:dyDescent="0.55000000000000004">
      <c r="A1470">
        <v>1468</v>
      </c>
      <c r="B1470" s="3" t="s">
        <v>1469</v>
      </c>
      <c r="C1470" s="3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s="7" t="s">
        <v>8340</v>
      </c>
      <c r="R1470" t="s">
        <v>8359</v>
      </c>
      <c r="S1470" s="11">
        <f t="shared" si="178"/>
        <v>40646.014456018522</v>
      </c>
      <c r="T1470" s="11">
        <f t="shared" si="179"/>
        <v>40706.014456018522</v>
      </c>
      <c r="U1470" t="str">
        <f t="shared" si="180"/>
        <v>Apr</v>
      </c>
      <c r="V1470">
        <f t="shared" si="181"/>
        <v>2011</v>
      </c>
      <c r="W1470" t="str">
        <f t="shared" si="182"/>
        <v>Jun</v>
      </c>
      <c r="X1470">
        <f t="shared" si="183"/>
        <v>2011</v>
      </c>
    </row>
    <row r="1471" spans="1:24" ht="28.8" hidden="1" x14ac:dyDescent="0.55000000000000004">
      <c r="A1471">
        <v>1469</v>
      </c>
      <c r="B1471" s="3" t="s">
        <v>1470</v>
      </c>
      <c r="C1471" s="3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s="7" t="s">
        <v>8340</v>
      </c>
      <c r="R1471" t="s">
        <v>8359</v>
      </c>
      <c r="S1471" s="11">
        <f t="shared" si="178"/>
        <v>41290.598483796297</v>
      </c>
      <c r="T1471" s="11">
        <f t="shared" si="179"/>
        <v>41320.598483796297</v>
      </c>
      <c r="U1471" t="str">
        <f t="shared" si="180"/>
        <v>Jan</v>
      </c>
      <c r="V1471">
        <f t="shared" si="181"/>
        <v>2013</v>
      </c>
      <c r="W1471" t="str">
        <f t="shared" si="182"/>
        <v>Feb</v>
      </c>
      <c r="X1471">
        <f t="shared" si="183"/>
        <v>2013</v>
      </c>
    </row>
    <row r="1472" spans="1:24" ht="43.2" hidden="1" x14ac:dyDescent="0.55000000000000004">
      <c r="A1472">
        <v>1470</v>
      </c>
      <c r="B1472" s="3" t="s">
        <v>1471</v>
      </c>
      <c r="C1472" s="3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s="7" t="s">
        <v>8340</v>
      </c>
      <c r="R1472" t="s">
        <v>8359</v>
      </c>
      <c r="S1472" s="11">
        <f t="shared" si="178"/>
        <v>41250.827118055553</v>
      </c>
      <c r="T1472" s="11">
        <f t="shared" si="179"/>
        <v>41271.827118055553</v>
      </c>
      <c r="U1472" t="str">
        <f t="shared" si="180"/>
        <v>Dec</v>
      </c>
      <c r="V1472">
        <f t="shared" si="181"/>
        <v>2012</v>
      </c>
      <c r="W1472" t="str">
        <f t="shared" si="182"/>
        <v>Dec</v>
      </c>
      <c r="X1472">
        <f t="shared" si="183"/>
        <v>2012</v>
      </c>
    </row>
    <row r="1473" spans="1:24" ht="43.2" hidden="1" x14ac:dyDescent="0.55000000000000004">
      <c r="A1473">
        <v>1471</v>
      </c>
      <c r="B1473" s="3" t="s">
        <v>1472</v>
      </c>
      <c r="C1473" s="3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s="7" t="s">
        <v>8340</v>
      </c>
      <c r="R1473" t="s">
        <v>8359</v>
      </c>
      <c r="S1473" s="11">
        <f t="shared" si="178"/>
        <v>42073.957569444443</v>
      </c>
      <c r="T1473" s="11">
        <f t="shared" si="179"/>
        <v>42103.957569444443</v>
      </c>
      <c r="U1473" t="str">
        <f t="shared" si="180"/>
        <v>Mar</v>
      </c>
      <c r="V1473">
        <f t="shared" si="181"/>
        <v>2015</v>
      </c>
      <c r="W1473" t="str">
        <f t="shared" si="182"/>
        <v>Apr</v>
      </c>
      <c r="X1473">
        <f t="shared" si="183"/>
        <v>2015</v>
      </c>
    </row>
    <row r="1474" spans="1:24" ht="43.2" hidden="1" x14ac:dyDescent="0.55000000000000004">
      <c r="A1474">
        <v>1472</v>
      </c>
      <c r="B1474" s="3" t="s">
        <v>1473</v>
      </c>
      <c r="C1474" s="3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s="7" t="s">
        <v>8340</v>
      </c>
      <c r="R1474" t="s">
        <v>8359</v>
      </c>
      <c r="S1474" s="11">
        <f t="shared" si="178"/>
        <v>41533.542858796296</v>
      </c>
      <c r="T1474" s="11">
        <f t="shared" si="179"/>
        <v>41563.542858796296</v>
      </c>
      <c r="U1474" t="str">
        <f t="shared" si="180"/>
        <v>Sep</v>
      </c>
      <c r="V1474">
        <f t="shared" si="181"/>
        <v>2013</v>
      </c>
      <c r="W1474" t="str">
        <f t="shared" si="182"/>
        <v>Oct</v>
      </c>
      <c r="X1474">
        <f t="shared" si="183"/>
        <v>2013</v>
      </c>
    </row>
    <row r="1475" spans="1:24" hidden="1" x14ac:dyDescent="0.55000000000000004">
      <c r="A1475">
        <v>1473</v>
      </c>
      <c r="B1475" s="3" t="s">
        <v>1474</v>
      </c>
      <c r="C1475" s="3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IFERROR(E1475/L1475,0)</f>
        <v>38.462553191489363</v>
      </c>
      <c r="Q1475" s="7" t="s">
        <v>8340</v>
      </c>
      <c r="R1475" t="s">
        <v>8359</v>
      </c>
      <c r="S1475" s="11">
        <f t="shared" ref="S1475:S1538" si="186">(((J1475/60)/60)/24)+DATE(1970,1,1)</f>
        <v>40939.979618055557</v>
      </c>
      <c r="T1475" s="11">
        <f t="shared" ref="T1475:T1538" si="187">(((I1475/60)/60)/24)+DATE(1970,1,1)</f>
        <v>40969.979618055557</v>
      </c>
      <c r="U1475" t="str">
        <f t="shared" ref="U1475:U1538" si="188">TEXT(S1475,"mmm")</f>
        <v>Jan</v>
      </c>
      <c r="V1475">
        <f t="shared" ref="V1475:V1538" si="189">YEAR(S1475)</f>
        <v>2012</v>
      </c>
      <c r="W1475" t="str">
        <f t="shared" ref="W1475:W1538" si="190">TEXT(T1475,"mmm")</f>
        <v>Mar</v>
      </c>
      <c r="X1475">
        <f t="shared" ref="X1475:X1538" si="191">YEAR(T1475)</f>
        <v>2012</v>
      </c>
    </row>
    <row r="1476" spans="1:24" ht="43.2" hidden="1" x14ac:dyDescent="0.55000000000000004">
      <c r="A1476">
        <v>1474</v>
      </c>
      <c r="B1476" s="3" t="s">
        <v>1475</v>
      </c>
      <c r="C1476" s="3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s="7" t="s">
        <v>8340</v>
      </c>
      <c r="R1476" t="s">
        <v>8359</v>
      </c>
      <c r="S1476" s="11">
        <f t="shared" si="186"/>
        <v>41500.727916666663</v>
      </c>
      <c r="T1476" s="11">
        <f t="shared" si="187"/>
        <v>41530.727916666663</v>
      </c>
      <c r="U1476" t="str">
        <f t="shared" si="188"/>
        <v>Aug</v>
      </c>
      <c r="V1476">
        <f t="shared" si="189"/>
        <v>2013</v>
      </c>
      <c r="W1476" t="str">
        <f t="shared" si="190"/>
        <v>Sep</v>
      </c>
      <c r="X1476">
        <f t="shared" si="191"/>
        <v>2013</v>
      </c>
    </row>
    <row r="1477" spans="1:24" ht="43.2" hidden="1" x14ac:dyDescent="0.55000000000000004">
      <c r="A1477">
        <v>1475</v>
      </c>
      <c r="B1477" s="3" t="s">
        <v>1476</v>
      </c>
      <c r="C1477" s="3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s="7" t="s">
        <v>8340</v>
      </c>
      <c r="R1477" t="s">
        <v>8359</v>
      </c>
      <c r="S1477" s="11">
        <f t="shared" si="186"/>
        <v>41960.722951388889</v>
      </c>
      <c r="T1477" s="11">
        <f t="shared" si="187"/>
        <v>41993.207638888889</v>
      </c>
      <c r="U1477" t="str">
        <f t="shared" si="188"/>
        <v>Nov</v>
      </c>
      <c r="V1477">
        <f t="shared" si="189"/>
        <v>2014</v>
      </c>
      <c r="W1477" t="str">
        <f t="shared" si="190"/>
        <v>Dec</v>
      </c>
      <c r="X1477">
        <f t="shared" si="191"/>
        <v>2014</v>
      </c>
    </row>
    <row r="1478" spans="1:24" ht="28.8" hidden="1" x14ac:dyDescent="0.55000000000000004">
      <c r="A1478">
        <v>1476</v>
      </c>
      <c r="B1478" s="3" t="s">
        <v>1477</v>
      </c>
      <c r="C1478" s="3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s="7" t="s">
        <v>8340</v>
      </c>
      <c r="R1478" t="s">
        <v>8359</v>
      </c>
      <c r="S1478" s="11">
        <f t="shared" si="186"/>
        <v>40766.041921296295</v>
      </c>
      <c r="T1478" s="11">
        <f t="shared" si="187"/>
        <v>40796.041921296295</v>
      </c>
      <c r="U1478" t="str">
        <f t="shared" si="188"/>
        <v>Aug</v>
      </c>
      <c r="V1478">
        <f t="shared" si="189"/>
        <v>2011</v>
      </c>
      <c r="W1478" t="str">
        <f t="shared" si="190"/>
        <v>Sep</v>
      </c>
      <c r="X1478">
        <f t="shared" si="191"/>
        <v>2011</v>
      </c>
    </row>
    <row r="1479" spans="1:24" ht="43.2" hidden="1" x14ac:dyDescent="0.55000000000000004">
      <c r="A1479">
        <v>1477</v>
      </c>
      <c r="B1479" s="3" t="s">
        <v>1478</v>
      </c>
      <c r="C1479" s="3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s="7" t="s">
        <v>8340</v>
      </c>
      <c r="R1479" t="s">
        <v>8359</v>
      </c>
      <c r="S1479" s="11">
        <f t="shared" si="186"/>
        <v>40840.615787037037</v>
      </c>
      <c r="T1479" s="11">
        <f t="shared" si="187"/>
        <v>40900.125</v>
      </c>
      <c r="U1479" t="str">
        <f t="shared" si="188"/>
        <v>Oct</v>
      </c>
      <c r="V1479">
        <f t="shared" si="189"/>
        <v>2011</v>
      </c>
      <c r="W1479" t="str">
        <f t="shared" si="190"/>
        <v>Dec</v>
      </c>
      <c r="X1479">
        <f t="shared" si="191"/>
        <v>2011</v>
      </c>
    </row>
    <row r="1480" spans="1:24" ht="43.2" hidden="1" x14ac:dyDescent="0.55000000000000004">
      <c r="A1480">
        <v>1478</v>
      </c>
      <c r="B1480" s="3" t="s">
        <v>1479</v>
      </c>
      <c r="C1480" s="3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s="7" t="s">
        <v>8340</v>
      </c>
      <c r="R1480" t="s">
        <v>8359</v>
      </c>
      <c r="S1480" s="11">
        <f t="shared" si="186"/>
        <v>41394.871678240743</v>
      </c>
      <c r="T1480" s="11">
        <f t="shared" si="187"/>
        <v>41408.871678240743</v>
      </c>
      <c r="U1480" t="str">
        <f t="shared" si="188"/>
        <v>Apr</v>
      </c>
      <c r="V1480">
        <f t="shared" si="189"/>
        <v>2013</v>
      </c>
      <c r="W1480" t="str">
        <f t="shared" si="190"/>
        <v>May</v>
      </c>
      <c r="X1480">
        <f t="shared" si="191"/>
        <v>2013</v>
      </c>
    </row>
    <row r="1481" spans="1:24" ht="43.2" hidden="1" x14ac:dyDescent="0.55000000000000004">
      <c r="A1481">
        <v>1479</v>
      </c>
      <c r="B1481" s="3" t="s">
        <v>1480</v>
      </c>
      <c r="C1481" s="3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s="7" t="s">
        <v>8340</v>
      </c>
      <c r="R1481" t="s">
        <v>8359</v>
      </c>
      <c r="S1481" s="11">
        <f t="shared" si="186"/>
        <v>41754.745243055557</v>
      </c>
      <c r="T1481" s="11">
        <f t="shared" si="187"/>
        <v>41769.165972222225</v>
      </c>
      <c r="U1481" t="str">
        <f t="shared" si="188"/>
        <v>Apr</v>
      </c>
      <c r="V1481">
        <f t="shared" si="189"/>
        <v>2014</v>
      </c>
      <c r="W1481" t="str">
        <f t="shared" si="190"/>
        <v>May</v>
      </c>
      <c r="X1481">
        <f t="shared" si="191"/>
        <v>2014</v>
      </c>
    </row>
    <row r="1482" spans="1:24" ht="43.2" hidden="1" x14ac:dyDescent="0.55000000000000004">
      <c r="A1482">
        <v>1480</v>
      </c>
      <c r="B1482" s="3" t="s">
        <v>1481</v>
      </c>
      <c r="C1482" s="3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s="7" t="s">
        <v>8340</v>
      </c>
      <c r="R1482" t="s">
        <v>8359</v>
      </c>
      <c r="S1482" s="11">
        <f t="shared" si="186"/>
        <v>41464.934016203704</v>
      </c>
      <c r="T1482" s="11">
        <f t="shared" si="187"/>
        <v>41481.708333333336</v>
      </c>
      <c r="U1482" t="str">
        <f t="shared" si="188"/>
        <v>Jul</v>
      </c>
      <c r="V1482">
        <f t="shared" si="189"/>
        <v>2013</v>
      </c>
      <c r="W1482" t="str">
        <f t="shared" si="190"/>
        <v>Jul</v>
      </c>
      <c r="X1482">
        <f t="shared" si="191"/>
        <v>2013</v>
      </c>
    </row>
    <row r="1483" spans="1:24" ht="43.2" x14ac:dyDescent="0.55000000000000004">
      <c r="A1483">
        <v>1481</v>
      </c>
      <c r="B1483" s="3" t="s">
        <v>1482</v>
      </c>
      <c r="C1483" s="3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s="7" t="s">
        <v>8340</v>
      </c>
      <c r="R1483" t="s">
        <v>8325</v>
      </c>
      <c r="S1483" s="11">
        <f t="shared" si="186"/>
        <v>41550.922974537039</v>
      </c>
      <c r="T1483" s="11">
        <f t="shared" si="187"/>
        <v>41580.922974537039</v>
      </c>
      <c r="U1483" t="str">
        <f t="shared" si="188"/>
        <v>Oct</v>
      </c>
      <c r="V1483">
        <f t="shared" si="189"/>
        <v>2013</v>
      </c>
      <c r="W1483" t="str">
        <f t="shared" si="190"/>
        <v>Nov</v>
      </c>
      <c r="X1483">
        <f t="shared" si="191"/>
        <v>2013</v>
      </c>
    </row>
    <row r="1484" spans="1:24" ht="43.2" x14ac:dyDescent="0.55000000000000004">
      <c r="A1484">
        <v>1482</v>
      </c>
      <c r="B1484" s="3" t="s">
        <v>1483</v>
      </c>
      <c r="C1484" s="3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s="7" t="s">
        <v>8340</v>
      </c>
      <c r="R1484" t="s">
        <v>8325</v>
      </c>
      <c r="S1484" s="11">
        <f t="shared" si="186"/>
        <v>41136.85805555556</v>
      </c>
      <c r="T1484" s="11">
        <f t="shared" si="187"/>
        <v>41159.32708333333</v>
      </c>
      <c r="U1484" t="str">
        <f t="shared" si="188"/>
        <v>Aug</v>
      </c>
      <c r="V1484">
        <f t="shared" si="189"/>
        <v>2012</v>
      </c>
      <c r="W1484" t="str">
        <f t="shared" si="190"/>
        <v>Sep</v>
      </c>
      <c r="X1484">
        <f t="shared" si="191"/>
        <v>2012</v>
      </c>
    </row>
    <row r="1485" spans="1:24" ht="43.2" x14ac:dyDescent="0.55000000000000004">
      <c r="A1485">
        <v>1483</v>
      </c>
      <c r="B1485" s="3" t="s">
        <v>1484</v>
      </c>
      <c r="C1485" s="3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s="7" t="s">
        <v>8340</v>
      </c>
      <c r="R1485" t="s">
        <v>8325</v>
      </c>
      <c r="S1485" s="11">
        <f t="shared" si="186"/>
        <v>42548.192997685182</v>
      </c>
      <c r="T1485" s="11">
        <f t="shared" si="187"/>
        <v>42573.192997685182</v>
      </c>
      <c r="U1485" t="str">
        <f t="shared" si="188"/>
        <v>Jun</v>
      </c>
      <c r="V1485">
        <f t="shared" si="189"/>
        <v>2016</v>
      </c>
      <c r="W1485" t="str">
        <f t="shared" si="190"/>
        <v>Jul</v>
      </c>
      <c r="X1485">
        <f t="shared" si="191"/>
        <v>2016</v>
      </c>
    </row>
    <row r="1486" spans="1:24" x14ac:dyDescent="0.55000000000000004">
      <c r="A1486">
        <v>1484</v>
      </c>
      <c r="B1486" s="3" t="s">
        <v>1485</v>
      </c>
      <c r="C1486" s="3" t="s">
        <v>5594</v>
      </c>
      <c r="D1486" s="12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s="7" t="s">
        <v>8340</v>
      </c>
      <c r="R1486" t="s">
        <v>8325</v>
      </c>
      <c r="S1486" s="11">
        <f t="shared" si="186"/>
        <v>41053.200960648144</v>
      </c>
      <c r="T1486" s="11">
        <f t="shared" si="187"/>
        <v>41111.618750000001</v>
      </c>
      <c r="U1486" t="str">
        <f t="shared" si="188"/>
        <v>May</v>
      </c>
      <c r="V1486">
        <f t="shared" si="189"/>
        <v>2012</v>
      </c>
      <c r="W1486" t="str">
        <f t="shared" si="190"/>
        <v>Jul</v>
      </c>
      <c r="X1486">
        <f t="shared" si="191"/>
        <v>2012</v>
      </c>
    </row>
    <row r="1487" spans="1:24" ht="43.2" x14ac:dyDescent="0.55000000000000004">
      <c r="A1487">
        <v>1485</v>
      </c>
      <c r="B1487" s="3" t="s">
        <v>1486</v>
      </c>
      <c r="C1487" s="3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s="7" t="s">
        <v>8340</v>
      </c>
      <c r="R1487" t="s">
        <v>8325</v>
      </c>
      <c r="S1487" s="11">
        <f t="shared" si="186"/>
        <v>42130.795983796299</v>
      </c>
      <c r="T1487" s="11">
        <f t="shared" si="187"/>
        <v>42175.795983796299</v>
      </c>
      <c r="U1487" t="str">
        <f t="shared" si="188"/>
        <v>May</v>
      </c>
      <c r="V1487">
        <f t="shared" si="189"/>
        <v>2015</v>
      </c>
      <c r="W1487" t="str">
        <f t="shared" si="190"/>
        <v>Jun</v>
      </c>
      <c r="X1487">
        <f t="shared" si="191"/>
        <v>2015</v>
      </c>
    </row>
    <row r="1488" spans="1:24" ht="43.2" x14ac:dyDescent="0.55000000000000004">
      <c r="A1488">
        <v>1486</v>
      </c>
      <c r="B1488" s="3" t="s">
        <v>1487</v>
      </c>
      <c r="C1488" s="3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s="7" t="s">
        <v>8340</v>
      </c>
      <c r="R1488" t="s">
        <v>8325</v>
      </c>
      <c r="S1488" s="11">
        <f t="shared" si="186"/>
        <v>42032.168530092589</v>
      </c>
      <c r="T1488" s="11">
        <f t="shared" si="187"/>
        <v>42062.168530092589</v>
      </c>
      <c r="U1488" t="str">
        <f t="shared" si="188"/>
        <v>Jan</v>
      </c>
      <c r="V1488">
        <f t="shared" si="189"/>
        <v>2015</v>
      </c>
      <c r="W1488" t="str">
        <f t="shared" si="190"/>
        <v>Feb</v>
      </c>
      <c r="X1488">
        <f t="shared" si="191"/>
        <v>2015</v>
      </c>
    </row>
    <row r="1489" spans="1:24" ht="43.2" x14ac:dyDescent="0.55000000000000004">
      <c r="A1489">
        <v>1487</v>
      </c>
      <c r="B1489" s="3" t="s">
        <v>1488</v>
      </c>
      <c r="C1489" s="3" t="s">
        <v>5597</v>
      </c>
      <c r="D1489" s="12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s="7" t="s">
        <v>8340</v>
      </c>
      <c r="R1489" t="s">
        <v>8325</v>
      </c>
      <c r="S1489" s="11">
        <f t="shared" si="186"/>
        <v>42554.917488425926</v>
      </c>
      <c r="T1489" s="11">
        <f t="shared" si="187"/>
        <v>42584.917488425926</v>
      </c>
      <c r="U1489" t="str">
        <f t="shared" si="188"/>
        <v>Jul</v>
      </c>
      <c r="V1489">
        <f t="shared" si="189"/>
        <v>2016</v>
      </c>
      <c r="W1489" t="str">
        <f t="shared" si="190"/>
        <v>Aug</v>
      </c>
      <c r="X1489">
        <f t="shared" si="191"/>
        <v>2016</v>
      </c>
    </row>
    <row r="1490" spans="1:24" ht="43.2" x14ac:dyDescent="0.55000000000000004">
      <c r="A1490">
        <v>1488</v>
      </c>
      <c r="B1490" s="3" t="s">
        <v>1489</v>
      </c>
      <c r="C1490" s="3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s="7" t="s">
        <v>8340</v>
      </c>
      <c r="R1490" t="s">
        <v>8325</v>
      </c>
      <c r="S1490" s="11">
        <f t="shared" si="186"/>
        <v>41614.563194444447</v>
      </c>
      <c r="T1490" s="11">
        <f t="shared" si="187"/>
        <v>41644.563194444447</v>
      </c>
      <c r="U1490" t="str">
        <f t="shared" si="188"/>
        <v>Dec</v>
      </c>
      <c r="V1490">
        <f t="shared" si="189"/>
        <v>2013</v>
      </c>
      <c r="W1490" t="str">
        <f t="shared" si="190"/>
        <v>Jan</v>
      </c>
      <c r="X1490">
        <f t="shared" si="191"/>
        <v>2014</v>
      </c>
    </row>
    <row r="1491" spans="1:24" ht="43.2" x14ac:dyDescent="0.55000000000000004">
      <c r="A1491">
        <v>1489</v>
      </c>
      <c r="B1491" s="3" t="s">
        <v>1490</v>
      </c>
      <c r="C1491" s="3" t="s">
        <v>5599</v>
      </c>
      <c r="D1491" s="12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s="7" t="s">
        <v>8340</v>
      </c>
      <c r="R1491" t="s">
        <v>8325</v>
      </c>
      <c r="S1491" s="11">
        <f t="shared" si="186"/>
        <v>41198.611712962964</v>
      </c>
      <c r="T1491" s="11">
        <f t="shared" si="187"/>
        <v>41228.653379629628</v>
      </c>
      <c r="U1491" t="str">
        <f t="shared" si="188"/>
        <v>Oct</v>
      </c>
      <c r="V1491">
        <f t="shared" si="189"/>
        <v>2012</v>
      </c>
      <c r="W1491" t="str">
        <f t="shared" si="190"/>
        <v>Nov</v>
      </c>
      <c r="X1491">
        <f t="shared" si="191"/>
        <v>2012</v>
      </c>
    </row>
    <row r="1492" spans="1:24" ht="43.2" x14ac:dyDescent="0.55000000000000004">
      <c r="A1492">
        <v>1490</v>
      </c>
      <c r="B1492" s="3" t="s">
        <v>1491</v>
      </c>
      <c r="C1492" s="3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s="7" t="s">
        <v>8340</v>
      </c>
      <c r="R1492" t="s">
        <v>8325</v>
      </c>
      <c r="S1492" s="11">
        <f t="shared" si="186"/>
        <v>41520.561041666668</v>
      </c>
      <c r="T1492" s="11">
        <f t="shared" si="187"/>
        <v>41549.561041666668</v>
      </c>
      <c r="U1492" t="str">
        <f t="shared" si="188"/>
        <v>Sep</v>
      </c>
      <c r="V1492">
        <f t="shared" si="189"/>
        <v>2013</v>
      </c>
      <c r="W1492" t="str">
        <f t="shared" si="190"/>
        <v>Oct</v>
      </c>
      <c r="X1492">
        <f t="shared" si="191"/>
        <v>2013</v>
      </c>
    </row>
    <row r="1493" spans="1:24" ht="43.2" x14ac:dyDescent="0.55000000000000004">
      <c r="A1493">
        <v>1491</v>
      </c>
      <c r="B1493" s="3" t="s">
        <v>1492</v>
      </c>
      <c r="C1493" s="3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s="7" t="s">
        <v>8340</v>
      </c>
      <c r="R1493" t="s">
        <v>8325</v>
      </c>
      <c r="S1493" s="11">
        <f t="shared" si="186"/>
        <v>41991.713460648149</v>
      </c>
      <c r="T1493" s="11">
        <f t="shared" si="187"/>
        <v>42050.651388888888</v>
      </c>
      <c r="U1493" t="str">
        <f t="shared" si="188"/>
        <v>Dec</v>
      </c>
      <c r="V1493">
        <f t="shared" si="189"/>
        <v>2014</v>
      </c>
      <c r="W1493" t="str">
        <f t="shared" si="190"/>
        <v>Feb</v>
      </c>
      <c r="X1493">
        <f t="shared" si="191"/>
        <v>2015</v>
      </c>
    </row>
    <row r="1494" spans="1:24" ht="43.2" x14ac:dyDescent="0.55000000000000004">
      <c r="A1494">
        <v>1492</v>
      </c>
      <c r="B1494" s="3" t="s">
        <v>1493</v>
      </c>
      <c r="C1494" s="3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s="7" t="s">
        <v>8340</v>
      </c>
      <c r="R1494" t="s">
        <v>8325</v>
      </c>
      <c r="S1494" s="11">
        <f t="shared" si="186"/>
        <v>40682.884791666671</v>
      </c>
      <c r="T1494" s="11">
        <f t="shared" si="187"/>
        <v>40712.884791666671</v>
      </c>
      <c r="U1494" t="str">
        <f t="shared" si="188"/>
        <v>May</v>
      </c>
      <c r="V1494">
        <f t="shared" si="189"/>
        <v>2011</v>
      </c>
      <c r="W1494" t="str">
        <f t="shared" si="190"/>
        <v>Jun</v>
      </c>
      <c r="X1494">
        <f t="shared" si="191"/>
        <v>2011</v>
      </c>
    </row>
    <row r="1495" spans="1:24" ht="28.8" x14ac:dyDescent="0.55000000000000004">
      <c r="A1495">
        <v>1493</v>
      </c>
      <c r="B1495" s="3" t="s">
        <v>1494</v>
      </c>
      <c r="C1495" s="3" t="s">
        <v>5603</v>
      </c>
      <c r="D1495" s="12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s="7" t="s">
        <v>8340</v>
      </c>
      <c r="R1495" t="s">
        <v>8325</v>
      </c>
      <c r="S1495" s="11">
        <f t="shared" si="186"/>
        <v>41411.866608796299</v>
      </c>
      <c r="T1495" s="11">
        <f t="shared" si="187"/>
        <v>41441.866608796299</v>
      </c>
      <c r="U1495" t="str">
        <f t="shared" si="188"/>
        <v>May</v>
      </c>
      <c r="V1495">
        <f t="shared" si="189"/>
        <v>2013</v>
      </c>
      <c r="W1495" t="str">
        <f t="shared" si="190"/>
        <v>Jun</v>
      </c>
      <c r="X1495">
        <f t="shared" si="191"/>
        <v>2013</v>
      </c>
    </row>
    <row r="1496" spans="1:24" ht="43.2" x14ac:dyDescent="0.55000000000000004">
      <c r="A1496">
        <v>1494</v>
      </c>
      <c r="B1496" s="3" t="s">
        <v>1495</v>
      </c>
      <c r="C1496" s="3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s="7" t="s">
        <v>8340</v>
      </c>
      <c r="R1496" t="s">
        <v>8325</v>
      </c>
      <c r="S1496" s="11">
        <f t="shared" si="186"/>
        <v>42067.722372685181</v>
      </c>
      <c r="T1496" s="11">
        <f t="shared" si="187"/>
        <v>42097.651388888888</v>
      </c>
      <c r="U1496" t="str">
        <f t="shared" si="188"/>
        <v>Mar</v>
      </c>
      <c r="V1496">
        <f t="shared" si="189"/>
        <v>2015</v>
      </c>
      <c r="W1496" t="str">
        <f t="shared" si="190"/>
        <v>Apr</v>
      </c>
      <c r="X1496">
        <f t="shared" si="191"/>
        <v>2015</v>
      </c>
    </row>
    <row r="1497" spans="1:24" ht="28.8" x14ac:dyDescent="0.55000000000000004">
      <c r="A1497">
        <v>1495</v>
      </c>
      <c r="B1497" s="3" t="s">
        <v>1496</v>
      </c>
      <c r="C1497" s="3" t="s">
        <v>5605</v>
      </c>
      <c r="D1497" s="12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s="7" t="s">
        <v>8340</v>
      </c>
      <c r="R1497" t="s">
        <v>8325</v>
      </c>
      <c r="S1497" s="11">
        <f t="shared" si="186"/>
        <v>40752.789710648147</v>
      </c>
      <c r="T1497" s="11">
        <f t="shared" si="187"/>
        <v>40782.789710648147</v>
      </c>
      <c r="U1497" t="str">
        <f t="shared" si="188"/>
        <v>Jul</v>
      </c>
      <c r="V1497">
        <f t="shared" si="189"/>
        <v>2011</v>
      </c>
      <c r="W1497" t="str">
        <f t="shared" si="190"/>
        <v>Aug</v>
      </c>
      <c r="X1497">
        <f t="shared" si="191"/>
        <v>2011</v>
      </c>
    </row>
    <row r="1498" spans="1:24" ht="43.2" x14ac:dyDescent="0.55000000000000004">
      <c r="A1498">
        <v>1496</v>
      </c>
      <c r="B1498" s="3" t="s">
        <v>1497</v>
      </c>
      <c r="C1498" s="3" t="s">
        <v>5606</v>
      </c>
      <c r="D1498" s="12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s="7" t="s">
        <v>8340</v>
      </c>
      <c r="R1498" t="s">
        <v>8325</v>
      </c>
      <c r="S1498" s="11">
        <f t="shared" si="186"/>
        <v>41838.475219907406</v>
      </c>
      <c r="T1498" s="11">
        <f t="shared" si="187"/>
        <v>41898.475219907406</v>
      </c>
      <c r="U1498" t="str">
        <f t="shared" si="188"/>
        <v>Jul</v>
      </c>
      <c r="V1498">
        <f t="shared" si="189"/>
        <v>2014</v>
      </c>
      <c r="W1498" t="str">
        <f t="shared" si="190"/>
        <v>Sep</v>
      </c>
      <c r="X1498">
        <f t="shared" si="191"/>
        <v>2014</v>
      </c>
    </row>
    <row r="1499" spans="1:24" ht="43.2" x14ac:dyDescent="0.55000000000000004">
      <c r="A1499">
        <v>1497</v>
      </c>
      <c r="B1499" s="3" t="s">
        <v>1498</v>
      </c>
      <c r="C1499" s="3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s="7" t="s">
        <v>8340</v>
      </c>
      <c r="R1499" t="s">
        <v>8325</v>
      </c>
      <c r="S1499" s="11">
        <f t="shared" si="186"/>
        <v>41444.64261574074</v>
      </c>
      <c r="T1499" s="11">
        <f t="shared" si="187"/>
        <v>41486.821527777778</v>
      </c>
      <c r="U1499" t="str">
        <f t="shared" si="188"/>
        <v>Jun</v>
      </c>
      <c r="V1499">
        <f t="shared" si="189"/>
        <v>2013</v>
      </c>
      <c r="W1499" t="str">
        <f t="shared" si="190"/>
        <v>Jul</v>
      </c>
      <c r="X1499">
        <f t="shared" si="191"/>
        <v>2013</v>
      </c>
    </row>
    <row r="1500" spans="1:24" ht="43.2" x14ac:dyDescent="0.55000000000000004">
      <c r="A1500">
        <v>1498</v>
      </c>
      <c r="B1500" s="3" t="s">
        <v>1499</v>
      </c>
      <c r="C1500" s="3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s="7" t="s">
        <v>8340</v>
      </c>
      <c r="R1500" t="s">
        <v>8325</v>
      </c>
      <c r="S1500" s="11">
        <f t="shared" si="186"/>
        <v>41840.983541666668</v>
      </c>
      <c r="T1500" s="11">
        <f t="shared" si="187"/>
        <v>41885.983541666668</v>
      </c>
      <c r="U1500" t="str">
        <f t="shared" si="188"/>
        <v>Jul</v>
      </c>
      <c r="V1500">
        <f t="shared" si="189"/>
        <v>2014</v>
      </c>
      <c r="W1500" t="str">
        <f t="shared" si="190"/>
        <v>Sep</v>
      </c>
      <c r="X1500">
        <f t="shared" si="191"/>
        <v>2014</v>
      </c>
    </row>
    <row r="1501" spans="1:24" ht="43.2" x14ac:dyDescent="0.55000000000000004">
      <c r="A1501">
        <v>1499</v>
      </c>
      <c r="B1501" s="3" t="s">
        <v>1500</v>
      </c>
      <c r="C1501" s="3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s="7" t="s">
        <v>8340</v>
      </c>
      <c r="R1501" t="s">
        <v>8325</v>
      </c>
      <c r="S1501" s="11">
        <f t="shared" si="186"/>
        <v>42527.007326388892</v>
      </c>
      <c r="T1501" s="11">
        <f t="shared" si="187"/>
        <v>42587.007326388892</v>
      </c>
      <c r="U1501" t="str">
        <f t="shared" si="188"/>
        <v>Jun</v>
      </c>
      <c r="V1501">
        <f t="shared" si="189"/>
        <v>2016</v>
      </c>
      <c r="W1501" t="str">
        <f t="shared" si="190"/>
        <v>Aug</v>
      </c>
      <c r="X1501">
        <f t="shared" si="191"/>
        <v>2016</v>
      </c>
    </row>
    <row r="1502" spans="1:24" ht="43.2" x14ac:dyDescent="0.55000000000000004">
      <c r="A1502">
        <v>1500</v>
      </c>
      <c r="B1502" s="3" t="s">
        <v>1501</v>
      </c>
      <c r="C1502" s="3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s="7" t="s">
        <v>8340</v>
      </c>
      <c r="R1502" t="s">
        <v>8325</v>
      </c>
      <c r="S1502" s="11">
        <f t="shared" si="186"/>
        <v>41365.904594907406</v>
      </c>
      <c r="T1502" s="11">
        <f t="shared" si="187"/>
        <v>41395.904594907406</v>
      </c>
      <c r="U1502" t="str">
        <f t="shared" si="188"/>
        <v>Apr</v>
      </c>
      <c r="V1502">
        <f t="shared" si="189"/>
        <v>2013</v>
      </c>
      <c r="W1502" t="str">
        <f t="shared" si="190"/>
        <v>May</v>
      </c>
      <c r="X1502">
        <f t="shared" si="191"/>
        <v>2013</v>
      </c>
    </row>
    <row r="1503" spans="1:24" ht="28.8" hidden="1" x14ac:dyDescent="0.55000000000000004">
      <c r="A1503">
        <v>1501</v>
      </c>
      <c r="B1503" s="3" t="s">
        <v>1502</v>
      </c>
      <c r="C1503" s="3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s="7" t="s">
        <v>8346</v>
      </c>
      <c r="R1503" t="s">
        <v>8347</v>
      </c>
      <c r="S1503" s="11">
        <f t="shared" si="186"/>
        <v>42163.583599537036</v>
      </c>
      <c r="T1503" s="11">
        <f t="shared" si="187"/>
        <v>42193.583599537036</v>
      </c>
      <c r="U1503" t="str">
        <f t="shared" si="188"/>
        <v>Jun</v>
      </c>
      <c r="V1503">
        <f t="shared" si="189"/>
        <v>2015</v>
      </c>
      <c r="W1503" t="str">
        <f t="shared" si="190"/>
        <v>Jul</v>
      </c>
      <c r="X1503">
        <f t="shared" si="191"/>
        <v>2015</v>
      </c>
    </row>
    <row r="1504" spans="1:24" ht="43.2" hidden="1" x14ac:dyDescent="0.55000000000000004">
      <c r="A1504">
        <v>1502</v>
      </c>
      <c r="B1504" s="3" t="s">
        <v>1503</v>
      </c>
      <c r="C1504" s="3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s="7" t="s">
        <v>8346</v>
      </c>
      <c r="R1504" t="s">
        <v>8347</v>
      </c>
      <c r="S1504" s="11">
        <f t="shared" si="186"/>
        <v>42426.542592592596</v>
      </c>
      <c r="T1504" s="11">
        <f t="shared" si="187"/>
        <v>42454.916666666672</v>
      </c>
      <c r="U1504" t="str">
        <f t="shared" si="188"/>
        <v>Feb</v>
      </c>
      <c r="V1504">
        <f t="shared" si="189"/>
        <v>2016</v>
      </c>
      <c r="W1504" t="str">
        <f t="shared" si="190"/>
        <v>Mar</v>
      </c>
      <c r="X1504">
        <f t="shared" si="191"/>
        <v>2016</v>
      </c>
    </row>
    <row r="1505" spans="1:24" ht="43.2" hidden="1" x14ac:dyDescent="0.55000000000000004">
      <c r="A1505">
        <v>1503</v>
      </c>
      <c r="B1505" s="3" t="s">
        <v>1504</v>
      </c>
      <c r="C1505" s="3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s="7" t="s">
        <v>8346</v>
      </c>
      <c r="R1505" t="s">
        <v>8347</v>
      </c>
      <c r="S1505" s="11">
        <f t="shared" si="186"/>
        <v>42606.347233796296</v>
      </c>
      <c r="T1505" s="11">
        <f t="shared" si="187"/>
        <v>42666.347233796296</v>
      </c>
      <c r="U1505" t="str">
        <f t="shared" si="188"/>
        <v>Aug</v>
      </c>
      <c r="V1505">
        <f t="shared" si="189"/>
        <v>2016</v>
      </c>
      <c r="W1505" t="str">
        <f t="shared" si="190"/>
        <v>Oct</v>
      </c>
      <c r="X1505">
        <f t="shared" si="191"/>
        <v>2016</v>
      </c>
    </row>
    <row r="1506" spans="1:24" ht="28.8" hidden="1" x14ac:dyDescent="0.55000000000000004">
      <c r="A1506">
        <v>1504</v>
      </c>
      <c r="B1506" s="3" t="s">
        <v>1505</v>
      </c>
      <c r="C1506" s="3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s="7" t="s">
        <v>8346</v>
      </c>
      <c r="R1506" t="s">
        <v>8347</v>
      </c>
      <c r="S1506" s="11">
        <f t="shared" si="186"/>
        <v>41772.657685185186</v>
      </c>
      <c r="T1506" s="11">
        <f t="shared" si="187"/>
        <v>41800.356249999997</v>
      </c>
      <c r="U1506" t="str">
        <f t="shared" si="188"/>
        <v>May</v>
      </c>
      <c r="V1506">
        <f t="shared" si="189"/>
        <v>2014</v>
      </c>
      <c r="W1506" t="str">
        <f t="shared" si="190"/>
        <v>Jun</v>
      </c>
      <c r="X1506">
        <f t="shared" si="191"/>
        <v>2014</v>
      </c>
    </row>
    <row r="1507" spans="1:24" ht="57.6" hidden="1" x14ac:dyDescent="0.55000000000000004">
      <c r="A1507">
        <v>1505</v>
      </c>
      <c r="B1507" s="3" t="s">
        <v>1506</v>
      </c>
      <c r="C1507" s="3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s="7" t="s">
        <v>8346</v>
      </c>
      <c r="R1507" t="s">
        <v>8347</v>
      </c>
      <c r="S1507" s="11">
        <f t="shared" si="186"/>
        <v>42414.44332175926</v>
      </c>
      <c r="T1507" s="11">
        <f t="shared" si="187"/>
        <v>42451.834027777775</v>
      </c>
      <c r="U1507" t="str">
        <f t="shared" si="188"/>
        <v>Feb</v>
      </c>
      <c r="V1507">
        <f t="shared" si="189"/>
        <v>2016</v>
      </c>
      <c r="W1507" t="str">
        <f t="shared" si="190"/>
        <v>Mar</v>
      </c>
      <c r="X1507">
        <f t="shared" si="191"/>
        <v>2016</v>
      </c>
    </row>
    <row r="1508" spans="1:24" ht="43.2" hidden="1" x14ac:dyDescent="0.55000000000000004">
      <c r="A1508">
        <v>1506</v>
      </c>
      <c r="B1508" s="3" t="s">
        <v>1507</v>
      </c>
      <c r="C1508" s="3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s="7" t="s">
        <v>8346</v>
      </c>
      <c r="R1508" t="s">
        <v>8347</v>
      </c>
      <c r="S1508" s="11">
        <f t="shared" si="186"/>
        <v>41814.785925925928</v>
      </c>
      <c r="T1508" s="11">
        <f t="shared" si="187"/>
        <v>41844.785925925928</v>
      </c>
      <c r="U1508" t="str">
        <f t="shared" si="188"/>
        <v>Jun</v>
      </c>
      <c r="V1508">
        <f t="shared" si="189"/>
        <v>2014</v>
      </c>
      <c r="W1508" t="str">
        <f t="shared" si="190"/>
        <v>Jul</v>
      </c>
      <c r="X1508">
        <f t="shared" si="191"/>
        <v>2014</v>
      </c>
    </row>
    <row r="1509" spans="1:24" ht="43.2" hidden="1" x14ac:dyDescent="0.55000000000000004">
      <c r="A1509">
        <v>1507</v>
      </c>
      <c r="B1509" s="3" t="s">
        <v>1508</v>
      </c>
      <c r="C1509" s="3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s="7" t="s">
        <v>8346</v>
      </c>
      <c r="R1509" t="s">
        <v>8347</v>
      </c>
      <c r="S1509" s="11">
        <f t="shared" si="186"/>
        <v>40254.450335648151</v>
      </c>
      <c r="T1509" s="11">
        <f t="shared" si="187"/>
        <v>40313.340277777781</v>
      </c>
      <c r="U1509" t="str">
        <f t="shared" si="188"/>
        <v>Mar</v>
      </c>
      <c r="V1509">
        <f t="shared" si="189"/>
        <v>2010</v>
      </c>
      <c r="W1509" t="str">
        <f t="shared" si="190"/>
        <v>May</v>
      </c>
      <c r="X1509">
        <f t="shared" si="191"/>
        <v>2010</v>
      </c>
    </row>
    <row r="1510" spans="1:24" ht="43.2" hidden="1" x14ac:dyDescent="0.55000000000000004">
      <c r="A1510">
        <v>1508</v>
      </c>
      <c r="B1510" s="3" t="s">
        <v>1509</v>
      </c>
      <c r="C1510" s="3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s="7" t="s">
        <v>8346</v>
      </c>
      <c r="R1510" t="s">
        <v>8347</v>
      </c>
      <c r="S1510" s="11">
        <f t="shared" si="186"/>
        <v>41786.614363425928</v>
      </c>
      <c r="T1510" s="11">
        <f t="shared" si="187"/>
        <v>41817.614363425928</v>
      </c>
      <c r="U1510" t="str">
        <f t="shared" si="188"/>
        <v>May</v>
      </c>
      <c r="V1510">
        <f t="shared" si="189"/>
        <v>2014</v>
      </c>
      <c r="W1510" t="str">
        <f t="shared" si="190"/>
        <v>Jun</v>
      </c>
      <c r="X1510">
        <f t="shared" si="191"/>
        <v>2014</v>
      </c>
    </row>
    <row r="1511" spans="1:24" ht="43.2" hidden="1" x14ac:dyDescent="0.55000000000000004">
      <c r="A1511">
        <v>1509</v>
      </c>
      <c r="B1511" s="3" t="s">
        <v>1510</v>
      </c>
      <c r="C1511" s="3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s="7" t="s">
        <v>8346</v>
      </c>
      <c r="R1511" t="s">
        <v>8347</v>
      </c>
      <c r="S1511" s="11">
        <f t="shared" si="186"/>
        <v>42751.533391203702</v>
      </c>
      <c r="T1511" s="11">
        <f t="shared" si="187"/>
        <v>42780.957638888889</v>
      </c>
      <c r="U1511" t="str">
        <f t="shared" si="188"/>
        <v>Jan</v>
      </c>
      <c r="V1511">
        <f t="shared" si="189"/>
        <v>2017</v>
      </c>
      <c r="W1511" t="str">
        <f t="shared" si="190"/>
        <v>Feb</v>
      </c>
      <c r="X1511">
        <f t="shared" si="191"/>
        <v>2017</v>
      </c>
    </row>
    <row r="1512" spans="1:24" ht="43.2" hidden="1" x14ac:dyDescent="0.55000000000000004">
      <c r="A1512">
        <v>1510</v>
      </c>
      <c r="B1512" s="3" t="s">
        <v>1511</v>
      </c>
      <c r="C1512" s="3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s="7" t="s">
        <v>8346</v>
      </c>
      <c r="R1512" t="s">
        <v>8347</v>
      </c>
      <c r="S1512" s="11">
        <f t="shared" si="186"/>
        <v>41809.385162037033</v>
      </c>
      <c r="T1512" s="11">
        <f t="shared" si="187"/>
        <v>41839.385162037033</v>
      </c>
      <c r="U1512" t="str">
        <f t="shared" si="188"/>
        <v>Jun</v>
      </c>
      <c r="V1512">
        <f t="shared" si="189"/>
        <v>2014</v>
      </c>
      <c r="W1512" t="str">
        <f t="shared" si="190"/>
        <v>Jul</v>
      </c>
      <c r="X1512">
        <f t="shared" si="191"/>
        <v>2014</v>
      </c>
    </row>
    <row r="1513" spans="1:24" ht="43.2" hidden="1" x14ac:dyDescent="0.55000000000000004">
      <c r="A1513">
        <v>1511</v>
      </c>
      <c r="B1513" s="3" t="s">
        <v>1512</v>
      </c>
      <c r="C1513" s="3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s="7" t="s">
        <v>8346</v>
      </c>
      <c r="R1513" t="s">
        <v>8347</v>
      </c>
      <c r="S1513" s="11">
        <f t="shared" si="186"/>
        <v>42296.583379629628</v>
      </c>
      <c r="T1513" s="11">
        <f t="shared" si="187"/>
        <v>42326.625046296293</v>
      </c>
      <c r="U1513" t="str">
        <f t="shared" si="188"/>
        <v>Oct</v>
      </c>
      <c r="V1513">
        <f t="shared" si="189"/>
        <v>2015</v>
      </c>
      <c r="W1513" t="str">
        <f t="shared" si="190"/>
        <v>Nov</v>
      </c>
      <c r="X1513">
        <f t="shared" si="191"/>
        <v>2015</v>
      </c>
    </row>
    <row r="1514" spans="1:24" ht="43.2" hidden="1" x14ac:dyDescent="0.55000000000000004">
      <c r="A1514">
        <v>1512</v>
      </c>
      <c r="B1514" s="3" t="s">
        <v>1513</v>
      </c>
      <c r="C1514" s="3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s="7" t="s">
        <v>8346</v>
      </c>
      <c r="R1514" t="s">
        <v>8347</v>
      </c>
      <c r="S1514" s="11">
        <f t="shared" si="186"/>
        <v>42741.684479166666</v>
      </c>
      <c r="T1514" s="11">
        <f t="shared" si="187"/>
        <v>42771.684479166666</v>
      </c>
      <c r="U1514" t="str">
        <f t="shared" si="188"/>
        <v>Jan</v>
      </c>
      <c r="V1514">
        <f t="shared" si="189"/>
        <v>2017</v>
      </c>
      <c r="W1514" t="str">
        <f t="shared" si="190"/>
        <v>Feb</v>
      </c>
      <c r="X1514">
        <f t="shared" si="191"/>
        <v>2017</v>
      </c>
    </row>
    <row r="1515" spans="1:24" ht="43.2" hidden="1" x14ac:dyDescent="0.55000000000000004">
      <c r="A1515">
        <v>1513</v>
      </c>
      <c r="B1515" s="3" t="s">
        <v>1514</v>
      </c>
      <c r="C1515" s="3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s="7" t="s">
        <v>8346</v>
      </c>
      <c r="R1515" t="s">
        <v>8347</v>
      </c>
      <c r="S1515" s="11">
        <f t="shared" si="186"/>
        <v>41806.637337962966</v>
      </c>
      <c r="T1515" s="11">
        <f t="shared" si="187"/>
        <v>41836.637337962966</v>
      </c>
      <c r="U1515" t="str">
        <f t="shared" si="188"/>
        <v>Jun</v>
      </c>
      <c r="V1515">
        <f t="shared" si="189"/>
        <v>2014</v>
      </c>
      <c r="W1515" t="str">
        <f t="shared" si="190"/>
        <v>Jul</v>
      </c>
      <c r="X1515">
        <f t="shared" si="191"/>
        <v>2014</v>
      </c>
    </row>
    <row r="1516" spans="1:24" ht="43.2" hidden="1" x14ac:dyDescent="0.55000000000000004">
      <c r="A1516">
        <v>1514</v>
      </c>
      <c r="B1516" s="3" t="s">
        <v>1515</v>
      </c>
      <c r="C1516" s="3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s="7" t="s">
        <v>8346</v>
      </c>
      <c r="R1516" t="s">
        <v>8347</v>
      </c>
      <c r="S1516" s="11">
        <f t="shared" si="186"/>
        <v>42234.597685185188</v>
      </c>
      <c r="T1516" s="11">
        <f t="shared" si="187"/>
        <v>42274.597685185188</v>
      </c>
      <c r="U1516" t="str">
        <f t="shared" si="188"/>
        <v>Aug</v>
      </c>
      <c r="V1516">
        <f t="shared" si="189"/>
        <v>2015</v>
      </c>
      <c r="W1516" t="str">
        <f t="shared" si="190"/>
        <v>Sep</v>
      </c>
      <c r="X1516">
        <f t="shared" si="191"/>
        <v>2015</v>
      </c>
    </row>
    <row r="1517" spans="1:24" ht="43.2" hidden="1" x14ac:dyDescent="0.55000000000000004">
      <c r="A1517">
        <v>1515</v>
      </c>
      <c r="B1517" s="3" t="s">
        <v>1516</v>
      </c>
      <c r="C1517" s="3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s="7" t="s">
        <v>8346</v>
      </c>
      <c r="R1517" t="s">
        <v>8347</v>
      </c>
      <c r="S1517" s="11">
        <f t="shared" si="186"/>
        <v>42415.253437499996</v>
      </c>
      <c r="T1517" s="11">
        <f t="shared" si="187"/>
        <v>42445.211770833332</v>
      </c>
      <c r="U1517" t="str">
        <f t="shared" si="188"/>
        <v>Feb</v>
      </c>
      <c r="V1517">
        <f t="shared" si="189"/>
        <v>2016</v>
      </c>
      <c r="W1517" t="str">
        <f t="shared" si="190"/>
        <v>Mar</v>
      </c>
      <c r="X1517">
        <f t="shared" si="191"/>
        <v>2016</v>
      </c>
    </row>
    <row r="1518" spans="1:24" ht="43.2" hidden="1" x14ac:dyDescent="0.55000000000000004">
      <c r="A1518">
        <v>1516</v>
      </c>
      <c r="B1518" s="3" t="s">
        <v>1517</v>
      </c>
      <c r="C1518" s="3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s="7" t="s">
        <v>8346</v>
      </c>
      <c r="R1518" t="s">
        <v>8347</v>
      </c>
      <c r="S1518" s="11">
        <f t="shared" si="186"/>
        <v>42619.466342592597</v>
      </c>
      <c r="T1518" s="11">
        <f t="shared" si="187"/>
        <v>42649.583333333328</v>
      </c>
      <c r="U1518" t="str">
        <f t="shared" si="188"/>
        <v>Sep</v>
      </c>
      <c r="V1518">
        <f t="shared" si="189"/>
        <v>2016</v>
      </c>
      <c r="W1518" t="str">
        <f t="shared" si="190"/>
        <v>Oct</v>
      </c>
      <c r="X1518">
        <f t="shared" si="191"/>
        <v>2016</v>
      </c>
    </row>
    <row r="1519" spans="1:24" ht="43.2" hidden="1" x14ac:dyDescent="0.55000000000000004">
      <c r="A1519">
        <v>1517</v>
      </c>
      <c r="B1519" s="3" t="s">
        <v>1518</v>
      </c>
      <c r="C1519" s="3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s="7" t="s">
        <v>8346</v>
      </c>
      <c r="R1519" t="s">
        <v>8347</v>
      </c>
      <c r="S1519" s="11">
        <f t="shared" si="186"/>
        <v>41948.56658564815</v>
      </c>
      <c r="T1519" s="11">
        <f t="shared" si="187"/>
        <v>41979.25</v>
      </c>
      <c r="U1519" t="str">
        <f t="shared" si="188"/>
        <v>Nov</v>
      </c>
      <c r="V1519">
        <f t="shared" si="189"/>
        <v>2014</v>
      </c>
      <c r="W1519" t="str">
        <f t="shared" si="190"/>
        <v>Dec</v>
      </c>
      <c r="X1519">
        <f t="shared" si="191"/>
        <v>2014</v>
      </c>
    </row>
    <row r="1520" spans="1:24" ht="28.8" hidden="1" x14ac:dyDescent="0.55000000000000004">
      <c r="A1520">
        <v>1518</v>
      </c>
      <c r="B1520" s="3" t="s">
        <v>1519</v>
      </c>
      <c r="C1520" s="3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s="7" t="s">
        <v>8346</v>
      </c>
      <c r="R1520" t="s">
        <v>8347</v>
      </c>
      <c r="S1520" s="11">
        <f t="shared" si="186"/>
        <v>41760.8200462963</v>
      </c>
      <c r="T1520" s="11">
        <f t="shared" si="187"/>
        <v>41790.8200462963</v>
      </c>
      <c r="U1520" t="str">
        <f t="shared" si="188"/>
        <v>May</v>
      </c>
      <c r="V1520">
        <f t="shared" si="189"/>
        <v>2014</v>
      </c>
      <c r="W1520" t="str">
        <f t="shared" si="190"/>
        <v>May</v>
      </c>
      <c r="X1520">
        <f t="shared" si="191"/>
        <v>2014</v>
      </c>
    </row>
    <row r="1521" spans="1:24" ht="43.2" hidden="1" x14ac:dyDescent="0.55000000000000004">
      <c r="A1521">
        <v>1519</v>
      </c>
      <c r="B1521" s="3" t="s">
        <v>1520</v>
      </c>
      <c r="C1521" s="3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s="7" t="s">
        <v>8346</v>
      </c>
      <c r="R1521" t="s">
        <v>8347</v>
      </c>
      <c r="S1521" s="11">
        <f t="shared" si="186"/>
        <v>41782.741701388892</v>
      </c>
      <c r="T1521" s="11">
        <f t="shared" si="187"/>
        <v>41810.915972222225</v>
      </c>
      <c r="U1521" t="str">
        <f t="shared" si="188"/>
        <v>May</v>
      </c>
      <c r="V1521">
        <f t="shared" si="189"/>
        <v>2014</v>
      </c>
      <c r="W1521" t="str">
        <f t="shared" si="190"/>
        <v>Jun</v>
      </c>
      <c r="X1521">
        <f t="shared" si="191"/>
        <v>2014</v>
      </c>
    </row>
    <row r="1522" spans="1:24" ht="28.8" hidden="1" x14ac:dyDescent="0.55000000000000004">
      <c r="A1522">
        <v>1520</v>
      </c>
      <c r="B1522" s="3" t="s">
        <v>1521</v>
      </c>
      <c r="C1522" s="3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s="7" t="s">
        <v>8346</v>
      </c>
      <c r="R1522" t="s">
        <v>8347</v>
      </c>
      <c r="S1522" s="11">
        <f t="shared" si="186"/>
        <v>41955.857789351852</v>
      </c>
      <c r="T1522" s="11">
        <f t="shared" si="187"/>
        <v>41992.166666666672</v>
      </c>
      <c r="U1522" t="str">
        <f t="shared" si="188"/>
        <v>Nov</v>
      </c>
      <c r="V1522">
        <f t="shared" si="189"/>
        <v>2014</v>
      </c>
      <c r="W1522" t="str">
        <f t="shared" si="190"/>
        <v>Dec</v>
      </c>
      <c r="X1522">
        <f t="shared" si="191"/>
        <v>2014</v>
      </c>
    </row>
    <row r="1523" spans="1:24" ht="43.2" hidden="1" x14ac:dyDescent="0.55000000000000004">
      <c r="A1523">
        <v>1521</v>
      </c>
      <c r="B1523" s="3" t="s">
        <v>1522</v>
      </c>
      <c r="C1523" s="3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s="7" t="s">
        <v>8346</v>
      </c>
      <c r="R1523" t="s">
        <v>8347</v>
      </c>
      <c r="S1523" s="11">
        <f t="shared" si="186"/>
        <v>42493.167719907404</v>
      </c>
      <c r="T1523" s="11">
        <f t="shared" si="187"/>
        <v>42528.167719907404</v>
      </c>
      <c r="U1523" t="str">
        <f t="shared" si="188"/>
        <v>May</v>
      </c>
      <c r="V1523">
        <f t="shared" si="189"/>
        <v>2016</v>
      </c>
      <c r="W1523" t="str">
        <f t="shared" si="190"/>
        <v>Jun</v>
      </c>
      <c r="X1523">
        <f t="shared" si="191"/>
        <v>2016</v>
      </c>
    </row>
    <row r="1524" spans="1:24" ht="43.2" hidden="1" x14ac:dyDescent="0.55000000000000004">
      <c r="A1524">
        <v>1522</v>
      </c>
      <c r="B1524" s="3" t="s">
        <v>1523</v>
      </c>
      <c r="C1524" s="3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s="7" t="s">
        <v>8346</v>
      </c>
      <c r="R1524" t="s">
        <v>8347</v>
      </c>
      <c r="S1524" s="11">
        <f t="shared" si="186"/>
        <v>41899.830312500002</v>
      </c>
      <c r="T1524" s="11">
        <f t="shared" si="187"/>
        <v>41929.830312500002</v>
      </c>
      <c r="U1524" t="str">
        <f t="shared" si="188"/>
        <v>Sep</v>
      </c>
      <c r="V1524">
        <f t="shared" si="189"/>
        <v>2014</v>
      </c>
      <c r="W1524" t="str">
        <f t="shared" si="190"/>
        <v>Oct</v>
      </c>
      <c r="X1524">
        <f t="shared" si="191"/>
        <v>2014</v>
      </c>
    </row>
    <row r="1525" spans="1:24" ht="43.2" hidden="1" x14ac:dyDescent="0.55000000000000004">
      <c r="A1525">
        <v>1523</v>
      </c>
      <c r="B1525" s="3" t="s">
        <v>1524</v>
      </c>
      <c r="C1525" s="3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s="7" t="s">
        <v>8346</v>
      </c>
      <c r="R1525" t="s">
        <v>8347</v>
      </c>
      <c r="S1525" s="11">
        <f t="shared" si="186"/>
        <v>41964.751342592594</v>
      </c>
      <c r="T1525" s="11">
        <f t="shared" si="187"/>
        <v>41996</v>
      </c>
      <c r="U1525" t="str">
        <f t="shared" si="188"/>
        <v>Nov</v>
      </c>
      <c r="V1525">
        <f t="shared" si="189"/>
        <v>2014</v>
      </c>
      <c r="W1525" t="str">
        <f t="shared" si="190"/>
        <v>Dec</v>
      </c>
      <c r="X1525">
        <f t="shared" si="191"/>
        <v>2014</v>
      </c>
    </row>
    <row r="1526" spans="1:24" ht="43.2" hidden="1" x14ac:dyDescent="0.55000000000000004">
      <c r="A1526">
        <v>1524</v>
      </c>
      <c r="B1526" s="3" t="s">
        <v>1525</v>
      </c>
      <c r="C1526" s="3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s="7" t="s">
        <v>8346</v>
      </c>
      <c r="R1526" t="s">
        <v>8347</v>
      </c>
      <c r="S1526" s="11">
        <f t="shared" si="186"/>
        <v>42756.501041666663</v>
      </c>
      <c r="T1526" s="11">
        <f t="shared" si="187"/>
        <v>42786.501041666663</v>
      </c>
      <c r="U1526" t="str">
        <f t="shared" si="188"/>
        <v>Jan</v>
      </c>
      <c r="V1526">
        <f t="shared" si="189"/>
        <v>2017</v>
      </c>
      <c r="W1526" t="str">
        <f t="shared" si="190"/>
        <v>Feb</v>
      </c>
      <c r="X1526">
        <f t="shared" si="191"/>
        <v>2017</v>
      </c>
    </row>
    <row r="1527" spans="1:24" ht="43.2" hidden="1" x14ac:dyDescent="0.55000000000000004">
      <c r="A1527">
        <v>1525</v>
      </c>
      <c r="B1527" s="3" t="s">
        <v>1526</v>
      </c>
      <c r="C1527" s="3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s="7" t="s">
        <v>8346</v>
      </c>
      <c r="R1527" t="s">
        <v>8347</v>
      </c>
      <c r="S1527" s="11">
        <f t="shared" si="186"/>
        <v>42570.702986111108</v>
      </c>
      <c r="T1527" s="11">
        <f t="shared" si="187"/>
        <v>42600.702986111108</v>
      </c>
      <c r="U1527" t="str">
        <f t="shared" si="188"/>
        <v>Jul</v>
      </c>
      <c r="V1527">
        <f t="shared" si="189"/>
        <v>2016</v>
      </c>
      <c r="W1527" t="str">
        <f t="shared" si="190"/>
        <v>Aug</v>
      </c>
      <c r="X1527">
        <f t="shared" si="191"/>
        <v>2016</v>
      </c>
    </row>
    <row r="1528" spans="1:24" ht="43.2" hidden="1" x14ac:dyDescent="0.55000000000000004">
      <c r="A1528">
        <v>1526</v>
      </c>
      <c r="B1528" s="3" t="s">
        <v>1527</v>
      </c>
      <c r="C1528" s="3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s="7" t="s">
        <v>8346</v>
      </c>
      <c r="R1528" t="s">
        <v>8347</v>
      </c>
      <c r="S1528" s="11">
        <f t="shared" si="186"/>
        <v>42339.276006944448</v>
      </c>
      <c r="T1528" s="11">
        <f t="shared" si="187"/>
        <v>42388.276006944448</v>
      </c>
      <c r="U1528" t="str">
        <f t="shared" si="188"/>
        <v>Dec</v>
      </c>
      <c r="V1528">
        <f t="shared" si="189"/>
        <v>2015</v>
      </c>
      <c r="W1528" t="str">
        <f t="shared" si="190"/>
        <v>Jan</v>
      </c>
      <c r="X1528">
        <f t="shared" si="191"/>
        <v>2016</v>
      </c>
    </row>
    <row r="1529" spans="1:24" ht="43.2" hidden="1" x14ac:dyDescent="0.55000000000000004">
      <c r="A1529">
        <v>1527</v>
      </c>
      <c r="B1529" s="3" t="s">
        <v>1528</v>
      </c>
      <c r="C1529" s="3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s="7" t="s">
        <v>8346</v>
      </c>
      <c r="R1529" t="s">
        <v>8347</v>
      </c>
      <c r="S1529" s="11">
        <f t="shared" si="186"/>
        <v>42780.600532407407</v>
      </c>
      <c r="T1529" s="11">
        <f t="shared" si="187"/>
        <v>42808.558865740735</v>
      </c>
      <c r="U1529" t="str">
        <f t="shared" si="188"/>
        <v>Feb</v>
      </c>
      <c r="V1529">
        <f t="shared" si="189"/>
        <v>2017</v>
      </c>
      <c r="W1529" t="str">
        <f t="shared" si="190"/>
        <v>Mar</v>
      </c>
      <c r="X1529">
        <f t="shared" si="191"/>
        <v>2017</v>
      </c>
    </row>
    <row r="1530" spans="1:24" ht="28.8" hidden="1" x14ac:dyDescent="0.55000000000000004">
      <c r="A1530">
        <v>1528</v>
      </c>
      <c r="B1530" s="3" t="s">
        <v>1529</v>
      </c>
      <c r="C1530" s="3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s="7" t="s">
        <v>8346</v>
      </c>
      <c r="R1530" t="s">
        <v>8347</v>
      </c>
      <c r="S1530" s="11">
        <f t="shared" si="186"/>
        <v>42736.732893518521</v>
      </c>
      <c r="T1530" s="11">
        <f t="shared" si="187"/>
        <v>42767</v>
      </c>
      <c r="U1530" t="str">
        <f t="shared" si="188"/>
        <v>Jan</v>
      </c>
      <c r="V1530">
        <f t="shared" si="189"/>
        <v>2017</v>
      </c>
      <c r="W1530" t="str">
        <f t="shared" si="190"/>
        <v>Feb</v>
      </c>
      <c r="X1530">
        <f t="shared" si="191"/>
        <v>2017</v>
      </c>
    </row>
    <row r="1531" spans="1:24" ht="28.8" hidden="1" x14ac:dyDescent="0.55000000000000004">
      <c r="A1531">
        <v>1529</v>
      </c>
      <c r="B1531" s="3" t="s">
        <v>1530</v>
      </c>
      <c r="C1531" s="3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s="7" t="s">
        <v>8346</v>
      </c>
      <c r="R1531" t="s">
        <v>8347</v>
      </c>
      <c r="S1531" s="11">
        <f t="shared" si="186"/>
        <v>42052.628703703704</v>
      </c>
      <c r="T1531" s="11">
        <f t="shared" si="187"/>
        <v>42082.587037037039</v>
      </c>
      <c r="U1531" t="str">
        <f t="shared" si="188"/>
        <v>Feb</v>
      </c>
      <c r="V1531">
        <f t="shared" si="189"/>
        <v>2015</v>
      </c>
      <c r="W1531" t="str">
        <f t="shared" si="190"/>
        <v>Mar</v>
      </c>
      <c r="X1531">
        <f t="shared" si="191"/>
        <v>2015</v>
      </c>
    </row>
    <row r="1532" spans="1:24" ht="43.2" hidden="1" x14ac:dyDescent="0.55000000000000004">
      <c r="A1532">
        <v>1530</v>
      </c>
      <c r="B1532" s="3" t="s">
        <v>1531</v>
      </c>
      <c r="C1532" s="3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s="7" t="s">
        <v>8346</v>
      </c>
      <c r="R1532" t="s">
        <v>8347</v>
      </c>
      <c r="S1532" s="11">
        <f t="shared" si="186"/>
        <v>42275.767303240747</v>
      </c>
      <c r="T1532" s="11">
        <f t="shared" si="187"/>
        <v>42300.767303240747</v>
      </c>
      <c r="U1532" t="str">
        <f t="shared" si="188"/>
        <v>Sep</v>
      </c>
      <c r="V1532">
        <f t="shared" si="189"/>
        <v>2015</v>
      </c>
      <c r="W1532" t="str">
        <f t="shared" si="190"/>
        <v>Oct</v>
      </c>
      <c r="X1532">
        <f t="shared" si="191"/>
        <v>2015</v>
      </c>
    </row>
    <row r="1533" spans="1:24" ht="43.2" hidden="1" x14ac:dyDescent="0.55000000000000004">
      <c r="A1533">
        <v>1531</v>
      </c>
      <c r="B1533" s="3" t="s">
        <v>1532</v>
      </c>
      <c r="C1533" s="3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s="7" t="s">
        <v>8346</v>
      </c>
      <c r="R1533" t="s">
        <v>8347</v>
      </c>
      <c r="S1533" s="11">
        <f t="shared" si="186"/>
        <v>41941.802384259259</v>
      </c>
      <c r="T1533" s="11">
        <f t="shared" si="187"/>
        <v>41974.125</v>
      </c>
      <c r="U1533" t="str">
        <f t="shared" si="188"/>
        <v>Oct</v>
      </c>
      <c r="V1533">
        <f t="shared" si="189"/>
        <v>2014</v>
      </c>
      <c r="W1533" t="str">
        <f t="shared" si="190"/>
        <v>Dec</v>
      </c>
      <c r="X1533">
        <f t="shared" si="191"/>
        <v>2014</v>
      </c>
    </row>
    <row r="1534" spans="1:24" ht="43.2" hidden="1" x14ac:dyDescent="0.55000000000000004">
      <c r="A1534">
        <v>1532</v>
      </c>
      <c r="B1534" s="3" t="s">
        <v>1533</v>
      </c>
      <c r="C1534" s="3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s="7" t="s">
        <v>8346</v>
      </c>
      <c r="R1534" t="s">
        <v>8347</v>
      </c>
      <c r="S1534" s="11">
        <f t="shared" si="186"/>
        <v>42391.475289351853</v>
      </c>
      <c r="T1534" s="11">
        <f t="shared" si="187"/>
        <v>42415.625</v>
      </c>
      <c r="U1534" t="str">
        <f t="shared" si="188"/>
        <v>Jan</v>
      </c>
      <c r="V1534">
        <f t="shared" si="189"/>
        <v>2016</v>
      </c>
      <c r="W1534" t="str">
        <f t="shared" si="190"/>
        <v>Feb</v>
      </c>
      <c r="X1534">
        <f t="shared" si="191"/>
        <v>2016</v>
      </c>
    </row>
    <row r="1535" spans="1:24" ht="28.8" hidden="1" x14ac:dyDescent="0.55000000000000004">
      <c r="A1535">
        <v>1533</v>
      </c>
      <c r="B1535" s="3" t="s">
        <v>1534</v>
      </c>
      <c r="C1535" s="3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s="7" t="s">
        <v>8346</v>
      </c>
      <c r="R1535" t="s">
        <v>8347</v>
      </c>
      <c r="S1535" s="11">
        <f t="shared" si="186"/>
        <v>42443.00204861111</v>
      </c>
      <c r="T1535" s="11">
        <f t="shared" si="187"/>
        <v>42492.165972222225</v>
      </c>
      <c r="U1535" t="str">
        <f t="shared" si="188"/>
        <v>Mar</v>
      </c>
      <c r="V1535">
        <f t="shared" si="189"/>
        <v>2016</v>
      </c>
      <c r="W1535" t="str">
        <f t="shared" si="190"/>
        <v>May</v>
      </c>
      <c r="X1535">
        <f t="shared" si="191"/>
        <v>2016</v>
      </c>
    </row>
    <row r="1536" spans="1:24" ht="43.2" hidden="1" x14ac:dyDescent="0.55000000000000004">
      <c r="A1536">
        <v>1534</v>
      </c>
      <c r="B1536" s="3" t="s">
        <v>1535</v>
      </c>
      <c r="C1536" s="3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s="7" t="s">
        <v>8346</v>
      </c>
      <c r="R1536" t="s">
        <v>8347</v>
      </c>
      <c r="S1536" s="11">
        <f t="shared" si="186"/>
        <v>42221.67432870371</v>
      </c>
      <c r="T1536" s="11">
        <f t="shared" si="187"/>
        <v>42251.67432870371</v>
      </c>
      <c r="U1536" t="str">
        <f t="shared" si="188"/>
        <v>Aug</v>
      </c>
      <c r="V1536">
        <f t="shared" si="189"/>
        <v>2015</v>
      </c>
      <c r="W1536" t="str">
        <f t="shared" si="190"/>
        <v>Sep</v>
      </c>
      <c r="X1536">
        <f t="shared" si="191"/>
        <v>2015</v>
      </c>
    </row>
    <row r="1537" spans="1:24" ht="43.2" hidden="1" x14ac:dyDescent="0.55000000000000004">
      <c r="A1537">
        <v>1535</v>
      </c>
      <c r="B1537" s="3" t="s">
        <v>1536</v>
      </c>
      <c r="C1537" s="3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s="7" t="s">
        <v>8346</v>
      </c>
      <c r="R1537" t="s">
        <v>8347</v>
      </c>
      <c r="S1537" s="11">
        <f t="shared" si="186"/>
        <v>42484.829062500001</v>
      </c>
      <c r="T1537" s="11">
        <f t="shared" si="187"/>
        <v>42513.916666666672</v>
      </c>
      <c r="U1537" t="str">
        <f t="shared" si="188"/>
        <v>Apr</v>
      </c>
      <c r="V1537">
        <f t="shared" si="189"/>
        <v>2016</v>
      </c>
      <c r="W1537" t="str">
        <f t="shared" si="190"/>
        <v>May</v>
      </c>
      <c r="X1537">
        <f t="shared" si="191"/>
        <v>2016</v>
      </c>
    </row>
    <row r="1538" spans="1:24" ht="43.2" hidden="1" x14ac:dyDescent="0.55000000000000004">
      <c r="A1538">
        <v>1536</v>
      </c>
      <c r="B1538" s="3" t="s">
        <v>1537</v>
      </c>
      <c r="C1538" s="3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s="7" t="s">
        <v>8346</v>
      </c>
      <c r="R1538" t="s">
        <v>8347</v>
      </c>
      <c r="S1538" s="11">
        <f t="shared" si="186"/>
        <v>42213.802199074074</v>
      </c>
      <c r="T1538" s="11">
        <f t="shared" si="187"/>
        <v>42243.802199074074</v>
      </c>
      <c r="U1538" t="str">
        <f t="shared" si="188"/>
        <v>Jul</v>
      </c>
      <c r="V1538">
        <f t="shared" si="189"/>
        <v>2015</v>
      </c>
      <c r="W1538" t="str">
        <f t="shared" si="190"/>
        <v>Aug</v>
      </c>
      <c r="X1538">
        <f t="shared" si="191"/>
        <v>2015</v>
      </c>
    </row>
    <row r="1539" spans="1:24" ht="43.2" hidden="1" x14ac:dyDescent="0.55000000000000004">
      <c r="A1539">
        <v>1537</v>
      </c>
      <c r="B1539" s="3" t="s">
        <v>1538</v>
      </c>
      <c r="C1539" s="3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IFERROR(E1539/L1539,0)</f>
        <v>96.375</v>
      </c>
      <c r="Q1539" s="7" t="s">
        <v>8346</v>
      </c>
      <c r="R1539" t="s">
        <v>8347</v>
      </c>
      <c r="S1539" s="11">
        <f t="shared" ref="S1539:S1602" si="194">(((J1539/60)/60)/24)+DATE(1970,1,1)</f>
        <v>42552.315127314811</v>
      </c>
      <c r="T1539" s="11">
        <f t="shared" ref="T1539:T1602" si="195">(((I1539/60)/60)/24)+DATE(1970,1,1)</f>
        <v>42588.75</v>
      </c>
      <c r="U1539" t="str">
        <f t="shared" ref="U1539:U1602" si="196">TEXT(S1539,"mmm")</f>
        <v>Jul</v>
      </c>
      <c r="V1539">
        <f t="shared" ref="V1539:V1602" si="197">YEAR(S1539)</f>
        <v>2016</v>
      </c>
      <c r="W1539" t="str">
        <f t="shared" ref="W1539:W1602" si="198">TEXT(T1539,"mmm")</f>
        <v>Aug</v>
      </c>
      <c r="X1539">
        <f t="shared" ref="X1539:X1602" si="199">YEAR(T1539)</f>
        <v>2016</v>
      </c>
    </row>
    <row r="1540" spans="1:24" ht="43.2" hidden="1" x14ac:dyDescent="0.55000000000000004">
      <c r="A1540">
        <v>1538</v>
      </c>
      <c r="B1540" s="3" t="s">
        <v>1539</v>
      </c>
      <c r="C1540" s="3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s="7" t="s">
        <v>8346</v>
      </c>
      <c r="R1540" t="s">
        <v>8347</v>
      </c>
      <c r="S1540" s="11">
        <f t="shared" si="194"/>
        <v>41981.782060185185</v>
      </c>
      <c r="T1540" s="11">
        <f t="shared" si="195"/>
        <v>42026.782060185185</v>
      </c>
      <c r="U1540" t="str">
        <f t="shared" si="196"/>
        <v>Dec</v>
      </c>
      <c r="V1540">
        <f t="shared" si="197"/>
        <v>2014</v>
      </c>
      <c r="W1540" t="str">
        <f t="shared" si="198"/>
        <v>Jan</v>
      </c>
      <c r="X1540">
        <f t="shared" si="199"/>
        <v>2015</v>
      </c>
    </row>
    <row r="1541" spans="1:24" ht="43.2" hidden="1" x14ac:dyDescent="0.55000000000000004">
      <c r="A1541">
        <v>1539</v>
      </c>
      <c r="B1541" s="3" t="s">
        <v>1540</v>
      </c>
      <c r="C1541" s="3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s="7" t="s">
        <v>8346</v>
      </c>
      <c r="R1541" t="s">
        <v>8347</v>
      </c>
      <c r="S1541" s="11">
        <f t="shared" si="194"/>
        <v>42705.919201388882</v>
      </c>
      <c r="T1541" s="11">
        <f t="shared" si="195"/>
        <v>42738.919201388882</v>
      </c>
      <c r="U1541" t="str">
        <f t="shared" si="196"/>
        <v>Dec</v>
      </c>
      <c r="V1541">
        <f t="shared" si="197"/>
        <v>2016</v>
      </c>
      <c r="W1541" t="str">
        <f t="shared" si="198"/>
        <v>Jan</v>
      </c>
      <c r="X1541">
        <f t="shared" si="199"/>
        <v>2017</v>
      </c>
    </row>
    <row r="1542" spans="1:24" ht="43.2" hidden="1" x14ac:dyDescent="0.55000000000000004">
      <c r="A1542">
        <v>1540</v>
      </c>
      <c r="B1542" s="3" t="s">
        <v>1541</v>
      </c>
      <c r="C1542" s="3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s="7" t="s">
        <v>8346</v>
      </c>
      <c r="R1542" t="s">
        <v>8347</v>
      </c>
      <c r="S1542" s="11">
        <f t="shared" si="194"/>
        <v>41939.00712962963</v>
      </c>
      <c r="T1542" s="11">
        <f t="shared" si="195"/>
        <v>41969.052083333328</v>
      </c>
      <c r="U1542" t="str">
        <f t="shared" si="196"/>
        <v>Oct</v>
      </c>
      <c r="V1542">
        <f t="shared" si="197"/>
        <v>2014</v>
      </c>
      <c r="W1542" t="str">
        <f t="shared" si="198"/>
        <v>Nov</v>
      </c>
      <c r="X1542">
        <f t="shared" si="199"/>
        <v>2014</v>
      </c>
    </row>
    <row r="1543" spans="1:24" ht="43.2" x14ac:dyDescent="0.55000000000000004">
      <c r="A1543">
        <v>1541</v>
      </c>
      <c r="B1543" s="3" t="s">
        <v>1542</v>
      </c>
      <c r="C1543" s="3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s="7" t="s">
        <v>8346</v>
      </c>
      <c r="R1543" t="s">
        <v>8349</v>
      </c>
      <c r="S1543" s="11">
        <f t="shared" si="194"/>
        <v>41974.712245370371</v>
      </c>
      <c r="T1543" s="11">
        <f t="shared" si="195"/>
        <v>42004.712245370371</v>
      </c>
      <c r="U1543" t="str">
        <f t="shared" si="196"/>
        <v>Dec</v>
      </c>
      <c r="V1543">
        <f t="shared" si="197"/>
        <v>2014</v>
      </c>
      <c r="W1543" t="str">
        <f t="shared" si="198"/>
        <v>Dec</v>
      </c>
      <c r="X1543">
        <f t="shared" si="199"/>
        <v>2014</v>
      </c>
    </row>
    <row r="1544" spans="1:24" ht="43.2" x14ac:dyDescent="0.55000000000000004">
      <c r="A1544">
        <v>1542</v>
      </c>
      <c r="B1544" s="3" t="s">
        <v>1543</v>
      </c>
      <c r="C1544" s="3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s="7" t="s">
        <v>8346</v>
      </c>
      <c r="R1544" t="s">
        <v>8349</v>
      </c>
      <c r="S1544" s="11">
        <f t="shared" si="194"/>
        <v>42170.996527777781</v>
      </c>
      <c r="T1544" s="11">
        <f t="shared" si="195"/>
        <v>42185.996527777781</v>
      </c>
      <c r="U1544" t="str">
        <f t="shared" si="196"/>
        <v>Jun</v>
      </c>
      <c r="V1544">
        <f t="shared" si="197"/>
        <v>2015</v>
      </c>
      <c r="W1544" t="str">
        <f t="shared" si="198"/>
        <v>Jun</v>
      </c>
      <c r="X1544">
        <f t="shared" si="199"/>
        <v>2015</v>
      </c>
    </row>
    <row r="1545" spans="1:24" ht="43.2" x14ac:dyDescent="0.55000000000000004">
      <c r="A1545">
        <v>1543</v>
      </c>
      <c r="B1545" s="3" t="s">
        <v>1544</v>
      </c>
      <c r="C1545" s="3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s="7" t="s">
        <v>8346</v>
      </c>
      <c r="R1545" t="s">
        <v>8349</v>
      </c>
      <c r="S1545" s="11">
        <f t="shared" si="194"/>
        <v>41935.509652777779</v>
      </c>
      <c r="T1545" s="11">
        <f t="shared" si="195"/>
        <v>41965.551319444443</v>
      </c>
      <c r="U1545" t="str">
        <f t="shared" si="196"/>
        <v>Oct</v>
      </c>
      <c r="V1545">
        <f t="shared" si="197"/>
        <v>2014</v>
      </c>
      <c r="W1545" t="str">
        <f t="shared" si="198"/>
        <v>Nov</v>
      </c>
      <c r="X1545">
        <f t="shared" si="199"/>
        <v>2014</v>
      </c>
    </row>
    <row r="1546" spans="1:24" ht="43.2" x14ac:dyDescent="0.55000000000000004">
      <c r="A1546">
        <v>1544</v>
      </c>
      <c r="B1546" s="3" t="s">
        <v>1545</v>
      </c>
      <c r="C1546" s="3" t="s">
        <v>5654</v>
      </c>
      <c r="D1546" s="12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s="7" t="s">
        <v>8346</v>
      </c>
      <c r="R1546" t="s">
        <v>8349</v>
      </c>
      <c r="S1546" s="11">
        <f t="shared" si="194"/>
        <v>42053.051203703704</v>
      </c>
      <c r="T1546" s="11">
        <f t="shared" si="195"/>
        <v>42095.012499999997</v>
      </c>
      <c r="U1546" t="str">
        <f t="shared" si="196"/>
        <v>Feb</v>
      </c>
      <c r="V1546">
        <f t="shared" si="197"/>
        <v>2015</v>
      </c>
      <c r="W1546" t="str">
        <f t="shared" si="198"/>
        <v>Apr</v>
      </c>
      <c r="X1546">
        <f t="shared" si="199"/>
        <v>2015</v>
      </c>
    </row>
    <row r="1547" spans="1:24" ht="43.2" x14ac:dyDescent="0.55000000000000004">
      <c r="A1547">
        <v>1545</v>
      </c>
      <c r="B1547" s="3" t="s">
        <v>1546</v>
      </c>
      <c r="C1547" s="3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s="7" t="s">
        <v>8346</v>
      </c>
      <c r="R1547" t="s">
        <v>8349</v>
      </c>
      <c r="S1547" s="11">
        <f t="shared" si="194"/>
        <v>42031.884652777779</v>
      </c>
      <c r="T1547" s="11">
        <f t="shared" si="195"/>
        <v>42065.886111111111</v>
      </c>
      <c r="U1547" t="str">
        <f t="shared" si="196"/>
        <v>Jan</v>
      </c>
      <c r="V1547">
        <f t="shared" si="197"/>
        <v>2015</v>
      </c>
      <c r="W1547" t="str">
        <f t="shared" si="198"/>
        <v>Mar</v>
      </c>
      <c r="X1547">
        <f t="shared" si="199"/>
        <v>2015</v>
      </c>
    </row>
    <row r="1548" spans="1:24" ht="43.2" x14ac:dyDescent="0.55000000000000004">
      <c r="A1548">
        <v>1546</v>
      </c>
      <c r="B1548" s="3" t="s">
        <v>1547</v>
      </c>
      <c r="C1548" s="3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s="7" t="s">
        <v>8346</v>
      </c>
      <c r="R1548" t="s">
        <v>8349</v>
      </c>
      <c r="S1548" s="11">
        <f t="shared" si="194"/>
        <v>41839.212951388887</v>
      </c>
      <c r="T1548" s="11">
        <f t="shared" si="195"/>
        <v>41899.212951388887</v>
      </c>
      <c r="U1548" t="str">
        <f t="shared" si="196"/>
        <v>Jul</v>
      </c>
      <c r="V1548">
        <f t="shared" si="197"/>
        <v>2014</v>
      </c>
      <c r="W1548" t="str">
        <f t="shared" si="198"/>
        <v>Sep</v>
      </c>
      <c r="X1548">
        <f t="shared" si="199"/>
        <v>2014</v>
      </c>
    </row>
    <row r="1549" spans="1:24" ht="43.2" x14ac:dyDescent="0.55000000000000004">
      <c r="A1549">
        <v>1547</v>
      </c>
      <c r="B1549" s="3" t="s">
        <v>1548</v>
      </c>
      <c r="C1549" s="3" t="s">
        <v>5657</v>
      </c>
      <c r="D1549" s="12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s="7" t="s">
        <v>8346</v>
      </c>
      <c r="R1549" t="s">
        <v>8349</v>
      </c>
      <c r="S1549" s="11">
        <f t="shared" si="194"/>
        <v>42782.426875000005</v>
      </c>
      <c r="T1549" s="11">
        <f t="shared" si="195"/>
        <v>42789.426875000005</v>
      </c>
      <c r="U1549" t="str">
        <f t="shared" si="196"/>
        <v>Feb</v>
      </c>
      <c r="V1549">
        <f t="shared" si="197"/>
        <v>2017</v>
      </c>
      <c r="W1549" t="str">
        <f t="shared" si="198"/>
        <v>Feb</v>
      </c>
      <c r="X1549">
        <f t="shared" si="199"/>
        <v>2017</v>
      </c>
    </row>
    <row r="1550" spans="1:24" ht="28.8" x14ac:dyDescent="0.55000000000000004">
      <c r="A1550">
        <v>1548</v>
      </c>
      <c r="B1550" s="3" t="s">
        <v>1549</v>
      </c>
      <c r="C1550" s="3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s="7" t="s">
        <v>8346</v>
      </c>
      <c r="R1550" t="s">
        <v>8349</v>
      </c>
      <c r="S1550" s="11">
        <f t="shared" si="194"/>
        <v>42286.88217592593</v>
      </c>
      <c r="T1550" s="11">
        <f t="shared" si="195"/>
        <v>42316.923842592587</v>
      </c>
      <c r="U1550" t="str">
        <f t="shared" si="196"/>
        <v>Oct</v>
      </c>
      <c r="V1550">
        <f t="shared" si="197"/>
        <v>2015</v>
      </c>
      <c r="W1550" t="str">
        <f t="shared" si="198"/>
        <v>Nov</v>
      </c>
      <c r="X1550">
        <f t="shared" si="199"/>
        <v>2015</v>
      </c>
    </row>
    <row r="1551" spans="1:24" ht="43.2" x14ac:dyDescent="0.55000000000000004">
      <c r="A1551">
        <v>1549</v>
      </c>
      <c r="B1551" s="3" t="s">
        <v>1550</v>
      </c>
      <c r="C1551" s="3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s="7" t="s">
        <v>8346</v>
      </c>
      <c r="R1551" t="s">
        <v>8349</v>
      </c>
      <c r="S1551" s="11">
        <f t="shared" si="194"/>
        <v>42281.136099537034</v>
      </c>
      <c r="T1551" s="11">
        <f t="shared" si="195"/>
        <v>42311.177766203706</v>
      </c>
      <c r="U1551" t="str">
        <f t="shared" si="196"/>
        <v>Oct</v>
      </c>
      <c r="V1551">
        <f t="shared" si="197"/>
        <v>2015</v>
      </c>
      <c r="W1551" t="str">
        <f t="shared" si="198"/>
        <v>Nov</v>
      </c>
      <c r="X1551">
        <f t="shared" si="199"/>
        <v>2015</v>
      </c>
    </row>
    <row r="1552" spans="1:24" ht="43.2" x14ac:dyDescent="0.55000000000000004">
      <c r="A1552">
        <v>1550</v>
      </c>
      <c r="B1552" s="3" t="s">
        <v>1551</v>
      </c>
      <c r="C1552" s="3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s="7" t="s">
        <v>8346</v>
      </c>
      <c r="R1552" t="s">
        <v>8349</v>
      </c>
      <c r="S1552" s="11">
        <f t="shared" si="194"/>
        <v>42472.449467592596</v>
      </c>
      <c r="T1552" s="11">
        <f t="shared" si="195"/>
        <v>42502.449467592596</v>
      </c>
      <c r="U1552" t="str">
        <f t="shared" si="196"/>
        <v>Apr</v>
      </c>
      <c r="V1552">
        <f t="shared" si="197"/>
        <v>2016</v>
      </c>
      <c r="W1552" t="str">
        <f t="shared" si="198"/>
        <v>May</v>
      </c>
      <c r="X1552">
        <f t="shared" si="199"/>
        <v>2016</v>
      </c>
    </row>
    <row r="1553" spans="1:24" ht="43.2" x14ac:dyDescent="0.55000000000000004">
      <c r="A1553">
        <v>1551</v>
      </c>
      <c r="B1553" s="3" t="s">
        <v>1552</v>
      </c>
      <c r="C1553" s="3" t="s">
        <v>5661</v>
      </c>
      <c r="D1553" s="12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s="7" t="s">
        <v>8346</v>
      </c>
      <c r="R1553" t="s">
        <v>8349</v>
      </c>
      <c r="S1553" s="11">
        <f t="shared" si="194"/>
        <v>42121.824525462958</v>
      </c>
      <c r="T1553" s="11">
        <f t="shared" si="195"/>
        <v>42151.824525462958</v>
      </c>
      <c r="U1553" t="str">
        <f t="shared" si="196"/>
        <v>Apr</v>
      </c>
      <c r="V1553">
        <f t="shared" si="197"/>
        <v>2015</v>
      </c>
      <c r="W1553" t="str">
        <f t="shared" si="198"/>
        <v>May</v>
      </c>
      <c r="X1553">
        <f t="shared" si="199"/>
        <v>2015</v>
      </c>
    </row>
    <row r="1554" spans="1:24" ht="43.2" x14ac:dyDescent="0.55000000000000004">
      <c r="A1554">
        <v>1552</v>
      </c>
      <c r="B1554" s="3" t="s">
        <v>1553</v>
      </c>
      <c r="C1554" s="3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s="7" t="s">
        <v>8346</v>
      </c>
      <c r="R1554" t="s">
        <v>8349</v>
      </c>
      <c r="S1554" s="11">
        <f t="shared" si="194"/>
        <v>41892.688750000001</v>
      </c>
      <c r="T1554" s="11">
        <f t="shared" si="195"/>
        <v>41913.165972222225</v>
      </c>
      <c r="U1554" t="str">
        <f t="shared" si="196"/>
        <v>Sep</v>
      </c>
      <c r="V1554">
        <f t="shared" si="197"/>
        <v>2014</v>
      </c>
      <c r="W1554" t="str">
        <f t="shared" si="198"/>
        <v>Oct</v>
      </c>
      <c r="X1554">
        <f t="shared" si="199"/>
        <v>2014</v>
      </c>
    </row>
    <row r="1555" spans="1:24" ht="43.2" x14ac:dyDescent="0.55000000000000004">
      <c r="A1555">
        <v>1553</v>
      </c>
      <c r="B1555" s="3" t="s">
        <v>1554</v>
      </c>
      <c r="C1555" s="3" t="s">
        <v>5663</v>
      </c>
      <c r="D1555" s="12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s="7" t="s">
        <v>8346</v>
      </c>
      <c r="R1555" t="s">
        <v>8349</v>
      </c>
      <c r="S1555" s="11">
        <f t="shared" si="194"/>
        <v>42219.282951388886</v>
      </c>
      <c r="T1555" s="11">
        <f t="shared" si="195"/>
        <v>42249.282951388886</v>
      </c>
      <c r="U1555" t="str">
        <f t="shared" si="196"/>
        <v>Aug</v>
      </c>
      <c r="V1555">
        <f t="shared" si="197"/>
        <v>2015</v>
      </c>
      <c r="W1555" t="str">
        <f t="shared" si="198"/>
        <v>Sep</v>
      </c>
      <c r="X1555">
        <f t="shared" si="199"/>
        <v>2015</v>
      </c>
    </row>
    <row r="1556" spans="1:24" ht="57.6" x14ac:dyDescent="0.55000000000000004">
      <c r="A1556">
        <v>1554</v>
      </c>
      <c r="B1556" s="3" t="s">
        <v>1555</v>
      </c>
      <c r="C1556" s="3" t="s">
        <v>5664</v>
      </c>
      <c r="D1556" s="12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s="7" t="s">
        <v>8346</v>
      </c>
      <c r="R1556" t="s">
        <v>8349</v>
      </c>
      <c r="S1556" s="11">
        <f t="shared" si="194"/>
        <v>42188.252199074079</v>
      </c>
      <c r="T1556" s="11">
        <f t="shared" si="195"/>
        <v>42218.252199074079</v>
      </c>
      <c r="U1556" t="str">
        <f t="shared" si="196"/>
        <v>Jul</v>
      </c>
      <c r="V1556">
        <f t="shared" si="197"/>
        <v>2015</v>
      </c>
      <c r="W1556" t="str">
        <f t="shared" si="198"/>
        <v>Aug</v>
      </c>
      <c r="X1556">
        <f t="shared" si="199"/>
        <v>2015</v>
      </c>
    </row>
    <row r="1557" spans="1:24" ht="43.2" x14ac:dyDescent="0.55000000000000004">
      <c r="A1557">
        <v>1555</v>
      </c>
      <c r="B1557" s="3" t="s">
        <v>1556</v>
      </c>
      <c r="C1557" s="3" t="s">
        <v>5665</v>
      </c>
      <c r="D1557" s="12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s="7" t="s">
        <v>8346</v>
      </c>
      <c r="R1557" t="s">
        <v>8349</v>
      </c>
      <c r="S1557" s="11">
        <f t="shared" si="194"/>
        <v>42241.613796296297</v>
      </c>
      <c r="T1557" s="11">
        <f t="shared" si="195"/>
        <v>42264.708333333328</v>
      </c>
      <c r="U1557" t="str">
        <f t="shared" si="196"/>
        <v>Aug</v>
      </c>
      <c r="V1557">
        <f t="shared" si="197"/>
        <v>2015</v>
      </c>
      <c r="W1557" t="str">
        <f t="shared" si="198"/>
        <v>Sep</v>
      </c>
      <c r="X1557">
        <f t="shared" si="199"/>
        <v>2015</v>
      </c>
    </row>
    <row r="1558" spans="1:24" ht="43.2" x14ac:dyDescent="0.55000000000000004">
      <c r="A1558">
        <v>1556</v>
      </c>
      <c r="B1558" s="3" t="s">
        <v>1557</v>
      </c>
      <c r="C1558" s="3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s="7" t="s">
        <v>8346</v>
      </c>
      <c r="R1558" t="s">
        <v>8349</v>
      </c>
      <c r="S1558" s="11">
        <f t="shared" si="194"/>
        <v>42525.153055555551</v>
      </c>
      <c r="T1558" s="11">
        <f t="shared" si="195"/>
        <v>42555.153055555551</v>
      </c>
      <c r="U1558" t="str">
        <f t="shared" si="196"/>
        <v>Jun</v>
      </c>
      <c r="V1558">
        <f t="shared" si="197"/>
        <v>2016</v>
      </c>
      <c r="W1558" t="str">
        <f t="shared" si="198"/>
        <v>Jul</v>
      </c>
      <c r="X1558">
        <f t="shared" si="199"/>
        <v>2016</v>
      </c>
    </row>
    <row r="1559" spans="1:24" ht="43.2" x14ac:dyDescent="0.55000000000000004">
      <c r="A1559">
        <v>1557</v>
      </c>
      <c r="B1559" s="3" t="s">
        <v>1558</v>
      </c>
      <c r="C1559" s="3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s="7" t="s">
        <v>8346</v>
      </c>
      <c r="R1559" t="s">
        <v>8349</v>
      </c>
      <c r="S1559" s="11">
        <f t="shared" si="194"/>
        <v>41871.65315972222</v>
      </c>
      <c r="T1559" s="11">
        <f t="shared" si="195"/>
        <v>41902.65315972222</v>
      </c>
      <c r="U1559" t="str">
        <f t="shared" si="196"/>
        <v>Aug</v>
      </c>
      <c r="V1559">
        <f t="shared" si="197"/>
        <v>2014</v>
      </c>
      <c r="W1559" t="str">
        <f t="shared" si="198"/>
        <v>Sep</v>
      </c>
      <c r="X1559">
        <f t="shared" si="199"/>
        <v>2014</v>
      </c>
    </row>
    <row r="1560" spans="1:24" ht="28.8" x14ac:dyDescent="0.55000000000000004">
      <c r="A1560">
        <v>1558</v>
      </c>
      <c r="B1560" s="3" t="s">
        <v>1559</v>
      </c>
      <c r="C1560" s="3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s="7" t="s">
        <v>8346</v>
      </c>
      <c r="R1560" t="s">
        <v>8349</v>
      </c>
      <c r="S1560" s="11">
        <f t="shared" si="194"/>
        <v>42185.397673611107</v>
      </c>
      <c r="T1560" s="11">
        <f t="shared" si="195"/>
        <v>42244.508333333331</v>
      </c>
      <c r="U1560" t="str">
        <f t="shared" si="196"/>
        <v>Jun</v>
      </c>
      <c r="V1560">
        <f t="shared" si="197"/>
        <v>2015</v>
      </c>
      <c r="W1560" t="str">
        <f t="shared" si="198"/>
        <v>Aug</v>
      </c>
      <c r="X1560">
        <f t="shared" si="199"/>
        <v>2015</v>
      </c>
    </row>
    <row r="1561" spans="1:24" ht="28.8" x14ac:dyDescent="0.55000000000000004">
      <c r="A1561">
        <v>1559</v>
      </c>
      <c r="B1561" s="3" t="s">
        <v>1560</v>
      </c>
      <c r="C1561" s="3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s="7" t="s">
        <v>8346</v>
      </c>
      <c r="R1561" t="s">
        <v>8349</v>
      </c>
      <c r="S1561" s="11">
        <f t="shared" si="194"/>
        <v>42108.05322916666</v>
      </c>
      <c r="T1561" s="11">
        <f t="shared" si="195"/>
        <v>42123.05322916666</v>
      </c>
      <c r="U1561" t="str">
        <f t="shared" si="196"/>
        <v>Apr</v>
      </c>
      <c r="V1561">
        <f t="shared" si="197"/>
        <v>2015</v>
      </c>
      <c r="W1561" t="str">
        <f t="shared" si="198"/>
        <v>Apr</v>
      </c>
      <c r="X1561">
        <f t="shared" si="199"/>
        <v>2015</v>
      </c>
    </row>
    <row r="1562" spans="1:24" ht="43.2" x14ac:dyDescent="0.55000000000000004">
      <c r="A1562">
        <v>1560</v>
      </c>
      <c r="B1562" s="3" t="s">
        <v>1561</v>
      </c>
      <c r="C1562" s="3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s="7" t="s">
        <v>8346</v>
      </c>
      <c r="R1562" t="s">
        <v>8349</v>
      </c>
      <c r="S1562" s="11">
        <f t="shared" si="194"/>
        <v>41936.020752314813</v>
      </c>
      <c r="T1562" s="11">
        <f t="shared" si="195"/>
        <v>41956.062418981484</v>
      </c>
      <c r="U1562" t="str">
        <f t="shared" si="196"/>
        <v>Oct</v>
      </c>
      <c r="V1562">
        <f t="shared" si="197"/>
        <v>2014</v>
      </c>
      <c r="W1562" t="str">
        <f t="shared" si="198"/>
        <v>Nov</v>
      </c>
      <c r="X1562">
        <f t="shared" si="199"/>
        <v>2014</v>
      </c>
    </row>
    <row r="1563" spans="1:24" ht="43.2" x14ac:dyDescent="0.55000000000000004">
      <c r="A1563">
        <v>1561</v>
      </c>
      <c r="B1563" s="3" t="s">
        <v>1562</v>
      </c>
      <c r="C1563" s="3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s="7" t="s">
        <v>8340</v>
      </c>
      <c r="R1563" t="s">
        <v>8360</v>
      </c>
      <c r="S1563" s="11">
        <f t="shared" si="194"/>
        <v>41555.041701388887</v>
      </c>
      <c r="T1563" s="11">
        <f t="shared" si="195"/>
        <v>41585.083368055559</v>
      </c>
      <c r="U1563" t="str">
        <f t="shared" si="196"/>
        <v>Oct</v>
      </c>
      <c r="V1563">
        <f t="shared" si="197"/>
        <v>2013</v>
      </c>
      <c r="W1563" t="str">
        <f t="shared" si="198"/>
        <v>Nov</v>
      </c>
      <c r="X1563">
        <f t="shared" si="199"/>
        <v>2013</v>
      </c>
    </row>
    <row r="1564" spans="1:24" ht="43.2" x14ac:dyDescent="0.55000000000000004">
      <c r="A1564">
        <v>1562</v>
      </c>
      <c r="B1564" s="3" t="s">
        <v>1563</v>
      </c>
      <c r="C1564" s="3" t="s">
        <v>5672</v>
      </c>
      <c r="D1564" s="12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s="7" t="s">
        <v>8340</v>
      </c>
      <c r="R1564" t="s">
        <v>8360</v>
      </c>
      <c r="S1564" s="11">
        <f t="shared" si="194"/>
        <v>40079.566157407404</v>
      </c>
      <c r="T1564" s="11">
        <f t="shared" si="195"/>
        <v>40149.034722222219</v>
      </c>
      <c r="U1564" t="str">
        <f t="shared" si="196"/>
        <v>Sep</v>
      </c>
      <c r="V1564">
        <f t="shared" si="197"/>
        <v>2009</v>
      </c>
      <c r="W1564" t="str">
        <f t="shared" si="198"/>
        <v>Dec</v>
      </c>
      <c r="X1564">
        <f t="shared" si="199"/>
        <v>2009</v>
      </c>
    </row>
    <row r="1565" spans="1:24" ht="43.2" x14ac:dyDescent="0.55000000000000004">
      <c r="A1565">
        <v>1563</v>
      </c>
      <c r="B1565" s="3" t="s">
        <v>1564</v>
      </c>
      <c r="C1565" s="3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s="7" t="s">
        <v>8340</v>
      </c>
      <c r="R1565" t="s">
        <v>8360</v>
      </c>
      <c r="S1565" s="11">
        <f t="shared" si="194"/>
        <v>41652.742488425924</v>
      </c>
      <c r="T1565" s="11">
        <f t="shared" si="195"/>
        <v>41712.700821759259</v>
      </c>
      <c r="U1565" t="str">
        <f t="shared" si="196"/>
        <v>Jan</v>
      </c>
      <c r="V1565">
        <f t="shared" si="197"/>
        <v>2014</v>
      </c>
      <c r="W1565" t="str">
        <f t="shared" si="198"/>
        <v>Mar</v>
      </c>
      <c r="X1565">
        <f t="shared" si="199"/>
        <v>2014</v>
      </c>
    </row>
    <row r="1566" spans="1:24" ht="43.2" x14ac:dyDescent="0.55000000000000004">
      <c r="A1566">
        <v>1564</v>
      </c>
      <c r="B1566" s="3" t="s">
        <v>1565</v>
      </c>
      <c r="C1566" s="3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s="7" t="s">
        <v>8340</v>
      </c>
      <c r="R1566" t="s">
        <v>8360</v>
      </c>
      <c r="S1566" s="11">
        <f t="shared" si="194"/>
        <v>42121.367002314815</v>
      </c>
      <c r="T1566" s="11">
        <f t="shared" si="195"/>
        <v>42152.836805555555</v>
      </c>
      <c r="U1566" t="str">
        <f t="shared" si="196"/>
        <v>Apr</v>
      </c>
      <c r="V1566">
        <f t="shared" si="197"/>
        <v>2015</v>
      </c>
      <c r="W1566" t="str">
        <f t="shared" si="198"/>
        <v>May</v>
      </c>
      <c r="X1566">
        <f t="shared" si="199"/>
        <v>2015</v>
      </c>
    </row>
    <row r="1567" spans="1:24" ht="43.2" x14ac:dyDescent="0.55000000000000004">
      <c r="A1567">
        <v>1565</v>
      </c>
      <c r="B1567" s="3" t="s">
        <v>1566</v>
      </c>
      <c r="C1567" s="3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s="7" t="s">
        <v>8340</v>
      </c>
      <c r="R1567" t="s">
        <v>8360</v>
      </c>
      <c r="S1567" s="11">
        <f t="shared" si="194"/>
        <v>40672.729872685188</v>
      </c>
      <c r="T1567" s="11">
        <f t="shared" si="195"/>
        <v>40702.729872685188</v>
      </c>
      <c r="U1567" t="str">
        <f t="shared" si="196"/>
        <v>May</v>
      </c>
      <c r="V1567">
        <f t="shared" si="197"/>
        <v>2011</v>
      </c>
      <c r="W1567" t="str">
        <f t="shared" si="198"/>
        <v>Jun</v>
      </c>
      <c r="X1567">
        <f t="shared" si="199"/>
        <v>2011</v>
      </c>
    </row>
    <row r="1568" spans="1:24" ht="43.2" x14ac:dyDescent="0.55000000000000004">
      <c r="A1568">
        <v>1566</v>
      </c>
      <c r="B1568" s="3" t="s">
        <v>1567</v>
      </c>
      <c r="C1568" s="3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s="7" t="s">
        <v>8340</v>
      </c>
      <c r="R1568" t="s">
        <v>8360</v>
      </c>
      <c r="S1568" s="11">
        <f t="shared" si="194"/>
        <v>42549.916712962964</v>
      </c>
      <c r="T1568" s="11">
        <f t="shared" si="195"/>
        <v>42578.916666666672</v>
      </c>
      <c r="U1568" t="str">
        <f t="shared" si="196"/>
        <v>Jun</v>
      </c>
      <c r="V1568">
        <f t="shared" si="197"/>
        <v>2016</v>
      </c>
      <c r="W1568" t="str">
        <f t="shared" si="198"/>
        <v>Jul</v>
      </c>
      <c r="X1568">
        <f t="shared" si="199"/>
        <v>2016</v>
      </c>
    </row>
    <row r="1569" spans="1:24" ht="43.2" x14ac:dyDescent="0.55000000000000004">
      <c r="A1569">
        <v>1567</v>
      </c>
      <c r="B1569" s="3" t="s">
        <v>1568</v>
      </c>
      <c r="C1569" s="3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s="7" t="s">
        <v>8340</v>
      </c>
      <c r="R1569" t="s">
        <v>8360</v>
      </c>
      <c r="S1569" s="11">
        <f t="shared" si="194"/>
        <v>41671.936863425923</v>
      </c>
      <c r="T1569" s="11">
        <f t="shared" si="195"/>
        <v>41687</v>
      </c>
      <c r="U1569" t="str">
        <f t="shared" si="196"/>
        <v>Feb</v>
      </c>
      <c r="V1569">
        <f t="shared" si="197"/>
        <v>2014</v>
      </c>
      <c r="W1569" t="str">
        <f t="shared" si="198"/>
        <v>Feb</v>
      </c>
      <c r="X1569">
        <f t="shared" si="199"/>
        <v>2014</v>
      </c>
    </row>
    <row r="1570" spans="1:24" ht="43.2" x14ac:dyDescent="0.55000000000000004">
      <c r="A1570">
        <v>1568</v>
      </c>
      <c r="B1570" s="3" t="s">
        <v>1569</v>
      </c>
      <c r="C1570" s="3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s="7" t="s">
        <v>8340</v>
      </c>
      <c r="R1570" t="s">
        <v>8360</v>
      </c>
      <c r="S1570" s="11">
        <f t="shared" si="194"/>
        <v>41962.062326388885</v>
      </c>
      <c r="T1570" s="11">
        <f t="shared" si="195"/>
        <v>41997.062326388885</v>
      </c>
      <c r="U1570" t="str">
        <f t="shared" si="196"/>
        <v>Nov</v>
      </c>
      <c r="V1570">
        <f t="shared" si="197"/>
        <v>2014</v>
      </c>
      <c r="W1570" t="str">
        <f t="shared" si="198"/>
        <v>Dec</v>
      </c>
      <c r="X1570">
        <f t="shared" si="199"/>
        <v>2014</v>
      </c>
    </row>
    <row r="1571" spans="1:24" x14ac:dyDescent="0.55000000000000004">
      <c r="A1571">
        <v>1569</v>
      </c>
      <c r="B1571" s="3" t="s">
        <v>1570</v>
      </c>
      <c r="C1571" s="3" t="s">
        <v>5679</v>
      </c>
      <c r="D1571" s="12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s="7" t="s">
        <v>8340</v>
      </c>
      <c r="R1571" t="s">
        <v>8360</v>
      </c>
      <c r="S1571" s="11">
        <f t="shared" si="194"/>
        <v>41389.679560185185</v>
      </c>
      <c r="T1571" s="11">
        <f t="shared" si="195"/>
        <v>41419.679560185185</v>
      </c>
      <c r="U1571" t="str">
        <f t="shared" si="196"/>
        <v>Apr</v>
      </c>
      <c r="V1571">
        <f t="shared" si="197"/>
        <v>2013</v>
      </c>
      <c r="W1571" t="str">
        <f t="shared" si="198"/>
        <v>May</v>
      </c>
      <c r="X1571">
        <f t="shared" si="199"/>
        <v>2013</v>
      </c>
    </row>
    <row r="1572" spans="1:24" ht="28.8" x14ac:dyDescent="0.55000000000000004">
      <c r="A1572">
        <v>1570</v>
      </c>
      <c r="B1572" s="3" t="s">
        <v>1571</v>
      </c>
      <c r="C1572" s="3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s="7" t="s">
        <v>8340</v>
      </c>
      <c r="R1572" t="s">
        <v>8360</v>
      </c>
      <c r="S1572" s="11">
        <f t="shared" si="194"/>
        <v>42438.813449074078</v>
      </c>
      <c r="T1572" s="11">
        <f t="shared" si="195"/>
        <v>42468.771782407406</v>
      </c>
      <c r="U1572" t="str">
        <f t="shared" si="196"/>
        <v>Mar</v>
      </c>
      <c r="V1572">
        <f t="shared" si="197"/>
        <v>2016</v>
      </c>
      <c r="W1572" t="str">
        <f t="shared" si="198"/>
        <v>Apr</v>
      </c>
      <c r="X1572">
        <f t="shared" si="199"/>
        <v>2016</v>
      </c>
    </row>
    <row r="1573" spans="1:24" ht="43.2" x14ac:dyDescent="0.55000000000000004">
      <c r="A1573">
        <v>1571</v>
      </c>
      <c r="B1573" s="3" t="s">
        <v>1572</v>
      </c>
      <c r="C1573" s="3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s="7" t="s">
        <v>8340</v>
      </c>
      <c r="R1573" t="s">
        <v>8360</v>
      </c>
      <c r="S1573" s="11">
        <f t="shared" si="194"/>
        <v>42144.769479166673</v>
      </c>
      <c r="T1573" s="11">
        <f t="shared" si="195"/>
        <v>42174.769479166673</v>
      </c>
      <c r="U1573" t="str">
        <f t="shared" si="196"/>
        <v>May</v>
      </c>
      <c r="V1573">
        <f t="shared" si="197"/>
        <v>2015</v>
      </c>
      <c r="W1573" t="str">
        <f t="shared" si="198"/>
        <v>Jun</v>
      </c>
      <c r="X1573">
        <f t="shared" si="199"/>
        <v>2015</v>
      </c>
    </row>
    <row r="1574" spans="1:24" ht="43.2" x14ac:dyDescent="0.55000000000000004">
      <c r="A1574">
        <v>1572</v>
      </c>
      <c r="B1574" s="3" t="s">
        <v>1573</v>
      </c>
      <c r="C1574" s="3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s="7" t="s">
        <v>8340</v>
      </c>
      <c r="R1574" t="s">
        <v>8360</v>
      </c>
      <c r="S1574" s="11">
        <f t="shared" si="194"/>
        <v>42404.033090277779</v>
      </c>
      <c r="T1574" s="11">
        <f t="shared" si="195"/>
        <v>42428.999305555553</v>
      </c>
      <c r="U1574" t="str">
        <f t="shared" si="196"/>
        <v>Feb</v>
      </c>
      <c r="V1574">
        <f t="shared" si="197"/>
        <v>2016</v>
      </c>
      <c r="W1574" t="str">
        <f t="shared" si="198"/>
        <v>Feb</v>
      </c>
      <c r="X1574">
        <f t="shared" si="199"/>
        <v>2016</v>
      </c>
    </row>
    <row r="1575" spans="1:24" ht="43.2" x14ac:dyDescent="0.55000000000000004">
      <c r="A1575">
        <v>1573</v>
      </c>
      <c r="B1575" s="3" t="s">
        <v>1574</v>
      </c>
      <c r="C1575" s="3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s="7" t="s">
        <v>8340</v>
      </c>
      <c r="R1575" t="s">
        <v>8360</v>
      </c>
      <c r="S1575" s="11">
        <f t="shared" si="194"/>
        <v>42786.000023148154</v>
      </c>
      <c r="T1575" s="11">
        <f t="shared" si="195"/>
        <v>42826.165972222225</v>
      </c>
      <c r="U1575" t="str">
        <f t="shared" si="196"/>
        <v>Feb</v>
      </c>
      <c r="V1575">
        <f t="shared" si="197"/>
        <v>2017</v>
      </c>
      <c r="W1575" t="str">
        <f t="shared" si="198"/>
        <v>Apr</v>
      </c>
      <c r="X1575">
        <f t="shared" si="199"/>
        <v>2017</v>
      </c>
    </row>
    <row r="1576" spans="1:24" ht="43.2" x14ac:dyDescent="0.55000000000000004">
      <c r="A1576">
        <v>1574</v>
      </c>
      <c r="B1576" s="3" t="s">
        <v>1575</v>
      </c>
      <c r="C1576" s="3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s="7" t="s">
        <v>8340</v>
      </c>
      <c r="R1576" t="s">
        <v>8360</v>
      </c>
      <c r="S1576" s="11">
        <f t="shared" si="194"/>
        <v>42017.927418981482</v>
      </c>
      <c r="T1576" s="11">
        <f t="shared" si="195"/>
        <v>42052.927418981482</v>
      </c>
      <c r="U1576" t="str">
        <f t="shared" si="196"/>
        <v>Jan</v>
      </c>
      <c r="V1576">
        <f t="shared" si="197"/>
        <v>2015</v>
      </c>
      <c r="W1576" t="str">
        <f t="shared" si="198"/>
        <v>Feb</v>
      </c>
      <c r="X1576">
        <f t="shared" si="199"/>
        <v>2015</v>
      </c>
    </row>
    <row r="1577" spans="1:24" ht="43.2" x14ac:dyDescent="0.55000000000000004">
      <c r="A1577">
        <v>1575</v>
      </c>
      <c r="B1577" s="3" t="s">
        <v>1576</v>
      </c>
      <c r="C1577" s="3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s="7" t="s">
        <v>8340</v>
      </c>
      <c r="R1577" t="s">
        <v>8360</v>
      </c>
      <c r="S1577" s="11">
        <f t="shared" si="194"/>
        <v>41799.524259259262</v>
      </c>
      <c r="T1577" s="11">
        <f t="shared" si="195"/>
        <v>41829.524259259262</v>
      </c>
      <c r="U1577" t="str">
        <f t="shared" si="196"/>
        <v>Jun</v>
      </c>
      <c r="V1577">
        <f t="shared" si="197"/>
        <v>2014</v>
      </c>
      <c r="W1577" t="str">
        <f t="shared" si="198"/>
        <v>Jul</v>
      </c>
      <c r="X1577">
        <f t="shared" si="199"/>
        <v>2014</v>
      </c>
    </row>
    <row r="1578" spans="1:24" ht="28.8" x14ac:dyDescent="0.55000000000000004">
      <c r="A1578">
        <v>1576</v>
      </c>
      <c r="B1578" s="3" t="s">
        <v>1577</v>
      </c>
      <c r="C1578" s="3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s="7" t="s">
        <v>8340</v>
      </c>
      <c r="R1578" t="s">
        <v>8360</v>
      </c>
      <c r="S1578" s="11">
        <f t="shared" si="194"/>
        <v>42140.879259259258</v>
      </c>
      <c r="T1578" s="11">
        <f t="shared" si="195"/>
        <v>42185.879259259258</v>
      </c>
      <c r="U1578" t="str">
        <f t="shared" si="196"/>
        <v>May</v>
      </c>
      <c r="V1578">
        <f t="shared" si="197"/>
        <v>2015</v>
      </c>
      <c r="W1578" t="str">
        <f t="shared" si="198"/>
        <v>Jun</v>
      </c>
      <c r="X1578">
        <f t="shared" si="199"/>
        <v>2015</v>
      </c>
    </row>
    <row r="1579" spans="1:24" ht="43.2" x14ac:dyDescent="0.55000000000000004">
      <c r="A1579">
        <v>1577</v>
      </c>
      <c r="B1579" s="3" t="s">
        <v>1578</v>
      </c>
      <c r="C1579" s="3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s="7" t="s">
        <v>8340</v>
      </c>
      <c r="R1579" t="s">
        <v>8360</v>
      </c>
      <c r="S1579" s="11">
        <f t="shared" si="194"/>
        <v>41054.847777777781</v>
      </c>
      <c r="T1579" s="11">
        <f t="shared" si="195"/>
        <v>41114.847777777781</v>
      </c>
      <c r="U1579" t="str">
        <f t="shared" si="196"/>
        <v>May</v>
      </c>
      <c r="V1579">
        <f t="shared" si="197"/>
        <v>2012</v>
      </c>
      <c r="W1579" t="str">
        <f t="shared" si="198"/>
        <v>Jul</v>
      </c>
      <c r="X1579">
        <f t="shared" si="199"/>
        <v>2012</v>
      </c>
    </row>
    <row r="1580" spans="1:24" ht="57.6" x14ac:dyDescent="0.55000000000000004">
      <c r="A1580">
        <v>1578</v>
      </c>
      <c r="B1580" s="3" t="s">
        <v>1579</v>
      </c>
      <c r="C1580" s="3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s="7" t="s">
        <v>8340</v>
      </c>
      <c r="R1580" t="s">
        <v>8360</v>
      </c>
      <c r="S1580" s="11">
        <f t="shared" si="194"/>
        <v>40399.065868055557</v>
      </c>
      <c r="T1580" s="11">
        <f t="shared" si="195"/>
        <v>40423.083333333336</v>
      </c>
      <c r="U1580" t="str">
        <f t="shared" si="196"/>
        <v>Aug</v>
      </c>
      <c r="V1580">
        <f t="shared" si="197"/>
        <v>2010</v>
      </c>
      <c r="W1580" t="str">
        <f t="shared" si="198"/>
        <v>Sep</v>
      </c>
      <c r="X1580">
        <f t="shared" si="199"/>
        <v>2010</v>
      </c>
    </row>
    <row r="1581" spans="1:24" ht="28.8" x14ac:dyDescent="0.55000000000000004">
      <c r="A1581">
        <v>1579</v>
      </c>
      <c r="B1581" s="3" t="s">
        <v>1580</v>
      </c>
      <c r="C1581" s="3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s="7" t="s">
        <v>8340</v>
      </c>
      <c r="R1581" t="s">
        <v>8360</v>
      </c>
      <c r="S1581" s="11">
        <f t="shared" si="194"/>
        <v>41481.996423611112</v>
      </c>
      <c r="T1581" s="11">
        <f t="shared" si="195"/>
        <v>41514.996423611112</v>
      </c>
      <c r="U1581" t="str">
        <f t="shared" si="196"/>
        <v>Jul</v>
      </c>
      <c r="V1581">
        <f t="shared" si="197"/>
        <v>2013</v>
      </c>
      <c r="W1581" t="str">
        <f t="shared" si="198"/>
        <v>Aug</v>
      </c>
      <c r="X1581">
        <f t="shared" si="199"/>
        <v>2013</v>
      </c>
    </row>
    <row r="1582" spans="1:24" ht="43.2" x14ac:dyDescent="0.55000000000000004">
      <c r="A1582">
        <v>1580</v>
      </c>
      <c r="B1582" s="3" t="s">
        <v>1581</v>
      </c>
      <c r="C1582" s="3" t="s">
        <v>5690</v>
      </c>
      <c r="D1582" s="1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s="7" t="s">
        <v>8340</v>
      </c>
      <c r="R1582" t="s">
        <v>8360</v>
      </c>
      <c r="S1582" s="11">
        <f t="shared" si="194"/>
        <v>40990.050069444449</v>
      </c>
      <c r="T1582" s="11">
        <f t="shared" si="195"/>
        <v>41050.050069444449</v>
      </c>
      <c r="U1582" t="str">
        <f t="shared" si="196"/>
        <v>Mar</v>
      </c>
      <c r="V1582">
        <f t="shared" si="197"/>
        <v>2012</v>
      </c>
      <c r="W1582" t="str">
        <f t="shared" si="198"/>
        <v>May</v>
      </c>
      <c r="X1582">
        <f t="shared" si="199"/>
        <v>2012</v>
      </c>
    </row>
    <row r="1583" spans="1:24" ht="43.2" x14ac:dyDescent="0.55000000000000004">
      <c r="A1583">
        <v>1581</v>
      </c>
      <c r="B1583" s="3" t="s">
        <v>1582</v>
      </c>
      <c r="C1583" s="3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s="7" t="s">
        <v>8346</v>
      </c>
      <c r="R1583" t="s">
        <v>8350</v>
      </c>
      <c r="S1583" s="11">
        <f t="shared" si="194"/>
        <v>42325.448958333334</v>
      </c>
      <c r="T1583" s="11">
        <f t="shared" si="195"/>
        <v>42357.448958333334</v>
      </c>
      <c r="U1583" t="str">
        <f t="shared" si="196"/>
        <v>Nov</v>
      </c>
      <c r="V1583">
        <f t="shared" si="197"/>
        <v>2015</v>
      </c>
      <c r="W1583" t="str">
        <f t="shared" si="198"/>
        <v>Dec</v>
      </c>
      <c r="X1583">
        <f t="shared" si="199"/>
        <v>2015</v>
      </c>
    </row>
    <row r="1584" spans="1:24" ht="28.8" x14ac:dyDescent="0.55000000000000004">
      <c r="A1584">
        <v>1582</v>
      </c>
      <c r="B1584" s="3" t="s">
        <v>1583</v>
      </c>
      <c r="C1584" s="3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s="7" t="s">
        <v>8346</v>
      </c>
      <c r="R1584" t="s">
        <v>8350</v>
      </c>
      <c r="S1584" s="11">
        <f t="shared" si="194"/>
        <v>42246.789965277778</v>
      </c>
      <c r="T1584" s="11">
        <f t="shared" si="195"/>
        <v>42303.888888888891</v>
      </c>
      <c r="U1584" t="str">
        <f t="shared" si="196"/>
        <v>Aug</v>
      </c>
      <c r="V1584">
        <f t="shared" si="197"/>
        <v>2015</v>
      </c>
      <c r="W1584" t="str">
        <f t="shared" si="198"/>
        <v>Oct</v>
      </c>
      <c r="X1584">
        <f t="shared" si="199"/>
        <v>2015</v>
      </c>
    </row>
    <row r="1585" spans="1:24" ht="43.2" x14ac:dyDescent="0.55000000000000004">
      <c r="A1585">
        <v>1583</v>
      </c>
      <c r="B1585" s="3" t="s">
        <v>1584</v>
      </c>
      <c r="C1585" s="3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s="7" t="s">
        <v>8346</v>
      </c>
      <c r="R1585" t="s">
        <v>8350</v>
      </c>
      <c r="S1585" s="11">
        <f t="shared" si="194"/>
        <v>41877.904988425929</v>
      </c>
      <c r="T1585" s="11">
        <f t="shared" si="195"/>
        <v>41907.904988425929</v>
      </c>
      <c r="U1585" t="str">
        <f t="shared" si="196"/>
        <v>Aug</v>
      </c>
      <c r="V1585">
        <f t="shared" si="197"/>
        <v>2014</v>
      </c>
      <c r="W1585" t="str">
        <f t="shared" si="198"/>
        <v>Sep</v>
      </c>
      <c r="X1585">
        <f t="shared" si="199"/>
        <v>2014</v>
      </c>
    </row>
    <row r="1586" spans="1:24" ht="43.2" x14ac:dyDescent="0.55000000000000004">
      <c r="A1586">
        <v>1584</v>
      </c>
      <c r="B1586" s="3" t="s">
        <v>1585</v>
      </c>
      <c r="C1586" s="3" t="s">
        <v>5694</v>
      </c>
      <c r="D1586" s="12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s="7" t="s">
        <v>8346</v>
      </c>
      <c r="R1586" t="s">
        <v>8350</v>
      </c>
      <c r="S1586" s="11">
        <f t="shared" si="194"/>
        <v>41779.649317129632</v>
      </c>
      <c r="T1586" s="11">
        <f t="shared" si="195"/>
        <v>41789.649317129632</v>
      </c>
      <c r="U1586" t="str">
        <f t="shared" si="196"/>
        <v>May</v>
      </c>
      <c r="V1586">
        <f t="shared" si="197"/>
        <v>2014</v>
      </c>
      <c r="W1586" t="str">
        <f t="shared" si="198"/>
        <v>May</v>
      </c>
      <c r="X1586">
        <f t="shared" si="199"/>
        <v>2014</v>
      </c>
    </row>
    <row r="1587" spans="1:24" ht="43.2" x14ac:dyDescent="0.55000000000000004">
      <c r="A1587">
        <v>1585</v>
      </c>
      <c r="B1587" s="3" t="s">
        <v>1586</v>
      </c>
      <c r="C1587" s="3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s="7" t="s">
        <v>8346</v>
      </c>
      <c r="R1587" t="s">
        <v>8350</v>
      </c>
      <c r="S1587" s="11">
        <f t="shared" si="194"/>
        <v>42707.895462962959</v>
      </c>
      <c r="T1587" s="11">
        <f t="shared" si="195"/>
        <v>42729.458333333328</v>
      </c>
      <c r="U1587" t="str">
        <f t="shared" si="196"/>
        <v>Dec</v>
      </c>
      <c r="V1587">
        <f t="shared" si="197"/>
        <v>2016</v>
      </c>
      <c r="W1587" t="str">
        <f t="shared" si="198"/>
        <v>Dec</v>
      </c>
      <c r="X1587">
        <f t="shared" si="199"/>
        <v>2016</v>
      </c>
    </row>
    <row r="1588" spans="1:24" ht="28.8" x14ac:dyDescent="0.55000000000000004">
      <c r="A1588">
        <v>1586</v>
      </c>
      <c r="B1588" s="3" t="s">
        <v>1587</v>
      </c>
      <c r="C1588" s="3" t="s">
        <v>5696</v>
      </c>
      <c r="D1588" s="12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s="7" t="s">
        <v>8346</v>
      </c>
      <c r="R1588" t="s">
        <v>8350</v>
      </c>
      <c r="S1588" s="11">
        <f t="shared" si="194"/>
        <v>42069.104421296302</v>
      </c>
      <c r="T1588" s="11">
        <f t="shared" si="195"/>
        <v>42099.062754629631</v>
      </c>
      <c r="U1588" t="str">
        <f t="shared" si="196"/>
        <v>Mar</v>
      </c>
      <c r="V1588">
        <f t="shared" si="197"/>
        <v>2015</v>
      </c>
      <c r="W1588" t="str">
        <f t="shared" si="198"/>
        <v>Apr</v>
      </c>
      <c r="X1588">
        <f t="shared" si="199"/>
        <v>2015</v>
      </c>
    </row>
    <row r="1589" spans="1:24" ht="43.2" x14ac:dyDescent="0.55000000000000004">
      <c r="A1589">
        <v>1587</v>
      </c>
      <c r="B1589" s="3" t="s">
        <v>1588</v>
      </c>
      <c r="C1589" s="3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s="7" t="s">
        <v>8346</v>
      </c>
      <c r="R1589" t="s">
        <v>8350</v>
      </c>
      <c r="S1589" s="11">
        <f t="shared" si="194"/>
        <v>41956.950983796298</v>
      </c>
      <c r="T1589" s="11">
        <f t="shared" si="195"/>
        <v>41986.950983796298</v>
      </c>
      <c r="U1589" t="str">
        <f t="shared" si="196"/>
        <v>Nov</v>
      </c>
      <c r="V1589">
        <f t="shared" si="197"/>
        <v>2014</v>
      </c>
      <c r="W1589" t="str">
        <f t="shared" si="198"/>
        <v>Dec</v>
      </c>
      <c r="X1589">
        <f t="shared" si="199"/>
        <v>2014</v>
      </c>
    </row>
    <row r="1590" spans="1:24" ht="28.8" x14ac:dyDescent="0.55000000000000004">
      <c r="A1590">
        <v>1588</v>
      </c>
      <c r="B1590" s="3" t="s">
        <v>1589</v>
      </c>
      <c r="C1590" s="3" t="s">
        <v>5698</v>
      </c>
      <c r="D1590" s="12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s="7" t="s">
        <v>8346</v>
      </c>
      <c r="R1590" t="s">
        <v>8350</v>
      </c>
      <c r="S1590" s="11">
        <f t="shared" si="194"/>
        <v>42005.24998842593</v>
      </c>
      <c r="T1590" s="11">
        <f t="shared" si="195"/>
        <v>42035.841666666667</v>
      </c>
      <c r="U1590" t="str">
        <f t="shared" si="196"/>
        <v>Jan</v>
      </c>
      <c r="V1590">
        <f t="shared" si="197"/>
        <v>2015</v>
      </c>
      <c r="W1590" t="str">
        <f t="shared" si="198"/>
        <v>Jan</v>
      </c>
      <c r="X1590">
        <f t="shared" si="199"/>
        <v>2015</v>
      </c>
    </row>
    <row r="1591" spans="1:24" ht="43.2" x14ac:dyDescent="0.55000000000000004">
      <c r="A1591">
        <v>1589</v>
      </c>
      <c r="B1591" s="3" t="s">
        <v>1590</v>
      </c>
      <c r="C1591" s="3" t="s">
        <v>5699</v>
      </c>
      <c r="D1591" s="12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s="7" t="s">
        <v>8346</v>
      </c>
      <c r="R1591" t="s">
        <v>8350</v>
      </c>
      <c r="S1591" s="11">
        <f t="shared" si="194"/>
        <v>42256.984791666662</v>
      </c>
      <c r="T1591" s="11">
        <f t="shared" si="195"/>
        <v>42286.984791666662</v>
      </c>
      <c r="U1591" t="str">
        <f t="shared" si="196"/>
        <v>Sep</v>
      </c>
      <c r="V1591">
        <f t="shared" si="197"/>
        <v>2015</v>
      </c>
      <c r="W1591" t="str">
        <f t="shared" si="198"/>
        <v>Oct</v>
      </c>
      <c r="X1591">
        <f t="shared" si="199"/>
        <v>2015</v>
      </c>
    </row>
    <row r="1592" spans="1:24" x14ac:dyDescent="0.55000000000000004">
      <c r="A1592">
        <v>1590</v>
      </c>
      <c r="B1592" s="3" t="s">
        <v>1591</v>
      </c>
      <c r="C1592" s="3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s="7" t="s">
        <v>8346</v>
      </c>
      <c r="R1592" t="s">
        <v>8350</v>
      </c>
      <c r="S1592" s="11">
        <f t="shared" si="194"/>
        <v>42240.857222222221</v>
      </c>
      <c r="T1592" s="11">
        <f t="shared" si="195"/>
        <v>42270.857222222221</v>
      </c>
      <c r="U1592" t="str">
        <f t="shared" si="196"/>
        <v>Aug</v>
      </c>
      <c r="V1592">
        <f t="shared" si="197"/>
        <v>2015</v>
      </c>
      <c r="W1592" t="str">
        <f t="shared" si="198"/>
        <v>Sep</v>
      </c>
      <c r="X1592">
        <f t="shared" si="199"/>
        <v>2015</v>
      </c>
    </row>
    <row r="1593" spans="1:24" ht="43.2" x14ac:dyDescent="0.55000000000000004">
      <c r="A1593">
        <v>1591</v>
      </c>
      <c r="B1593" s="3" t="s">
        <v>1592</v>
      </c>
      <c r="C1593" s="3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s="7" t="s">
        <v>8346</v>
      </c>
      <c r="R1593" t="s">
        <v>8350</v>
      </c>
      <c r="S1593" s="11">
        <f t="shared" si="194"/>
        <v>42433.726168981477</v>
      </c>
      <c r="T1593" s="11">
        <f t="shared" si="195"/>
        <v>42463.68450231482</v>
      </c>
      <c r="U1593" t="str">
        <f t="shared" si="196"/>
        <v>Mar</v>
      </c>
      <c r="V1593">
        <f t="shared" si="197"/>
        <v>2016</v>
      </c>
      <c r="W1593" t="str">
        <f t="shared" si="198"/>
        <v>Apr</v>
      </c>
      <c r="X1593">
        <f t="shared" si="199"/>
        <v>2016</v>
      </c>
    </row>
    <row r="1594" spans="1:24" ht="28.8" x14ac:dyDescent="0.55000000000000004">
      <c r="A1594">
        <v>1592</v>
      </c>
      <c r="B1594" s="3" t="s">
        <v>1593</v>
      </c>
      <c r="C1594" s="3" t="s">
        <v>5702</v>
      </c>
      <c r="D1594" s="12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s="7" t="s">
        <v>8346</v>
      </c>
      <c r="R1594" t="s">
        <v>8350</v>
      </c>
      <c r="S1594" s="11">
        <f t="shared" si="194"/>
        <v>42046.072743055556</v>
      </c>
      <c r="T1594" s="11">
        <f t="shared" si="195"/>
        <v>42091.031076388885</v>
      </c>
      <c r="U1594" t="str">
        <f t="shared" si="196"/>
        <v>Feb</v>
      </c>
      <c r="V1594">
        <f t="shared" si="197"/>
        <v>2015</v>
      </c>
      <c r="W1594" t="str">
        <f t="shared" si="198"/>
        <v>Mar</v>
      </c>
      <c r="X1594">
        <f t="shared" si="199"/>
        <v>2015</v>
      </c>
    </row>
    <row r="1595" spans="1:24" ht="28.8" x14ac:dyDescent="0.55000000000000004">
      <c r="A1595">
        <v>1593</v>
      </c>
      <c r="B1595" s="3" t="s">
        <v>1594</v>
      </c>
      <c r="C1595" s="3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s="7" t="s">
        <v>8346</v>
      </c>
      <c r="R1595" t="s">
        <v>8350</v>
      </c>
      <c r="S1595" s="11">
        <f t="shared" si="194"/>
        <v>42033.845543981486</v>
      </c>
      <c r="T1595" s="11">
        <f t="shared" si="195"/>
        <v>42063.845543981486</v>
      </c>
      <c r="U1595" t="str">
        <f t="shared" si="196"/>
        <v>Jan</v>
      </c>
      <c r="V1595">
        <f t="shared" si="197"/>
        <v>2015</v>
      </c>
      <c r="W1595" t="str">
        <f t="shared" si="198"/>
        <v>Feb</v>
      </c>
      <c r="X1595">
        <f t="shared" si="199"/>
        <v>2015</v>
      </c>
    </row>
    <row r="1596" spans="1:24" ht="28.8" x14ac:dyDescent="0.55000000000000004">
      <c r="A1596">
        <v>1594</v>
      </c>
      <c r="B1596" s="3" t="s">
        <v>1595</v>
      </c>
      <c r="C1596" s="3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s="7" t="s">
        <v>8346</v>
      </c>
      <c r="R1596" t="s">
        <v>8350</v>
      </c>
      <c r="S1596" s="11">
        <f t="shared" si="194"/>
        <v>42445.712754629625</v>
      </c>
      <c r="T1596" s="11">
        <f t="shared" si="195"/>
        <v>42505.681249999994</v>
      </c>
      <c r="U1596" t="str">
        <f t="shared" si="196"/>
        <v>Mar</v>
      </c>
      <c r="V1596">
        <f t="shared" si="197"/>
        <v>2016</v>
      </c>
      <c r="W1596" t="str">
        <f t="shared" si="198"/>
        <v>May</v>
      </c>
      <c r="X1596">
        <f t="shared" si="199"/>
        <v>2016</v>
      </c>
    </row>
    <row r="1597" spans="1:24" ht="43.2" x14ac:dyDescent="0.55000000000000004">
      <c r="A1597">
        <v>1595</v>
      </c>
      <c r="B1597" s="3" t="s">
        <v>1596</v>
      </c>
      <c r="C1597" s="3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s="7" t="s">
        <v>8346</v>
      </c>
      <c r="R1597" t="s">
        <v>8350</v>
      </c>
      <c r="S1597" s="11">
        <f t="shared" si="194"/>
        <v>41780.050092592595</v>
      </c>
      <c r="T1597" s="11">
        <f t="shared" si="195"/>
        <v>41808.842361111114</v>
      </c>
      <c r="U1597" t="str">
        <f t="shared" si="196"/>
        <v>May</v>
      </c>
      <c r="V1597">
        <f t="shared" si="197"/>
        <v>2014</v>
      </c>
      <c r="W1597" t="str">
        <f t="shared" si="198"/>
        <v>Jun</v>
      </c>
      <c r="X1597">
        <f t="shared" si="199"/>
        <v>2014</v>
      </c>
    </row>
    <row r="1598" spans="1:24" ht="28.8" x14ac:dyDescent="0.55000000000000004">
      <c r="A1598">
        <v>1596</v>
      </c>
      <c r="B1598" s="3" t="s">
        <v>1597</v>
      </c>
      <c r="C1598" s="3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s="7" t="s">
        <v>8346</v>
      </c>
      <c r="R1598" t="s">
        <v>8350</v>
      </c>
      <c r="S1598" s="11">
        <f t="shared" si="194"/>
        <v>41941.430196759262</v>
      </c>
      <c r="T1598" s="11">
        <f t="shared" si="195"/>
        <v>41986.471863425926</v>
      </c>
      <c r="U1598" t="str">
        <f t="shared" si="196"/>
        <v>Oct</v>
      </c>
      <c r="V1598">
        <f t="shared" si="197"/>
        <v>2014</v>
      </c>
      <c r="W1598" t="str">
        <f t="shared" si="198"/>
        <v>Dec</v>
      </c>
      <c r="X1598">
        <f t="shared" si="199"/>
        <v>2014</v>
      </c>
    </row>
    <row r="1599" spans="1:24" ht="43.2" x14ac:dyDescent="0.55000000000000004">
      <c r="A1599">
        <v>1597</v>
      </c>
      <c r="B1599" s="3" t="s">
        <v>1598</v>
      </c>
      <c r="C1599" s="3" t="s">
        <v>5707</v>
      </c>
      <c r="D1599" s="12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s="7" t="s">
        <v>8346</v>
      </c>
      <c r="R1599" t="s">
        <v>8350</v>
      </c>
      <c r="S1599" s="11">
        <f t="shared" si="194"/>
        <v>42603.354131944448</v>
      </c>
      <c r="T1599" s="11">
        <f t="shared" si="195"/>
        <v>42633.354131944448</v>
      </c>
      <c r="U1599" t="str">
        <f t="shared" si="196"/>
        <v>Aug</v>
      </c>
      <c r="V1599">
        <f t="shared" si="197"/>
        <v>2016</v>
      </c>
      <c r="W1599" t="str">
        <f t="shared" si="198"/>
        <v>Sep</v>
      </c>
      <c r="X1599">
        <f t="shared" si="199"/>
        <v>2016</v>
      </c>
    </row>
    <row r="1600" spans="1:24" ht="43.2" x14ac:dyDescent="0.55000000000000004">
      <c r="A1600">
        <v>1598</v>
      </c>
      <c r="B1600" s="3" t="s">
        <v>1599</v>
      </c>
      <c r="C1600" s="3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s="7" t="s">
        <v>8346</v>
      </c>
      <c r="R1600" t="s">
        <v>8350</v>
      </c>
      <c r="S1600" s="11">
        <f t="shared" si="194"/>
        <v>42151.667337962965</v>
      </c>
      <c r="T1600" s="11">
        <f t="shared" si="195"/>
        <v>42211.667337962965</v>
      </c>
      <c r="U1600" t="str">
        <f t="shared" si="196"/>
        <v>May</v>
      </c>
      <c r="V1600">
        <f t="shared" si="197"/>
        <v>2015</v>
      </c>
      <c r="W1600" t="str">
        <f t="shared" si="198"/>
        <v>Jul</v>
      </c>
      <c r="X1600">
        <f t="shared" si="199"/>
        <v>2015</v>
      </c>
    </row>
    <row r="1601" spans="1:24" ht="43.2" x14ac:dyDescent="0.55000000000000004">
      <c r="A1601">
        <v>1599</v>
      </c>
      <c r="B1601" s="3" t="s">
        <v>1600</v>
      </c>
      <c r="C1601" s="3" t="s">
        <v>5709</v>
      </c>
      <c r="D1601" s="12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s="7" t="s">
        <v>8346</v>
      </c>
      <c r="R1601" t="s">
        <v>8350</v>
      </c>
      <c r="S1601" s="11">
        <f t="shared" si="194"/>
        <v>42438.53907407407</v>
      </c>
      <c r="T1601" s="11">
        <f t="shared" si="195"/>
        <v>42468.497407407413</v>
      </c>
      <c r="U1601" t="str">
        <f t="shared" si="196"/>
        <v>Mar</v>
      </c>
      <c r="V1601">
        <f t="shared" si="197"/>
        <v>2016</v>
      </c>
      <c r="W1601" t="str">
        <f t="shared" si="198"/>
        <v>Apr</v>
      </c>
      <c r="X1601">
        <f t="shared" si="199"/>
        <v>2016</v>
      </c>
    </row>
    <row r="1602" spans="1:24" ht="43.2" x14ac:dyDescent="0.55000000000000004">
      <c r="A1602">
        <v>1600</v>
      </c>
      <c r="B1602" s="3" t="s">
        <v>1601</v>
      </c>
      <c r="C1602" s="3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s="7" t="s">
        <v>8346</v>
      </c>
      <c r="R1602" t="s">
        <v>8350</v>
      </c>
      <c r="S1602" s="11">
        <f t="shared" si="194"/>
        <v>41791.057314814818</v>
      </c>
      <c r="T1602" s="11">
        <f t="shared" si="195"/>
        <v>41835.21597222222</v>
      </c>
      <c r="U1602" t="str">
        <f t="shared" si="196"/>
        <v>Jun</v>
      </c>
      <c r="V1602">
        <f t="shared" si="197"/>
        <v>2014</v>
      </c>
      <c r="W1602" t="str">
        <f t="shared" si="198"/>
        <v>Jul</v>
      </c>
      <c r="X1602">
        <f t="shared" si="199"/>
        <v>2014</v>
      </c>
    </row>
    <row r="1603" spans="1:24" ht="43.2" hidden="1" x14ac:dyDescent="0.55000000000000004">
      <c r="A1603">
        <v>1601</v>
      </c>
      <c r="B1603" s="3" t="s">
        <v>1602</v>
      </c>
      <c r="C1603" s="3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IFERROR(E1603/L1603,0)</f>
        <v>48.325535714285714</v>
      </c>
      <c r="Q1603" s="7" t="s">
        <v>8326</v>
      </c>
      <c r="R1603" t="s">
        <v>8310</v>
      </c>
      <c r="S1603" s="11">
        <f t="shared" ref="S1603:S1666" si="202">(((J1603/60)/60)/24)+DATE(1970,1,1)</f>
        <v>40638.092974537038</v>
      </c>
      <c r="T1603" s="11">
        <f t="shared" ref="T1603:T1666" si="203">(((I1603/60)/60)/24)+DATE(1970,1,1)</f>
        <v>40668.092974537038</v>
      </c>
      <c r="U1603" t="str">
        <f t="shared" ref="U1603:U1666" si="204">TEXT(S1603,"mmm")</f>
        <v>Apr</v>
      </c>
      <c r="V1603">
        <f t="shared" ref="V1603:V1666" si="205">YEAR(S1603)</f>
        <v>2011</v>
      </c>
      <c r="W1603" t="str">
        <f t="shared" ref="W1603:W1666" si="206">TEXT(T1603,"mmm")</f>
        <v>May</v>
      </c>
      <c r="X1603">
        <f t="shared" ref="X1603:X1666" si="207">YEAR(T1603)</f>
        <v>2011</v>
      </c>
    </row>
    <row r="1604" spans="1:24" ht="43.2" hidden="1" x14ac:dyDescent="0.55000000000000004">
      <c r="A1604">
        <v>1602</v>
      </c>
      <c r="B1604" s="3" t="s">
        <v>1603</v>
      </c>
      <c r="C1604" s="3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s="7" t="s">
        <v>8326</v>
      </c>
      <c r="R1604" t="s">
        <v>8310</v>
      </c>
      <c r="S1604" s="11">
        <f t="shared" si="202"/>
        <v>40788.297650462962</v>
      </c>
      <c r="T1604" s="11">
        <f t="shared" si="203"/>
        <v>40830.958333333336</v>
      </c>
      <c r="U1604" t="str">
        <f t="shared" si="204"/>
        <v>Sep</v>
      </c>
      <c r="V1604">
        <f t="shared" si="205"/>
        <v>2011</v>
      </c>
      <c r="W1604" t="str">
        <f t="shared" si="206"/>
        <v>Oct</v>
      </c>
      <c r="X1604">
        <f t="shared" si="207"/>
        <v>2011</v>
      </c>
    </row>
    <row r="1605" spans="1:24" ht="28.8" hidden="1" x14ac:dyDescent="0.55000000000000004">
      <c r="A1605">
        <v>1603</v>
      </c>
      <c r="B1605" s="3" t="s">
        <v>1604</v>
      </c>
      <c r="C1605" s="3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s="7" t="s">
        <v>8326</v>
      </c>
      <c r="R1605" t="s">
        <v>8310</v>
      </c>
      <c r="S1605" s="11">
        <f t="shared" si="202"/>
        <v>40876.169664351852</v>
      </c>
      <c r="T1605" s="11">
        <f t="shared" si="203"/>
        <v>40936.169664351852</v>
      </c>
      <c r="U1605" t="str">
        <f t="shared" si="204"/>
        <v>Nov</v>
      </c>
      <c r="V1605">
        <f t="shared" si="205"/>
        <v>2011</v>
      </c>
      <c r="W1605" t="str">
        <f t="shared" si="206"/>
        <v>Jan</v>
      </c>
      <c r="X1605">
        <f t="shared" si="207"/>
        <v>2012</v>
      </c>
    </row>
    <row r="1606" spans="1:24" ht="43.2" hidden="1" x14ac:dyDescent="0.55000000000000004">
      <c r="A1606">
        <v>1604</v>
      </c>
      <c r="B1606" s="3" t="s">
        <v>1605</v>
      </c>
      <c r="C1606" s="3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s="7" t="s">
        <v>8326</v>
      </c>
      <c r="R1606" t="s">
        <v>8310</v>
      </c>
      <c r="S1606" s="11">
        <f t="shared" si="202"/>
        <v>40945.845312500001</v>
      </c>
      <c r="T1606" s="11">
        <f t="shared" si="203"/>
        <v>40985.80364583333</v>
      </c>
      <c r="U1606" t="str">
        <f t="shared" si="204"/>
        <v>Feb</v>
      </c>
      <c r="V1606">
        <f t="shared" si="205"/>
        <v>2012</v>
      </c>
      <c r="W1606" t="str">
        <f t="shared" si="206"/>
        <v>Mar</v>
      </c>
      <c r="X1606">
        <f t="shared" si="207"/>
        <v>2012</v>
      </c>
    </row>
    <row r="1607" spans="1:24" ht="43.2" hidden="1" x14ac:dyDescent="0.55000000000000004">
      <c r="A1607">
        <v>1605</v>
      </c>
      <c r="B1607" s="3" t="s">
        <v>1606</v>
      </c>
      <c r="C1607" s="3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s="7" t="s">
        <v>8326</v>
      </c>
      <c r="R1607" t="s">
        <v>8310</v>
      </c>
      <c r="S1607" s="11">
        <f t="shared" si="202"/>
        <v>40747.012881944444</v>
      </c>
      <c r="T1607" s="11">
        <f t="shared" si="203"/>
        <v>40756.291666666664</v>
      </c>
      <c r="U1607" t="str">
        <f t="shared" si="204"/>
        <v>Jul</v>
      </c>
      <c r="V1607">
        <f t="shared" si="205"/>
        <v>2011</v>
      </c>
      <c r="W1607" t="str">
        <f t="shared" si="206"/>
        <v>Aug</v>
      </c>
      <c r="X1607">
        <f t="shared" si="207"/>
        <v>2011</v>
      </c>
    </row>
    <row r="1608" spans="1:24" ht="43.2" hidden="1" x14ac:dyDescent="0.55000000000000004">
      <c r="A1608">
        <v>1606</v>
      </c>
      <c r="B1608" s="3" t="s">
        <v>1607</v>
      </c>
      <c r="C1608" s="3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s="7" t="s">
        <v>8326</v>
      </c>
      <c r="R1608" t="s">
        <v>8310</v>
      </c>
      <c r="S1608" s="11">
        <f t="shared" si="202"/>
        <v>40536.111550925925</v>
      </c>
      <c r="T1608" s="11">
        <f t="shared" si="203"/>
        <v>40626.069884259261</v>
      </c>
      <c r="U1608" t="str">
        <f t="shared" si="204"/>
        <v>Dec</v>
      </c>
      <c r="V1608">
        <f t="shared" si="205"/>
        <v>2010</v>
      </c>
      <c r="W1608" t="str">
        <f t="shared" si="206"/>
        <v>Mar</v>
      </c>
      <c r="X1608">
        <f t="shared" si="207"/>
        <v>2011</v>
      </c>
    </row>
    <row r="1609" spans="1:24" ht="43.2" hidden="1" x14ac:dyDescent="0.55000000000000004">
      <c r="A1609">
        <v>1607</v>
      </c>
      <c r="B1609" s="3" t="s">
        <v>1608</v>
      </c>
      <c r="C1609" s="3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s="7" t="s">
        <v>8326</v>
      </c>
      <c r="R1609" t="s">
        <v>8310</v>
      </c>
      <c r="S1609" s="11">
        <f t="shared" si="202"/>
        <v>41053.80846064815</v>
      </c>
      <c r="T1609" s="11">
        <f t="shared" si="203"/>
        <v>41074.80846064815</v>
      </c>
      <c r="U1609" t="str">
        <f t="shared" si="204"/>
        <v>May</v>
      </c>
      <c r="V1609">
        <f t="shared" si="205"/>
        <v>2012</v>
      </c>
      <c r="W1609" t="str">
        <f t="shared" si="206"/>
        <v>Jun</v>
      </c>
      <c r="X1609">
        <f t="shared" si="207"/>
        <v>2012</v>
      </c>
    </row>
    <row r="1610" spans="1:24" ht="28.8" hidden="1" x14ac:dyDescent="0.55000000000000004">
      <c r="A1610">
        <v>1608</v>
      </c>
      <c r="B1610" s="3" t="s">
        <v>1609</v>
      </c>
      <c r="C1610" s="3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s="7" t="s">
        <v>8326</v>
      </c>
      <c r="R1610" t="s">
        <v>8310</v>
      </c>
      <c r="S1610" s="11">
        <f t="shared" si="202"/>
        <v>41607.83085648148</v>
      </c>
      <c r="T1610" s="11">
        <f t="shared" si="203"/>
        <v>41640.226388888892</v>
      </c>
      <c r="U1610" t="str">
        <f t="shared" si="204"/>
        <v>Nov</v>
      </c>
      <c r="V1610">
        <f t="shared" si="205"/>
        <v>2013</v>
      </c>
      <c r="W1610" t="str">
        <f t="shared" si="206"/>
        <v>Jan</v>
      </c>
      <c r="X1610">
        <f t="shared" si="207"/>
        <v>2014</v>
      </c>
    </row>
    <row r="1611" spans="1:24" ht="43.2" hidden="1" x14ac:dyDescent="0.55000000000000004">
      <c r="A1611">
        <v>1609</v>
      </c>
      <c r="B1611" s="3" t="s">
        <v>1610</v>
      </c>
      <c r="C1611" s="3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s="7" t="s">
        <v>8326</v>
      </c>
      <c r="R1611" t="s">
        <v>8310</v>
      </c>
      <c r="S1611" s="11">
        <f t="shared" si="202"/>
        <v>40796.001261574071</v>
      </c>
      <c r="T1611" s="11">
        <f t="shared" si="203"/>
        <v>40849.333333333336</v>
      </c>
      <c r="U1611" t="str">
        <f t="shared" si="204"/>
        <v>Sep</v>
      </c>
      <c r="V1611">
        <f t="shared" si="205"/>
        <v>2011</v>
      </c>
      <c r="W1611" t="str">
        <f t="shared" si="206"/>
        <v>Nov</v>
      </c>
      <c r="X1611">
        <f t="shared" si="207"/>
        <v>2011</v>
      </c>
    </row>
    <row r="1612" spans="1:24" ht="28.8" hidden="1" x14ac:dyDescent="0.55000000000000004">
      <c r="A1612">
        <v>1610</v>
      </c>
      <c r="B1612" s="3" t="s">
        <v>1611</v>
      </c>
      <c r="C1612" s="3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s="7" t="s">
        <v>8326</v>
      </c>
      <c r="R1612" t="s">
        <v>8310</v>
      </c>
      <c r="S1612" s="11">
        <f t="shared" si="202"/>
        <v>41228.924884259257</v>
      </c>
      <c r="T1612" s="11">
        <f t="shared" si="203"/>
        <v>41258.924884259257</v>
      </c>
      <c r="U1612" t="str">
        <f t="shared" si="204"/>
        <v>Nov</v>
      </c>
      <c r="V1612">
        <f t="shared" si="205"/>
        <v>2012</v>
      </c>
      <c r="W1612" t="str">
        <f t="shared" si="206"/>
        <v>Dec</v>
      </c>
      <c r="X1612">
        <f t="shared" si="207"/>
        <v>2012</v>
      </c>
    </row>
    <row r="1613" spans="1:24" hidden="1" x14ac:dyDescent="0.55000000000000004">
      <c r="A1613">
        <v>1611</v>
      </c>
      <c r="B1613" s="3" t="s">
        <v>1612</v>
      </c>
      <c r="C1613" s="3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s="7" t="s">
        <v>8326</v>
      </c>
      <c r="R1613" t="s">
        <v>8310</v>
      </c>
      <c r="S1613" s="11">
        <f t="shared" si="202"/>
        <v>41409.00037037037</v>
      </c>
      <c r="T1613" s="11">
        <f t="shared" si="203"/>
        <v>41430.00037037037</v>
      </c>
      <c r="U1613" t="str">
        <f t="shared" si="204"/>
        <v>May</v>
      </c>
      <c r="V1613">
        <f t="shared" si="205"/>
        <v>2013</v>
      </c>
      <c r="W1613" t="str">
        <f t="shared" si="206"/>
        <v>Jun</v>
      </c>
      <c r="X1613">
        <f t="shared" si="207"/>
        <v>2013</v>
      </c>
    </row>
    <row r="1614" spans="1:24" ht="28.8" hidden="1" x14ac:dyDescent="0.55000000000000004">
      <c r="A1614">
        <v>1612</v>
      </c>
      <c r="B1614" s="3" t="s">
        <v>1613</v>
      </c>
      <c r="C1614" s="3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s="7" t="s">
        <v>8326</v>
      </c>
      <c r="R1614" t="s">
        <v>8310</v>
      </c>
      <c r="S1614" s="11">
        <f t="shared" si="202"/>
        <v>41246.874814814815</v>
      </c>
      <c r="T1614" s="11">
        <f t="shared" si="203"/>
        <v>41276.874814814815</v>
      </c>
      <c r="U1614" t="str">
        <f t="shared" si="204"/>
        <v>Dec</v>
      </c>
      <c r="V1614">
        <f t="shared" si="205"/>
        <v>2012</v>
      </c>
      <c r="W1614" t="str">
        <f t="shared" si="206"/>
        <v>Jan</v>
      </c>
      <c r="X1614">
        <f t="shared" si="207"/>
        <v>2013</v>
      </c>
    </row>
    <row r="1615" spans="1:24" ht="43.2" hidden="1" x14ac:dyDescent="0.55000000000000004">
      <c r="A1615">
        <v>1613</v>
      </c>
      <c r="B1615" s="3" t="s">
        <v>1614</v>
      </c>
      <c r="C1615" s="3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s="7" t="s">
        <v>8326</v>
      </c>
      <c r="R1615" t="s">
        <v>8310</v>
      </c>
      <c r="S1615" s="11">
        <f t="shared" si="202"/>
        <v>41082.069467592592</v>
      </c>
      <c r="T1615" s="11">
        <f t="shared" si="203"/>
        <v>41112.069467592592</v>
      </c>
      <c r="U1615" t="str">
        <f t="shared" si="204"/>
        <v>Jun</v>
      </c>
      <c r="V1615">
        <f t="shared" si="205"/>
        <v>2012</v>
      </c>
      <c r="W1615" t="str">
        <f t="shared" si="206"/>
        <v>Jul</v>
      </c>
      <c r="X1615">
        <f t="shared" si="207"/>
        <v>2012</v>
      </c>
    </row>
    <row r="1616" spans="1:24" ht="43.2" hidden="1" x14ac:dyDescent="0.55000000000000004">
      <c r="A1616">
        <v>1614</v>
      </c>
      <c r="B1616" s="3" t="s">
        <v>1615</v>
      </c>
      <c r="C1616" s="3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s="7" t="s">
        <v>8326</v>
      </c>
      <c r="R1616" t="s">
        <v>8310</v>
      </c>
      <c r="S1616" s="11">
        <f t="shared" si="202"/>
        <v>41794.981122685182</v>
      </c>
      <c r="T1616" s="11">
        <f t="shared" si="203"/>
        <v>41854.708333333336</v>
      </c>
      <c r="U1616" t="str">
        <f t="shared" si="204"/>
        <v>Jun</v>
      </c>
      <c r="V1616">
        <f t="shared" si="205"/>
        <v>2014</v>
      </c>
      <c r="W1616" t="str">
        <f t="shared" si="206"/>
        <v>Aug</v>
      </c>
      <c r="X1616">
        <f t="shared" si="207"/>
        <v>2014</v>
      </c>
    </row>
    <row r="1617" spans="1:24" ht="43.2" hidden="1" x14ac:dyDescent="0.55000000000000004">
      <c r="A1617">
        <v>1615</v>
      </c>
      <c r="B1617" s="3" t="s">
        <v>1616</v>
      </c>
      <c r="C1617" s="3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s="7" t="s">
        <v>8326</v>
      </c>
      <c r="R1617" t="s">
        <v>8310</v>
      </c>
      <c r="S1617" s="11">
        <f t="shared" si="202"/>
        <v>40845.050879629627</v>
      </c>
      <c r="T1617" s="11">
        <f t="shared" si="203"/>
        <v>40890.092546296299</v>
      </c>
      <c r="U1617" t="str">
        <f t="shared" si="204"/>
        <v>Oct</v>
      </c>
      <c r="V1617">
        <f t="shared" si="205"/>
        <v>2011</v>
      </c>
      <c r="W1617" t="str">
        <f t="shared" si="206"/>
        <v>Dec</v>
      </c>
      <c r="X1617">
        <f t="shared" si="207"/>
        <v>2011</v>
      </c>
    </row>
    <row r="1618" spans="1:24" ht="43.2" hidden="1" x14ac:dyDescent="0.55000000000000004">
      <c r="A1618">
        <v>1616</v>
      </c>
      <c r="B1618" s="3" t="s">
        <v>1617</v>
      </c>
      <c r="C1618" s="3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s="7" t="s">
        <v>8326</v>
      </c>
      <c r="R1618" t="s">
        <v>8310</v>
      </c>
      <c r="S1618" s="11">
        <f t="shared" si="202"/>
        <v>41194.715520833335</v>
      </c>
      <c r="T1618" s="11">
        <f t="shared" si="203"/>
        <v>41235.916666666664</v>
      </c>
      <c r="U1618" t="str">
        <f t="shared" si="204"/>
        <v>Oct</v>
      </c>
      <c r="V1618">
        <f t="shared" si="205"/>
        <v>2012</v>
      </c>
      <c r="W1618" t="str">
        <f t="shared" si="206"/>
        <v>Nov</v>
      </c>
      <c r="X1618">
        <f t="shared" si="207"/>
        <v>2012</v>
      </c>
    </row>
    <row r="1619" spans="1:24" ht="28.8" hidden="1" x14ac:dyDescent="0.55000000000000004">
      <c r="A1619">
        <v>1617</v>
      </c>
      <c r="B1619" s="3" t="s">
        <v>1618</v>
      </c>
      <c r="C1619" s="3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s="7" t="s">
        <v>8326</v>
      </c>
      <c r="R1619" t="s">
        <v>8310</v>
      </c>
      <c r="S1619" s="11">
        <f t="shared" si="202"/>
        <v>41546.664212962962</v>
      </c>
      <c r="T1619" s="11">
        <f t="shared" si="203"/>
        <v>41579.791666666664</v>
      </c>
      <c r="U1619" t="str">
        <f t="shared" si="204"/>
        <v>Sep</v>
      </c>
      <c r="V1619">
        <f t="shared" si="205"/>
        <v>2013</v>
      </c>
      <c r="W1619" t="str">
        <f t="shared" si="206"/>
        <v>Nov</v>
      </c>
      <c r="X1619">
        <f t="shared" si="207"/>
        <v>2013</v>
      </c>
    </row>
    <row r="1620" spans="1:24" ht="28.8" hidden="1" x14ac:dyDescent="0.55000000000000004">
      <c r="A1620">
        <v>1618</v>
      </c>
      <c r="B1620" s="3" t="s">
        <v>1619</v>
      </c>
      <c r="C1620" s="3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s="7" t="s">
        <v>8326</v>
      </c>
      <c r="R1620" t="s">
        <v>8310</v>
      </c>
      <c r="S1620" s="11">
        <f t="shared" si="202"/>
        <v>41301.654340277775</v>
      </c>
      <c r="T1620" s="11">
        <f t="shared" si="203"/>
        <v>41341.654340277775</v>
      </c>
      <c r="U1620" t="str">
        <f t="shared" si="204"/>
        <v>Jan</v>
      </c>
      <c r="V1620">
        <f t="shared" si="205"/>
        <v>2013</v>
      </c>
      <c r="W1620" t="str">
        <f t="shared" si="206"/>
        <v>Mar</v>
      </c>
      <c r="X1620">
        <f t="shared" si="207"/>
        <v>2013</v>
      </c>
    </row>
    <row r="1621" spans="1:24" ht="43.2" hidden="1" x14ac:dyDescent="0.55000000000000004">
      <c r="A1621">
        <v>1619</v>
      </c>
      <c r="B1621" s="3" t="s">
        <v>1620</v>
      </c>
      <c r="C1621" s="3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s="7" t="s">
        <v>8326</v>
      </c>
      <c r="R1621" t="s">
        <v>8310</v>
      </c>
      <c r="S1621" s="11">
        <f t="shared" si="202"/>
        <v>41876.18618055556</v>
      </c>
      <c r="T1621" s="11">
        <f t="shared" si="203"/>
        <v>41897.18618055556</v>
      </c>
      <c r="U1621" t="str">
        <f t="shared" si="204"/>
        <v>Aug</v>
      </c>
      <c r="V1621">
        <f t="shared" si="205"/>
        <v>2014</v>
      </c>
      <c r="W1621" t="str">
        <f t="shared" si="206"/>
        <v>Sep</v>
      </c>
      <c r="X1621">
        <f t="shared" si="207"/>
        <v>2014</v>
      </c>
    </row>
    <row r="1622" spans="1:24" ht="28.8" hidden="1" x14ac:dyDescent="0.55000000000000004">
      <c r="A1622">
        <v>1620</v>
      </c>
      <c r="B1622" s="3" t="s">
        <v>1621</v>
      </c>
      <c r="C1622" s="3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s="7" t="s">
        <v>8326</v>
      </c>
      <c r="R1622" t="s">
        <v>8310</v>
      </c>
      <c r="S1622" s="11">
        <f t="shared" si="202"/>
        <v>41321.339583333334</v>
      </c>
      <c r="T1622" s="11">
        <f t="shared" si="203"/>
        <v>41328.339583333334</v>
      </c>
      <c r="U1622" t="str">
        <f t="shared" si="204"/>
        <v>Feb</v>
      </c>
      <c r="V1622">
        <f t="shared" si="205"/>
        <v>2013</v>
      </c>
      <c r="W1622" t="str">
        <f t="shared" si="206"/>
        <v>Feb</v>
      </c>
      <c r="X1622">
        <f t="shared" si="207"/>
        <v>2013</v>
      </c>
    </row>
    <row r="1623" spans="1:24" ht="43.2" hidden="1" x14ac:dyDescent="0.55000000000000004">
      <c r="A1623">
        <v>1621</v>
      </c>
      <c r="B1623" s="3" t="s">
        <v>1622</v>
      </c>
      <c r="C1623" s="3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s="7" t="s">
        <v>8326</v>
      </c>
      <c r="R1623" t="s">
        <v>8310</v>
      </c>
      <c r="S1623" s="11">
        <f t="shared" si="202"/>
        <v>41003.60665509259</v>
      </c>
      <c r="T1623" s="11">
        <f t="shared" si="203"/>
        <v>41057.165972222225</v>
      </c>
      <c r="U1623" t="str">
        <f t="shared" si="204"/>
        <v>Apr</v>
      </c>
      <c r="V1623">
        <f t="shared" si="205"/>
        <v>2012</v>
      </c>
      <c r="W1623" t="str">
        <f t="shared" si="206"/>
        <v>May</v>
      </c>
      <c r="X1623">
        <f t="shared" si="207"/>
        <v>2012</v>
      </c>
    </row>
    <row r="1624" spans="1:24" ht="43.2" hidden="1" x14ac:dyDescent="0.55000000000000004">
      <c r="A1624">
        <v>1622</v>
      </c>
      <c r="B1624" s="3" t="s">
        <v>1623</v>
      </c>
      <c r="C1624" s="3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s="7" t="s">
        <v>8326</v>
      </c>
      <c r="R1624" t="s">
        <v>8310</v>
      </c>
      <c r="S1624" s="11">
        <f t="shared" si="202"/>
        <v>41950.29483796296</v>
      </c>
      <c r="T1624" s="11">
        <f t="shared" si="203"/>
        <v>41990.332638888889</v>
      </c>
      <c r="U1624" t="str">
        <f t="shared" si="204"/>
        <v>Nov</v>
      </c>
      <c r="V1624">
        <f t="shared" si="205"/>
        <v>2014</v>
      </c>
      <c r="W1624" t="str">
        <f t="shared" si="206"/>
        <v>Dec</v>
      </c>
      <c r="X1624">
        <f t="shared" si="207"/>
        <v>2014</v>
      </c>
    </row>
    <row r="1625" spans="1:24" ht="43.2" hidden="1" x14ac:dyDescent="0.55000000000000004">
      <c r="A1625">
        <v>1623</v>
      </c>
      <c r="B1625" s="3" t="s">
        <v>1624</v>
      </c>
      <c r="C1625" s="3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s="7" t="s">
        <v>8326</v>
      </c>
      <c r="R1625" t="s">
        <v>8310</v>
      </c>
      <c r="S1625" s="11">
        <f t="shared" si="202"/>
        <v>41453.688530092593</v>
      </c>
      <c r="T1625" s="11">
        <f t="shared" si="203"/>
        <v>41513.688530092593</v>
      </c>
      <c r="U1625" t="str">
        <f t="shared" si="204"/>
        <v>Jun</v>
      </c>
      <c r="V1625">
        <f t="shared" si="205"/>
        <v>2013</v>
      </c>
      <c r="W1625" t="str">
        <f t="shared" si="206"/>
        <v>Aug</v>
      </c>
      <c r="X1625">
        <f t="shared" si="207"/>
        <v>2013</v>
      </c>
    </row>
    <row r="1626" spans="1:24" ht="28.8" hidden="1" x14ac:dyDescent="0.55000000000000004">
      <c r="A1626">
        <v>1624</v>
      </c>
      <c r="B1626" s="3" t="s">
        <v>1625</v>
      </c>
      <c r="C1626" s="3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s="7" t="s">
        <v>8326</v>
      </c>
      <c r="R1626" t="s">
        <v>8310</v>
      </c>
      <c r="S1626" s="11">
        <f t="shared" si="202"/>
        <v>41243.367303240739</v>
      </c>
      <c r="T1626" s="11">
        <f t="shared" si="203"/>
        <v>41283.367303240739</v>
      </c>
      <c r="U1626" t="str">
        <f t="shared" si="204"/>
        <v>Nov</v>
      </c>
      <c r="V1626">
        <f t="shared" si="205"/>
        <v>2012</v>
      </c>
      <c r="W1626" t="str">
        <f t="shared" si="206"/>
        <v>Jan</v>
      </c>
      <c r="X1626">
        <f t="shared" si="207"/>
        <v>2013</v>
      </c>
    </row>
    <row r="1627" spans="1:24" ht="43.2" hidden="1" x14ac:dyDescent="0.55000000000000004">
      <c r="A1627">
        <v>1625</v>
      </c>
      <c r="B1627" s="3" t="s">
        <v>1626</v>
      </c>
      <c r="C1627" s="3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s="7" t="s">
        <v>8326</v>
      </c>
      <c r="R1627" t="s">
        <v>8310</v>
      </c>
      <c r="S1627" s="11">
        <f t="shared" si="202"/>
        <v>41135.699687500004</v>
      </c>
      <c r="T1627" s="11">
        <f t="shared" si="203"/>
        <v>41163.699687500004</v>
      </c>
      <c r="U1627" t="str">
        <f t="shared" si="204"/>
        <v>Aug</v>
      </c>
      <c r="V1627">
        <f t="shared" si="205"/>
        <v>2012</v>
      </c>
      <c r="W1627" t="str">
        <f t="shared" si="206"/>
        <v>Sep</v>
      </c>
      <c r="X1627">
        <f t="shared" si="207"/>
        <v>2012</v>
      </c>
    </row>
    <row r="1628" spans="1:24" ht="43.2" hidden="1" x14ac:dyDescent="0.55000000000000004">
      <c r="A1628">
        <v>1626</v>
      </c>
      <c r="B1628" s="3" t="s">
        <v>1627</v>
      </c>
      <c r="C1628" s="3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s="7" t="s">
        <v>8326</v>
      </c>
      <c r="R1628" t="s">
        <v>8310</v>
      </c>
      <c r="S1628" s="11">
        <f t="shared" si="202"/>
        <v>41579.847997685189</v>
      </c>
      <c r="T1628" s="11">
        <f t="shared" si="203"/>
        <v>41609.889664351853</v>
      </c>
      <c r="U1628" t="str">
        <f t="shared" si="204"/>
        <v>Nov</v>
      </c>
      <c r="V1628">
        <f t="shared" si="205"/>
        <v>2013</v>
      </c>
      <c r="W1628" t="str">
        <f t="shared" si="206"/>
        <v>Dec</v>
      </c>
      <c r="X1628">
        <f t="shared" si="207"/>
        <v>2013</v>
      </c>
    </row>
    <row r="1629" spans="1:24" ht="43.2" hidden="1" x14ac:dyDescent="0.55000000000000004">
      <c r="A1629">
        <v>1627</v>
      </c>
      <c r="B1629" s="3" t="s">
        <v>1628</v>
      </c>
      <c r="C1629" s="3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s="7" t="s">
        <v>8326</v>
      </c>
      <c r="R1629" t="s">
        <v>8310</v>
      </c>
      <c r="S1629" s="11">
        <f t="shared" si="202"/>
        <v>41205.707048611112</v>
      </c>
      <c r="T1629" s="11">
        <f t="shared" si="203"/>
        <v>41239.207638888889</v>
      </c>
      <c r="U1629" t="str">
        <f t="shared" si="204"/>
        <v>Oct</v>
      </c>
      <c r="V1629">
        <f t="shared" si="205"/>
        <v>2012</v>
      </c>
      <c r="W1629" t="str">
        <f t="shared" si="206"/>
        <v>Nov</v>
      </c>
      <c r="X1629">
        <f t="shared" si="207"/>
        <v>2012</v>
      </c>
    </row>
    <row r="1630" spans="1:24" ht="28.8" hidden="1" x14ac:dyDescent="0.55000000000000004">
      <c r="A1630">
        <v>1628</v>
      </c>
      <c r="B1630" s="3" t="s">
        <v>1629</v>
      </c>
      <c r="C1630" s="3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s="7" t="s">
        <v>8326</v>
      </c>
      <c r="R1630" t="s">
        <v>8310</v>
      </c>
      <c r="S1630" s="11">
        <f t="shared" si="202"/>
        <v>41774.737060185187</v>
      </c>
      <c r="T1630" s="11">
        <f t="shared" si="203"/>
        <v>41807.737060185187</v>
      </c>
      <c r="U1630" t="str">
        <f t="shared" si="204"/>
        <v>May</v>
      </c>
      <c r="V1630">
        <f t="shared" si="205"/>
        <v>2014</v>
      </c>
      <c r="W1630" t="str">
        <f t="shared" si="206"/>
        <v>Jun</v>
      </c>
      <c r="X1630">
        <f t="shared" si="207"/>
        <v>2014</v>
      </c>
    </row>
    <row r="1631" spans="1:24" ht="28.8" hidden="1" x14ac:dyDescent="0.55000000000000004">
      <c r="A1631">
        <v>1629</v>
      </c>
      <c r="B1631" s="3" t="s">
        <v>1630</v>
      </c>
      <c r="C1631" s="3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s="7" t="s">
        <v>8326</v>
      </c>
      <c r="R1631" t="s">
        <v>8310</v>
      </c>
      <c r="S1631" s="11">
        <f t="shared" si="202"/>
        <v>41645.867280092592</v>
      </c>
      <c r="T1631" s="11">
        <f t="shared" si="203"/>
        <v>41690.867280092592</v>
      </c>
      <c r="U1631" t="str">
        <f t="shared" si="204"/>
        <v>Jan</v>
      </c>
      <c r="V1631">
        <f t="shared" si="205"/>
        <v>2014</v>
      </c>
      <c r="W1631" t="str">
        <f t="shared" si="206"/>
        <v>Feb</v>
      </c>
      <c r="X1631">
        <f t="shared" si="207"/>
        <v>2014</v>
      </c>
    </row>
    <row r="1632" spans="1:24" ht="43.2" hidden="1" x14ac:dyDescent="0.55000000000000004">
      <c r="A1632">
        <v>1630</v>
      </c>
      <c r="B1632" s="3" t="s">
        <v>1631</v>
      </c>
      <c r="C1632" s="3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s="7" t="s">
        <v>8326</v>
      </c>
      <c r="R1632" t="s">
        <v>8310</v>
      </c>
      <c r="S1632" s="11">
        <f t="shared" si="202"/>
        <v>40939.837673611109</v>
      </c>
      <c r="T1632" s="11">
        <f t="shared" si="203"/>
        <v>40970.290972222225</v>
      </c>
      <c r="U1632" t="str">
        <f t="shared" si="204"/>
        <v>Jan</v>
      </c>
      <c r="V1632">
        <f t="shared" si="205"/>
        <v>2012</v>
      </c>
      <c r="W1632" t="str">
        <f t="shared" si="206"/>
        <v>Mar</v>
      </c>
      <c r="X1632">
        <f t="shared" si="207"/>
        <v>2012</v>
      </c>
    </row>
    <row r="1633" spans="1:24" ht="43.2" hidden="1" x14ac:dyDescent="0.55000000000000004">
      <c r="A1633">
        <v>1631</v>
      </c>
      <c r="B1633" s="3" t="s">
        <v>1632</v>
      </c>
      <c r="C1633" s="3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s="7" t="s">
        <v>8326</v>
      </c>
      <c r="R1633" t="s">
        <v>8310</v>
      </c>
      <c r="S1633" s="11">
        <f t="shared" si="202"/>
        <v>41164.859502314815</v>
      </c>
      <c r="T1633" s="11">
        <f t="shared" si="203"/>
        <v>41194.859502314815</v>
      </c>
      <c r="U1633" t="str">
        <f t="shared" si="204"/>
        <v>Sep</v>
      </c>
      <c r="V1633">
        <f t="shared" si="205"/>
        <v>2012</v>
      </c>
      <c r="W1633" t="str">
        <f t="shared" si="206"/>
        <v>Oct</v>
      </c>
      <c r="X1633">
        <f t="shared" si="207"/>
        <v>2012</v>
      </c>
    </row>
    <row r="1634" spans="1:24" ht="43.2" hidden="1" x14ac:dyDescent="0.55000000000000004">
      <c r="A1634">
        <v>1632</v>
      </c>
      <c r="B1634" s="3" t="s">
        <v>1633</v>
      </c>
      <c r="C1634" s="3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s="7" t="s">
        <v>8326</v>
      </c>
      <c r="R1634" t="s">
        <v>8310</v>
      </c>
      <c r="S1634" s="11">
        <f t="shared" si="202"/>
        <v>40750.340902777774</v>
      </c>
      <c r="T1634" s="11">
        <f t="shared" si="203"/>
        <v>40810.340902777774</v>
      </c>
      <c r="U1634" t="str">
        <f t="shared" si="204"/>
        <v>Jul</v>
      </c>
      <c r="V1634">
        <f t="shared" si="205"/>
        <v>2011</v>
      </c>
      <c r="W1634" t="str">
        <f t="shared" si="206"/>
        <v>Sep</v>
      </c>
      <c r="X1634">
        <f t="shared" si="207"/>
        <v>2011</v>
      </c>
    </row>
    <row r="1635" spans="1:24" ht="43.2" hidden="1" x14ac:dyDescent="0.55000000000000004">
      <c r="A1635">
        <v>1633</v>
      </c>
      <c r="B1635" s="3" t="s">
        <v>1634</v>
      </c>
      <c r="C1635" s="3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s="7" t="s">
        <v>8326</v>
      </c>
      <c r="R1635" t="s">
        <v>8310</v>
      </c>
      <c r="S1635" s="11">
        <f t="shared" si="202"/>
        <v>40896.883750000001</v>
      </c>
      <c r="T1635" s="11">
        <f t="shared" si="203"/>
        <v>40924.208333333336</v>
      </c>
      <c r="U1635" t="str">
        <f t="shared" si="204"/>
        <v>Dec</v>
      </c>
      <c r="V1635">
        <f t="shared" si="205"/>
        <v>2011</v>
      </c>
      <c r="W1635" t="str">
        <f t="shared" si="206"/>
        <v>Jan</v>
      </c>
      <c r="X1635">
        <f t="shared" si="207"/>
        <v>2012</v>
      </c>
    </row>
    <row r="1636" spans="1:24" ht="28.8" hidden="1" x14ac:dyDescent="0.55000000000000004">
      <c r="A1636">
        <v>1634</v>
      </c>
      <c r="B1636" s="3" t="s">
        <v>1635</v>
      </c>
      <c r="C1636" s="3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s="7" t="s">
        <v>8326</v>
      </c>
      <c r="R1636" t="s">
        <v>8310</v>
      </c>
      <c r="S1636" s="11">
        <f t="shared" si="202"/>
        <v>40658.189826388887</v>
      </c>
      <c r="T1636" s="11">
        <f t="shared" si="203"/>
        <v>40696.249305555553</v>
      </c>
      <c r="U1636" t="str">
        <f t="shared" si="204"/>
        <v>Apr</v>
      </c>
      <c r="V1636">
        <f t="shared" si="205"/>
        <v>2011</v>
      </c>
      <c r="W1636" t="str">
        <f t="shared" si="206"/>
        <v>Jun</v>
      </c>
      <c r="X1636">
        <f t="shared" si="207"/>
        <v>2011</v>
      </c>
    </row>
    <row r="1637" spans="1:24" ht="43.2" hidden="1" x14ac:dyDescent="0.55000000000000004">
      <c r="A1637">
        <v>1635</v>
      </c>
      <c r="B1637" s="3" t="s">
        <v>1636</v>
      </c>
      <c r="C1637" s="3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s="7" t="s">
        <v>8326</v>
      </c>
      <c r="R1637" t="s">
        <v>8310</v>
      </c>
      <c r="S1637" s="11">
        <f t="shared" si="202"/>
        <v>42502.868761574078</v>
      </c>
      <c r="T1637" s="11">
        <f t="shared" si="203"/>
        <v>42562.868761574078</v>
      </c>
      <c r="U1637" t="str">
        <f t="shared" si="204"/>
        <v>May</v>
      </c>
      <c r="V1637">
        <f t="shared" si="205"/>
        <v>2016</v>
      </c>
      <c r="W1637" t="str">
        <f t="shared" si="206"/>
        <v>Jul</v>
      </c>
      <c r="X1637">
        <f t="shared" si="207"/>
        <v>2016</v>
      </c>
    </row>
    <row r="1638" spans="1:24" ht="43.2" hidden="1" x14ac:dyDescent="0.55000000000000004">
      <c r="A1638">
        <v>1636</v>
      </c>
      <c r="B1638" s="3" t="s">
        <v>1637</v>
      </c>
      <c r="C1638" s="3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s="7" t="s">
        <v>8326</v>
      </c>
      <c r="R1638" t="s">
        <v>8310</v>
      </c>
      <c r="S1638" s="11">
        <f t="shared" si="202"/>
        <v>40663.08666666667</v>
      </c>
      <c r="T1638" s="11">
        <f t="shared" si="203"/>
        <v>40706.166666666664</v>
      </c>
      <c r="U1638" t="str">
        <f t="shared" si="204"/>
        <v>Apr</v>
      </c>
      <c r="V1638">
        <f t="shared" si="205"/>
        <v>2011</v>
      </c>
      <c r="W1638" t="str">
        <f t="shared" si="206"/>
        <v>Jun</v>
      </c>
      <c r="X1638">
        <f t="shared" si="207"/>
        <v>2011</v>
      </c>
    </row>
    <row r="1639" spans="1:24" ht="43.2" hidden="1" x14ac:dyDescent="0.55000000000000004">
      <c r="A1639">
        <v>1637</v>
      </c>
      <c r="B1639" s="3" t="s">
        <v>1638</v>
      </c>
      <c r="C1639" s="3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s="7" t="s">
        <v>8326</v>
      </c>
      <c r="R1639" t="s">
        <v>8310</v>
      </c>
      <c r="S1639" s="11">
        <f t="shared" si="202"/>
        <v>40122.751620370371</v>
      </c>
      <c r="T1639" s="11">
        <f t="shared" si="203"/>
        <v>40178.98541666667</v>
      </c>
      <c r="U1639" t="str">
        <f t="shared" si="204"/>
        <v>Nov</v>
      </c>
      <c r="V1639">
        <f t="shared" si="205"/>
        <v>2009</v>
      </c>
      <c r="W1639" t="str">
        <f t="shared" si="206"/>
        <v>Dec</v>
      </c>
      <c r="X1639">
        <f t="shared" si="207"/>
        <v>2009</v>
      </c>
    </row>
    <row r="1640" spans="1:24" ht="28.8" hidden="1" x14ac:dyDescent="0.55000000000000004">
      <c r="A1640">
        <v>1638</v>
      </c>
      <c r="B1640" s="3" t="s">
        <v>1639</v>
      </c>
      <c r="C1640" s="3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s="7" t="s">
        <v>8326</v>
      </c>
      <c r="R1640" t="s">
        <v>8310</v>
      </c>
      <c r="S1640" s="11">
        <f t="shared" si="202"/>
        <v>41288.68712962963</v>
      </c>
      <c r="T1640" s="11">
        <f t="shared" si="203"/>
        <v>41333.892361111109</v>
      </c>
      <c r="U1640" t="str">
        <f t="shared" si="204"/>
        <v>Jan</v>
      </c>
      <c r="V1640">
        <f t="shared" si="205"/>
        <v>2013</v>
      </c>
      <c r="W1640" t="str">
        <f t="shared" si="206"/>
        <v>Feb</v>
      </c>
      <c r="X1640">
        <f t="shared" si="207"/>
        <v>2013</v>
      </c>
    </row>
    <row r="1641" spans="1:24" ht="43.2" hidden="1" x14ac:dyDescent="0.55000000000000004">
      <c r="A1641">
        <v>1639</v>
      </c>
      <c r="B1641" s="3" t="s">
        <v>1640</v>
      </c>
      <c r="C1641" s="3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s="7" t="s">
        <v>8326</v>
      </c>
      <c r="R1641" t="s">
        <v>8310</v>
      </c>
      <c r="S1641" s="11">
        <f t="shared" si="202"/>
        <v>40941.652372685188</v>
      </c>
      <c r="T1641" s="11">
        <f t="shared" si="203"/>
        <v>40971.652372685188</v>
      </c>
      <c r="U1641" t="str">
        <f t="shared" si="204"/>
        <v>Feb</v>
      </c>
      <c r="V1641">
        <f t="shared" si="205"/>
        <v>2012</v>
      </c>
      <c r="W1641" t="str">
        <f t="shared" si="206"/>
        <v>Mar</v>
      </c>
      <c r="X1641">
        <f t="shared" si="207"/>
        <v>2012</v>
      </c>
    </row>
    <row r="1642" spans="1:24" ht="43.2" hidden="1" x14ac:dyDescent="0.55000000000000004">
      <c r="A1642">
        <v>1640</v>
      </c>
      <c r="B1642" s="3" t="s">
        <v>1641</v>
      </c>
      <c r="C1642" s="3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s="7" t="s">
        <v>8326</v>
      </c>
      <c r="R1642" t="s">
        <v>8310</v>
      </c>
      <c r="S1642" s="11">
        <f t="shared" si="202"/>
        <v>40379.23096064815</v>
      </c>
      <c r="T1642" s="11">
        <f t="shared" si="203"/>
        <v>40393.082638888889</v>
      </c>
      <c r="U1642" t="str">
        <f t="shared" si="204"/>
        <v>Jul</v>
      </c>
      <c r="V1642">
        <f t="shared" si="205"/>
        <v>2010</v>
      </c>
      <c r="W1642" t="str">
        <f t="shared" si="206"/>
        <v>Aug</v>
      </c>
      <c r="X1642">
        <f t="shared" si="207"/>
        <v>2010</v>
      </c>
    </row>
    <row r="1643" spans="1:24" ht="28.8" hidden="1" x14ac:dyDescent="0.55000000000000004">
      <c r="A1643">
        <v>1641</v>
      </c>
      <c r="B1643" s="3" t="s">
        <v>1642</v>
      </c>
      <c r="C1643" s="3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s="7" t="s">
        <v>8326</v>
      </c>
      <c r="R1643" t="s">
        <v>8319</v>
      </c>
      <c r="S1643" s="11">
        <f t="shared" si="202"/>
        <v>41962.596574074079</v>
      </c>
      <c r="T1643" s="11">
        <f t="shared" si="203"/>
        <v>41992.596574074079</v>
      </c>
      <c r="U1643" t="str">
        <f t="shared" si="204"/>
        <v>Nov</v>
      </c>
      <c r="V1643">
        <f t="shared" si="205"/>
        <v>2014</v>
      </c>
      <c r="W1643" t="str">
        <f t="shared" si="206"/>
        <v>Dec</v>
      </c>
      <c r="X1643">
        <f t="shared" si="207"/>
        <v>2014</v>
      </c>
    </row>
    <row r="1644" spans="1:24" ht="43.2" hidden="1" x14ac:dyDescent="0.55000000000000004">
      <c r="A1644">
        <v>1642</v>
      </c>
      <c r="B1644" s="3" t="s">
        <v>1643</v>
      </c>
      <c r="C1644" s="3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s="7" t="s">
        <v>8326</v>
      </c>
      <c r="R1644" t="s">
        <v>8319</v>
      </c>
      <c r="S1644" s="11">
        <f t="shared" si="202"/>
        <v>40688.024618055555</v>
      </c>
      <c r="T1644" s="11">
        <f t="shared" si="203"/>
        <v>40708.024618055555</v>
      </c>
      <c r="U1644" t="str">
        <f t="shared" si="204"/>
        <v>May</v>
      </c>
      <c r="V1644">
        <f t="shared" si="205"/>
        <v>2011</v>
      </c>
      <c r="W1644" t="str">
        <f t="shared" si="206"/>
        <v>Jun</v>
      </c>
      <c r="X1644">
        <f t="shared" si="207"/>
        <v>2011</v>
      </c>
    </row>
    <row r="1645" spans="1:24" ht="28.8" hidden="1" x14ac:dyDescent="0.55000000000000004">
      <c r="A1645">
        <v>1643</v>
      </c>
      <c r="B1645" s="3" t="s">
        <v>1644</v>
      </c>
      <c r="C1645" s="3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s="7" t="s">
        <v>8326</v>
      </c>
      <c r="R1645" t="s">
        <v>8319</v>
      </c>
      <c r="S1645" s="11">
        <f t="shared" si="202"/>
        <v>41146.824212962965</v>
      </c>
      <c r="T1645" s="11">
        <f t="shared" si="203"/>
        <v>41176.824212962965</v>
      </c>
      <c r="U1645" t="str">
        <f t="shared" si="204"/>
        <v>Aug</v>
      </c>
      <c r="V1645">
        <f t="shared" si="205"/>
        <v>2012</v>
      </c>
      <c r="W1645" t="str">
        <f t="shared" si="206"/>
        <v>Sep</v>
      </c>
      <c r="X1645">
        <f t="shared" si="207"/>
        <v>2012</v>
      </c>
    </row>
    <row r="1646" spans="1:24" ht="43.2" hidden="1" x14ac:dyDescent="0.55000000000000004">
      <c r="A1646">
        <v>1644</v>
      </c>
      <c r="B1646" s="3" t="s">
        <v>1645</v>
      </c>
      <c r="C1646" s="3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s="7" t="s">
        <v>8326</v>
      </c>
      <c r="R1646" t="s">
        <v>8319</v>
      </c>
      <c r="S1646" s="11">
        <f t="shared" si="202"/>
        <v>41175.05972222222</v>
      </c>
      <c r="T1646" s="11">
        <f t="shared" si="203"/>
        <v>41235.101388888892</v>
      </c>
      <c r="U1646" t="str">
        <f t="shared" si="204"/>
        <v>Sep</v>
      </c>
      <c r="V1646">
        <f t="shared" si="205"/>
        <v>2012</v>
      </c>
      <c r="W1646" t="str">
        <f t="shared" si="206"/>
        <v>Nov</v>
      </c>
      <c r="X1646">
        <f t="shared" si="207"/>
        <v>2012</v>
      </c>
    </row>
    <row r="1647" spans="1:24" ht="43.2" hidden="1" x14ac:dyDescent="0.55000000000000004">
      <c r="A1647">
        <v>1645</v>
      </c>
      <c r="B1647" s="3" t="s">
        <v>1646</v>
      </c>
      <c r="C1647" s="3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s="7" t="s">
        <v>8326</v>
      </c>
      <c r="R1647" t="s">
        <v>8319</v>
      </c>
      <c r="S1647" s="11">
        <f t="shared" si="202"/>
        <v>41521.617361111108</v>
      </c>
      <c r="T1647" s="11">
        <f t="shared" si="203"/>
        <v>41535.617361111108</v>
      </c>
      <c r="U1647" t="str">
        <f t="shared" si="204"/>
        <v>Sep</v>
      </c>
      <c r="V1647">
        <f t="shared" si="205"/>
        <v>2013</v>
      </c>
      <c r="W1647" t="str">
        <f t="shared" si="206"/>
        <v>Sep</v>
      </c>
      <c r="X1647">
        <f t="shared" si="207"/>
        <v>2013</v>
      </c>
    </row>
    <row r="1648" spans="1:24" ht="43.2" hidden="1" x14ac:dyDescent="0.55000000000000004">
      <c r="A1648">
        <v>1646</v>
      </c>
      <c r="B1648" s="3" t="s">
        <v>1647</v>
      </c>
      <c r="C1648" s="3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s="7" t="s">
        <v>8326</v>
      </c>
      <c r="R1648" t="s">
        <v>8319</v>
      </c>
      <c r="S1648" s="11">
        <f t="shared" si="202"/>
        <v>41833.450266203705</v>
      </c>
      <c r="T1648" s="11">
        <f t="shared" si="203"/>
        <v>41865.757638888892</v>
      </c>
      <c r="U1648" t="str">
        <f t="shared" si="204"/>
        <v>Jul</v>
      </c>
      <c r="V1648">
        <f t="shared" si="205"/>
        <v>2014</v>
      </c>
      <c r="W1648" t="str">
        <f t="shared" si="206"/>
        <v>Aug</v>
      </c>
      <c r="X1648">
        <f t="shared" si="207"/>
        <v>2014</v>
      </c>
    </row>
    <row r="1649" spans="1:24" ht="43.2" hidden="1" x14ac:dyDescent="0.55000000000000004">
      <c r="A1649">
        <v>1647</v>
      </c>
      <c r="B1649" s="3" t="s">
        <v>1648</v>
      </c>
      <c r="C1649" s="3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s="7" t="s">
        <v>8326</v>
      </c>
      <c r="R1649" t="s">
        <v>8319</v>
      </c>
      <c r="S1649" s="11">
        <f t="shared" si="202"/>
        <v>41039.409456018519</v>
      </c>
      <c r="T1649" s="11">
        <f t="shared" si="203"/>
        <v>41069.409456018519</v>
      </c>
      <c r="U1649" t="str">
        <f t="shared" si="204"/>
        <v>May</v>
      </c>
      <c r="V1649">
        <f t="shared" si="205"/>
        <v>2012</v>
      </c>
      <c r="W1649" t="str">
        <f t="shared" si="206"/>
        <v>Jun</v>
      </c>
      <c r="X1649">
        <f t="shared" si="207"/>
        <v>2012</v>
      </c>
    </row>
    <row r="1650" spans="1:24" ht="43.2" hidden="1" x14ac:dyDescent="0.55000000000000004">
      <c r="A1650">
        <v>1648</v>
      </c>
      <c r="B1650" s="3" t="s">
        <v>1649</v>
      </c>
      <c r="C1650" s="3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s="7" t="s">
        <v>8326</v>
      </c>
      <c r="R1650" t="s">
        <v>8319</v>
      </c>
      <c r="S1650" s="11">
        <f t="shared" si="202"/>
        <v>40592.704652777778</v>
      </c>
      <c r="T1650" s="11">
        <f t="shared" si="203"/>
        <v>40622.662986111114</v>
      </c>
      <c r="U1650" t="str">
        <f t="shared" si="204"/>
        <v>Feb</v>
      </c>
      <c r="V1650">
        <f t="shared" si="205"/>
        <v>2011</v>
      </c>
      <c r="W1650" t="str">
        <f t="shared" si="206"/>
        <v>Mar</v>
      </c>
      <c r="X1650">
        <f t="shared" si="207"/>
        <v>2011</v>
      </c>
    </row>
    <row r="1651" spans="1:24" ht="43.2" hidden="1" x14ac:dyDescent="0.55000000000000004">
      <c r="A1651">
        <v>1649</v>
      </c>
      <c r="B1651" s="3" t="s">
        <v>1650</v>
      </c>
      <c r="C1651" s="3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s="7" t="s">
        <v>8326</v>
      </c>
      <c r="R1651" t="s">
        <v>8319</v>
      </c>
      <c r="S1651" s="11">
        <f t="shared" si="202"/>
        <v>41737.684664351851</v>
      </c>
      <c r="T1651" s="11">
        <f t="shared" si="203"/>
        <v>41782.684664351851</v>
      </c>
      <c r="U1651" t="str">
        <f t="shared" si="204"/>
        <v>Apr</v>
      </c>
      <c r="V1651">
        <f t="shared" si="205"/>
        <v>2014</v>
      </c>
      <c r="W1651" t="str">
        <f t="shared" si="206"/>
        <v>May</v>
      </c>
      <c r="X1651">
        <f t="shared" si="207"/>
        <v>2014</v>
      </c>
    </row>
    <row r="1652" spans="1:24" ht="28.8" hidden="1" x14ac:dyDescent="0.55000000000000004">
      <c r="A1652">
        <v>1650</v>
      </c>
      <c r="B1652" s="3" t="s">
        <v>1651</v>
      </c>
      <c r="C1652" s="3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s="7" t="s">
        <v>8326</v>
      </c>
      <c r="R1652" t="s">
        <v>8319</v>
      </c>
      <c r="S1652" s="11">
        <f t="shared" si="202"/>
        <v>41526.435613425929</v>
      </c>
      <c r="T1652" s="11">
        <f t="shared" si="203"/>
        <v>41556.435613425929</v>
      </c>
      <c r="U1652" t="str">
        <f t="shared" si="204"/>
        <v>Sep</v>
      </c>
      <c r="V1652">
        <f t="shared" si="205"/>
        <v>2013</v>
      </c>
      <c r="W1652" t="str">
        <f t="shared" si="206"/>
        <v>Oct</v>
      </c>
      <c r="X1652">
        <f t="shared" si="207"/>
        <v>2013</v>
      </c>
    </row>
    <row r="1653" spans="1:24" ht="43.2" hidden="1" x14ac:dyDescent="0.55000000000000004">
      <c r="A1653">
        <v>1651</v>
      </c>
      <c r="B1653" s="3" t="s">
        <v>1652</v>
      </c>
      <c r="C1653" s="3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s="7" t="s">
        <v>8326</v>
      </c>
      <c r="R1653" t="s">
        <v>8319</v>
      </c>
      <c r="S1653" s="11">
        <f t="shared" si="202"/>
        <v>40625.900694444441</v>
      </c>
      <c r="T1653" s="11">
        <f t="shared" si="203"/>
        <v>40659.290972222225</v>
      </c>
      <c r="U1653" t="str">
        <f t="shared" si="204"/>
        <v>Mar</v>
      </c>
      <c r="V1653">
        <f t="shared" si="205"/>
        <v>2011</v>
      </c>
      <c r="W1653" t="str">
        <f t="shared" si="206"/>
        <v>Apr</v>
      </c>
      <c r="X1653">
        <f t="shared" si="207"/>
        <v>2011</v>
      </c>
    </row>
    <row r="1654" spans="1:24" ht="43.2" hidden="1" x14ac:dyDescent="0.55000000000000004">
      <c r="A1654">
        <v>1652</v>
      </c>
      <c r="B1654" s="3" t="s">
        <v>1653</v>
      </c>
      <c r="C1654" s="3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s="7" t="s">
        <v>8326</v>
      </c>
      <c r="R1654" t="s">
        <v>8319</v>
      </c>
      <c r="S1654" s="11">
        <f t="shared" si="202"/>
        <v>41572.492974537039</v>
      </c>
      <c r="T1654" s="11">
        <f t="shared" si="203"/>
        <v>41602.534641203703</v>
      </c>
      <c r="U1654" t="str">
        <f t="shared" si="204"/>
        <v>Oct</v>
      </c>
      <c r="V1654">
        <f t="shared" si="205"/>
        <v>2013</v>
      </c>
      <c r="W1654" t="str">
        <f t="shared" si="206"/>
        <v>Nov</v>
      </c>
      <c r="X1654">
        <f t="shared" si="207"/>
        <v>2013</v>
      </c>
    </row>
    <row r="1655" spans="1:24" ht="43.2" hidden="1" x14ac:dyDescent="0.55000000000000004">
      <c r="A1655">
        <v>1653</v>
      </c>
      <c r="B1655" s="3" t="s">
        <v>1654</v>
      </c>
      <c r="C1655" s="3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s="7" t="s">
        <v>8326</v>
      </c>
      <c r="R1655" t="s">
        <v>8319</v>
      </c>
      <c r="S1655" s="11">
        <f t="shared" si="202"/>
        <v>40626.834444444445</v>
      </c>
      <c r="T1655" s="11">
        <f t="shared" si="203"/>
        <v>40657.834444444445</v>
      </c>
      <c r="U1655" t="str">
        <f t="shared" si="204"/>
        <v>Mar</v>
      </c>
      <c r="V1655">
        <f t="shared" si="205"/>
        <v>2011</v>
      </c>
      <c r="W1655" t="str">
        <f t="shared" si="206"/>
        <v>Apr</v>
      </c>
      <c r="X1655">
        <f t="shared" si="207"/>
        <v>2011</v>
      </c>
    </row>
    <row r="1656" spans="1:24" ht="43.2" hidden="1" x14ac:dyDescent="0.55000000000000004">
      <c r="A1656">
        <v>1654</v>
      </c>
      <c r="B1656" s="3" t="s">
        <v>1655</v>
      </c>
      <c r="C1656" s="3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s="7" t="s">
        <v>8326</v>
      </c>
      <c r="R1656" t="s">
        <v>8319</v>
      </c>
      <c r="S1656" s="11">
        <f t="shared" si="202"/>
        <v>40987.890740740739</v>
      </c>
      <c r="T1656" s="11">
        <f t="shared" si="203"/>
        <v>41017.890740740739</v>
      </c>
      <c r="U1656" t="str">
        <f t="shared" si="204"/>
        <v>Mar</v>
      </c>
      <c r="V1656">
        <f t="shared" si="205"/>
        <v>2012</v>
      </c>
      <c r="W1656" t="str">
        <f t="shared" si="206"/>
        <v>Apr</v>
      </c>
      <c r="X1656">
        <f t="shared" si="207"/>
        <v>2012</v>
      </c>
    </row>
    <row r="1657" spans="1:24" ht="28.8" hidden="1" x14ac:dyDescent="0.55000000000000004">
      <c r="A1657">
        <v>1655</v>
      </c>
      <c r="B1657" s="3" t="s">
        <v>1656</v>
      </c>
      <c r="C1657" s="3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s="7" t="s">
        <v>8326</v>
      </c>
      <c r="R1657" t="s">
        <v>8319</v>
      </c>
      <c r="S1657" s="11">
        <f t="shared" si="202"/>
        <v>40974.791898148149</v>
      </c>
      <c r="T1657" s="11">
        <f t="shared" si="203"/>
        <v>41004.750231481477</v>
      </c>
      <c r="U1657" t="str">
        <f t="shared" si="204"/>
        <v>Mar</v>
      </c>
      <c r="V1657">
        <f t="shared" si="205"/>
        <v>2012</v>
      </c>
      <c r="W1657" t="str">
        <f t="shared" si="206"/>
        <v>Apr</v>
      </c>
      <c r="X1657">
        <f t="shared" si="207"/>
        <v>2012</v>
      </c>
    </row>
    <row r="1658" spans="1:24" ht="57.6" hidden="1" x14ac:dyDescent="0.55000000000000004">
      <c r="A1658">
        <v>1656</v>
      </c>
      <c r="B1658" s="3" t="s">
        <v>1657</v>
      </c>
      <c r="C1658" s="3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s="7" t="s">
        <v>8326</v>
      </c>
      <c r="R1658" t="s">
        <v>8319</v>
      </c>
      <c r="S1658" s="11">
        <f t="shared" si="202"/>
        <v>41226.928842592592</v>
      </c>
      <c r="T1658" s="11">
        <f t="shared" si="203"/>
        <v>41256.928842592592</v>
      </c>
      <c r="U1658" t="str">
        <f t="shared" si="204"/>
        <v>Nov</v>
      </c>
      <c r="V1658">
        <f t="shared" si="205"/>
        <v>2012</v>
      </c>
      <c r="W1658" t="str">
        <f t="shared" si="206"/>
        <v>Dec</v>
      </c>
      <c r="X1658">
        <f t="shared" si="207"/>
        <v>2012</v>
      </c>
    </row>
    <row r="1659" spans="1:24" ht="43.2" hidden="1" x14ac:dyDescent="0.55000000000000004">
      <c r="A1659">
        <v>1657</v>
      </c>
      <c r="B1659" s="3" t="s">
        <v>1658</v>
      </c>
      <c r="C1659" s="3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s="7" t="s">
        <v>8326</v>
      </c>
      <c r="R1659" t="s">
        <v>8319</v>
      </c>
      <c r="S1659" s="11">
        <f t="shared" si="202"/>
        <v>41023.782037037039</v>
      </c>
      <c r="T1659" s="11">
        <f t="shared" si="203"/>
        <v>41053.782037037039</v>
      </c>
      <c r="U1659" t="str">
        <f t="shared" si="204"/>
        <v>Apr</v>
      </c>
      <c r="V1659">
        <f t="shared" si="205"/>
        <v>2012</v>
      </c>
      <c r="W1659" t="str">
        <f t="shared" si="206"/>
        <v>May</v>
      </c>
      <c r="X1659">
        <f t="shared" si="207"/>
        <v>2012</v>
      </c>
    </row>
    <row r="1660" spans="1:24" ht="43.2" hidden="1" x14ac:dyDescent="0.55000000000000004">
      <c r="A1660">
        <v>1658</v>
      </c>
      <c r="B1660" s="3" t="s">
        <v>1659</v>
      </c>
      <c r="C1660" s="3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s="7" t="s">
        <v>8326</v>
      </c>
      <c r="R1660" t="s">
        <v>8319</v>
      </c>
      <c r="S1660" s="11">
        <f t="shared" si="202"/>
        <v>41223.22184027778</v>
      </c>
      <c r="T1660" s="11">
        <f t="shared" si="203"/>
        <v>41261.597222222219</v>
      </c>
      <c r="U1660" t="str">
        <f t="shared" si="204"/>
        <v>Nov</v>
      </c>
      <c r="V1660">
        <f t="shared" si="205"/>
        <v>2012</v>
      </c>
      <c r="W1660" t="str">
        <f t="shared" si="206"/>
        <v>Dec</v>
      </c>
      <c r="X1660">
        <f t="shared" si="207"/>
        <v>2012</v>
      </c>
    </row>
    <row r="1661" spans="1:24" ht="43.2" hidden="1" x14ac:dyDescent="0.55000000000000004">
      <c r="A1661">
        <v>1659</v>
      </c>
      <c r="B1661" s="3" t="s">
        <v>1660</v>
      </c>
      <c r="C1661" s="3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s="7" t="s">
        <v>8326</v>
      </c>
      <c r="R1661" t="s">
        <v>8319</v>
      </c>
      <c r="S1661" s="11">
        <f t="shared" si="202"/>
        <v>41596.913437499999</v>
      </c>
      <c r="T1661" s="11">
        <f t="shared" si="203"/>
        <v>41625.5</v>
      </c>
      <c r="U1661" t="str">
        <f t="shared" si="204"/>
        <v>Nov</v>
      </c>
      <c r="V1661">
        <f t="shared" si="205"/>
        <v>2013</v>
      </c>
      <c r="W1661" t="str">
        <f t="shared" si="206"/>
        <v>Dec</v>
      </c>
      <c r="X1661">
        <f t="shared" si="207"/>
        <v>2013</v>
      </c>
    </row>
    <row r="1662" spans="1:24" ht="43.2" hidden="1" x14ac:dyDescent="0.55000000000000004">
      <c r="A1662">
        <v>1660</v>
      </c>
      <c r="B1662" s="3" t="s">
        <v>1661</v>
      </c>
      <c r="C1662" s="3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s="7" t="s">
        <v>8326</v>
      </c>
      <c r="R1662" t="s">
        <v>8319</v>
      </c>
      <c r="S1662" s="11">
        <f t="shared" si="202"/>
        <v>42459.693865740745</v>
      </c>
      <c r="T1662" s="11">
        <f t="shared" si="203"/>
        <v>42490.915972222225</v>
      </c>
      <c r="U1662" t="str">
        <f t="shared" si="204"/>
        <v>Mar</v>
      </c>
      <c r="V1662">
        <f t="shared" si="205"/>
        <v>2016</v>
      </c>
      <c r="W1662" t="str">
        <f t="shared" si="206"/>
        <v>Apr</v>
      </c>
      <c r="X1662">
        <f t="shared" si="207"/>
        <v>2016</v>
      </c>
    </row>
    <row r="1663" spans="1:24" ht="57.6" hidden="1" x14ac:dyDescent="0.55000000000000004">
      <c r="A1663">
        <v>1661</v>
      </c>
      <c r="B1663" s="3" t="s">
        <v>1662</v>
      </c>
      <c r="C1663" s="3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s="7" t="s">
        <v>8326</v>
      </c>
      <c r="R1663" t="s">
        <v>8319</v>
      </c>
      <c r="S1663" s="11">
        <f t="shared" si="202"/>
        <v>42343.998043981483</v>
      </c>
      <c r="T1663" s="11">
        <f t="shared" si="203"/>
        <v>42386.875</v>
      </c>
      <c r="U1663" t="str">
        <f t="shared" si="204"/>
        <v>Dec</v>
      </c>
      <c r="V1663">
        <f t="shared" si="205"/>
        <v>2015</v>
      </c>
      <c r="W1663" t="str">
        <f t="shared" si="206"/>
        <v>Jan</v>
      </c>
      <c r="X1663">
        <f t="shared" si="207"/>
        <v>2016</v>
      </c>
    </row>
    <row r="1664" spans="1:24" ht="43.2" hidden="1" x14ac:dyDescent="0.55000000000000004">
      <c r="A1664">
        <v>1662</v>
      </c>
      <c r="B1664" s="3" t="s">
        <v>1663</v>
      </c>
      <c r="C1664" s="3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s="7" t="s">
        <v>8326</v>
      </c>
      <c r="R1664" t="s">
        <v>8319</v>
      </c>
      <c r="S1664" s="11">
        <f t="shared" si="202"/>
        <v>40848.198333333334</v>
      </c>
      <c r="T1664" s="11">
        <f t="shared" si="203"/>
        <v>40908.239999999998</v>
      </c>
      <c r="U1664" t="str">
        <f t="shared" si="204"/>
        <v>Nov</v>
      </c>
      <c r="V1664">
        <f t="shared" si="205"/>
        <v>2011</v>
      </c>
      <c r="W1664" t="str">
        <f t="shared" si="206"/>
        <v>Dec</v>
      </c>
      <c r="X1664">
        <f t="shared" si="207"/>
        <v>2011</v>
      </c>
    </row>
    <row r="1665" spans="1:24" ht="28.8" hidden="1" x14ac:dyDescent="0.55000000000000004">
      <c r="A1665">
        <v>1663</v>
      </c>
      <c r="B1665" s="3" t="s">
        <v>1664</v>
      </c>
      <c r="C1665" s="3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s="7" t="s">
        <v>8326</v>
      </c>
      <c r="R1665" t="s">
        <v>8319</v>
      </c>
      <c r="S1665" s="11">
        <f t="shared" si="202"/>
        <v>42006.02207175926</v>
      </c>
      <c r="T1665" s="11">
        <f t="shared" si="203"/>
        <v>42036.02207175926</v>
      </c>
      <c r="U1665" t="str">
        <f t="shared" si="204"/>
        <v>Jan</v>
      </c>
      <c r="V1665">
        <f t="shared" si="205"/>
        <v>2015</v>
      </c>
      <c r="W1665" t="str">
        <f t="shared" si="206"/>
        <v>Feb</v>
      </c>
      <c r="X1665">
        <f t="shared" si="207"/>
        <v>2015</v>
      </c>
    </row>
    <row r="1666" spans="1:24" ht="43.2" hidden="1" x14ac:dyDescent="0.55000000000000004">
      <c r="A1666">
        <v>1664</v>
      </c>
      <c r="B1666" s="3" t="s">
        <v>1665</v>
      </c>
      <c r="C1666" s="3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s="7" t="s">
        <v>8326</v>
      </c>
      <c r="R1666" t="s">
        <v>8319</v>
      </c>
      <c r="S1666" s="11">
        <f t="shared" si="202"/>
        <v>40939.761782407404</v>
      </c>
      <c r="T1666" s="11">
        <f t="shared" si="203"/>
        <v>40984.165972222225</v>
      </c>
      <c r="U1666" t="str">
        <f t="shared" si="204"/>
        <v>Jan</v>
      </c>
      <c r="V1666">
        <f t="shared" si="205"/>
        <v>2012</v>
      </c>
      <c r="W1666" t="str">
        <f t="shared" si="206"/>
        <v>Mar</v>
      </c>
      <c r="X1666">
        <f t="shared" si="207"/>
        <v>2012</v>
      </c>
    </row>
    <row r="1667" spans="1:24" ht="43.2" hidden="1" x14ac:dyDescent="0.55000000000000004">
      <c r="A1667">
        <v>1665</v>
      </c>
      <c r="B1667" s="3" t="s">
        <v>1666</v>
      </c>
      <c r="C1667" s="3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IFERROR(E1667/L1667,0)</f>
        <v>44.956989247311824</v>
      </c>
      <c r="Q1667" s="7" t="s">
        <v>8326</v>
      </c>
      <c r="R1667" t="s">
        <v>8319</v>
      </c>
      <c r="S1667" s="11">
        <f t="shared" ref="S1667:S1730" si="210">(((J1667/60)/60)/24)+DATE(1970,1,1)</f>
        <v>40564.649456018517</v>
      </c>
      <c r="T1667" s="11">
        <f t="shared" ref="T1667:T1730" si="211">(((I1667/60)/60)/24)+DATE(1970,1,1)</f>
        <v>40596.125</v>
      </c>
      <c r="U1667" t="str">
        <f t="shared" ref="U1667:U1730" si="212">TEXT(S1667,"mmm")</f>
        <v>Jan</v>
      </c>
      <c r="V1667">
        <f t="shared" ref="V1667:V1730" si="213">YEAR(S1667)</f>
        <v>2011</v>
      </c>
      <c r="W1667" t="str">
        <f t="shared" ref="W1667:W1730" si="214">TEXT(T1667,"mmm")</f>
        <v>Feb</v>
      </c>
      <c r="X1667">
        <f t="shared" ref="X1667:X1730" si="215">YEAR(T1667)</f>
        <v>2011</v>
      </c>
    </row>
    <row r="1668" spans="1:24" ht="43.2" hidden="1" x14ac:dyDescent="0.55000000000000004">
      <c r="A1668">
        <v>1666</v>
      </c>
      <c r="B1668" s="3" t="s">
        <v>1667</v>
      </c>
      <c r="C1668" s="3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s="7" t="s">
        <v>8326</v>
      </c>
      <c r="R1668" t="s">
        <v>8319</v>
      </c>
      <c r="S1668" s="11">
        <f t="shared" si="210"/>
        <v>41331.253159722226</v>
      </c>
      <c r="T1668" s="11">
        <f t="shared" si="211"/>
        <v>41361.211493055554</v>
      </c>
      <c r="U1668" t="str">
        <f t="shared" si="212"/>
        <v>Feb</v>
      </c>
      <c r="V1668">
        <f t="shared" si="213"/>
        <v>2013</v>
      </c>
      <c r="W1668" t="str">
        <f t="shared" si="214"/>
        <v>Mar</v>
      </c>
      <c r="X1668">
        <f t="shared" si="215"/>
        <v>2013</v>
      </c>
    </row>
    <row r="1669" spans="1:24" ht="43.2" hidden="1" x14ac:dyDescent="0.55000000000000004">
      <c r="A1669">
        <v>1667</v>
      </c>
      <c r="B1669" s="3" t="s">
        <v>1668</v>
      </c>
      <c r="C1669" s="3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s="7" t="s">
        <v>8326</v>
      </c>
      <c r="R1669" t="s">
        <v>8319</v>
      </c>
      <c r="S1669" s="11">
        <f t="shared" si="210"/>
        <v>41682.0705787037</v>
      </c>
      <c r="T1669" s="11">
        <f t="shared" si="211"/>
        <v>41709.290972222225</v>
      </c>
      <c r="U1669" t="str">
        <f t="shared" si="212"/>
        <v>Feb</v>
      </c>
      <c r="V1669">
        <f t="shared" si="213"/>
        <v>2014</v>
      </c>
      <c r="W1669" t="str">
        <f t="shared" si="214"/>
        <v>Mar</v>
      </c>
      <c r="X1669">
        <f t="shared" si="215"/>
        <v>2014</v>
      </c>
    </row>
    <row r="1670" spans="1:24" ht="43.2" hidden="1" x14ac:dyDescent="0.55000000000000004">
      <c r="A1670">
        <v>1668</v>
      </c>
      <c r="B1670" s="3" t="s">
        <v>1669</v>
      </c>
      <c r="C1670" s="3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s="7" t="s">
        <v>8326</v>
      </c>
      <c r="R1670" t="s">
        <v>8319</v>
      </c>
      <c r="S1670" s="11">
        <f t="shared" si="210"/>
        <v>40845.14975694444</v>
      </c>
      <c r="T1670" s="11">
        <f t="shared" si="211"/>
        <v>40875.191423611112</v>
      </c>
      <c r="U1670" t="str">
        <f t="shared" si="212"/>
        <v>Oct</v>
      </c>
      <c r="V1670">
        <f t="shared" si="213"/>
        <v>2011</v>
      </c>
      <c r="W1670" t="str">
        <f t="shared" si="214"/>
        <v>Nov</v>
      </c>
      <c r="X1670">
        <f t="shared" si="215"/>
        <v>2011</v>
      </c>
    </row>
    <row r="1671" spans="1:24" ht="43.2" hidden="1" x14ac:dyDescent="0.55000000000000004">
      <c r="A1671">
        <v>1669</v>
      </c>
      <c r="B1671" s="3" t="s">
        <v>1670</v>
      </c>
      <c r="C1671" s="3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s="7" t="s">
        <v>8326</v>
      </c>
      <c r="R1671" t="s">
        <v>8319</v>
      </c>
      <c r="S1671" s="11">
        <f t="shared" si="210"/>
        <v>42461.885138888887</v>
      </c>
      <c r="T1671" s="11">
        <f t="shared" si="211"/>
        <v>42521.885138888887</v>
      </c>
      <c r="U1671" t="str">
        <f t="shared" si="212"/>
        <v>Apr</v>
      </c>
      <c r="V1671">
        <f t="shared" si="213"/>
        <v>2016</v>
      </c>
      <c r="W1671" t="str">
        <f t="shared" si="214"/>
        <v>May</v>
      </c>
      <c r="X1671">
        <f t="shared" si="215"/>
        <v>2016</v>
      </c>
    </row>
    <row r="1672" spans="1:24" ht="57.6" hidden="1" x14ac:dyDescent="0.55000000000000004">
      <c r="A1672">
        <v>1670</v>
      </c>
      <c r="B1672" s="3" t="s">
        <v>1671</v>
      </c>
      <c r="C1672" s="3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s="7" t="s">
        <v>8326</v>
      </c>
      <c r="R1672" t="s">
        <v>8319</v>
      </c>
      <c r="S1672" s="11">
        <f t="shared" si="210"/>
        <v>40313.930543981485</v>
      </c>
      <c r="T1672" s="11">
        <f t="shared" si="211"/>
        <v>40364.166666666664</v>
      </c>
      <c r="U1672" t="str">
        <f t="shared" si="212"/>
        <v>May</v>
      </c>
      <c r="V1672">
        <f t="shared" si="213"/>
        <v>2010</v>
      </c>
      <c r="W1672" t="str">
        <f t="shared" si="214"/>
        <v>Jul</v>
      </c>
      <c r="X1672">
        <f t="shared" si="215"/>
        <v>2010</v>
      </c>
    </row>
    <row r="1673" spans="1:24" ht="28.8" hidden="1" x14ac:dyDescent="0.55000000000000004">
      <c r="A1673">
        <v>1671</v>
      </c>
      <c r="B1673" s="3" t="s">
        <v>1672</v>
      </c>
      <c r="C1673" s="3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s="7" t="s">
        <v>8326</v>
      </c>
      <c r="R1673" t="s">
        <v>8319</v>
      </c>
      <c r="S1673" s="11">
        <f t="shared" si="210"/>
        <v>42553.54414351852</v>
      </c>
      <c r="T1673" s="11">
        <f t="shared" si="211"/>
        <v>42583.54414351852</v>
      </c>
      <c r="U1673" t="str">
        <f t="shared" si="212"/>
        <v>Jul</v>
      </c>
      <c r="V1673">
        <f t="shared" si="213"/>
        <v>2016</v>
      </c>
      <c r="W1673" t="str">
        <f t="shared" si="214"/>
        <v>Aug</v>
      </c>
      <c r="X1673">
        <f t="shared" si="215"/>
        <v>2016</v>
      </c>
    </row>
    <row r="1674" spans="1:24" ht="28.8" hidden="1" x14ac:dyDescent="0.55000000000000004">
      <c r="A1674">
        <v>1672</v>
      </c>
      <c r="B1674" s="3" t="s">
        <v>1673</v>
      </c>
      <c r="C1674" s="3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s="7" t="s">
        <v>8326</v>
      </c>
      <c r="R1674" t="s">
        <v>8319</v>
      </c>
      <c r="S1674" s="11">
        <f t="shared" si="210"/>
        <v>41034.656597222223</v>
      </c>
      <c r="T1674" s="11">
        <f t="shared" si="211"/>
        <v>41064.656597222223</v>
      </c>
      <c r="U1674" t="str">
        <f t="shared" si="212"/>
        <v>May</v>
      </c>
      <c r="V1674">
        <f t="shared" si="213"/>
        <v>2012</v>
      </c>
      <c r="W1674" t="str">
        <f t="shared" si="214"/>
        <v>Jun</v>
      </c>
      <c r="X1674">
        <f t="shared" si="215"/>
        <v>2012</v>
      </c>
    </row>
    <row r="1675" spans="1:24" ht="43.2" hidden="1" x14ac:dyDescent="0.55000000000000004">
      <c r="A1675">
        <v>1673</v>
      </c>
      <c r="B1675" s="3" t="s">
        <v>1674</v>
      </c>
      <c r="C1675" s="3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s="7" t="s">
        <v>8326</v>
      </c>
      <c r="R1675" t="s">
        <v>8319</v>
      </c>
      <c r="S1675" s="11">
        <f t="shared" si="210"/>
        <v>42039.878379629634</v>
      </c>
      <c r="T1675" s="11">
        <f t="shared" si="211"/>
        <v>42069.878379629634</v>
      </c>
      <c r="U1675" t="str">
        <f t="shared" si="212"/>
        <v>Feb</v>
      </c>
      <c r="V1675">
        <f t="shared" si="213"/>
        <v>2015</v>
      </c>
      <c r="W1675" t="str">
        <f t="shared" si="214"/>
        <v>Mar</v>
      </c>
      <c r="X1675">
        <f t="shared" si="215"/>
        <v>2015</v>
      </c>
    </row>
    <row r="1676" spans="1:24" ht="43.2" hidden="1" x14ac:dyDescent="0.55000000000000004">
      <c r="A1676">
        <v>1674</v>
      </c>
      <c r="B1676" s="3" t="s">
        <v>1675</v>
      </c>
      <c r="C1676" s="3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s="7" t="s">
        <v>8326</v>
      </c>
      <c r="R1676" t="s">
        <v>8319</v>
      </c>
      <c r="S1676" s="11">
        <f t="shared" si="210"/>
        <v>42569.605393518519</v>
      </c>
      <c r="T1676" s="11">
        <f t="shared" si="211"/>
        <v>42600.290972222225</v>
      </c>
      <c r="U1676" t="str">
        <f t="shared" si="212"/>
        <v>Jul</v>
      </c>
      <c r="V1676">
        <f t="shared" si="213"/>
        <v>2016</v>
      </c>
      <c r="W1676" t="str">
        <f t="shared" si="214"/>
        <v>Aug</v>
      </c>
      <c r="X1676">
        <f t="shared" si="215"/>
        <v>2016</v>
      </c>
    </row>
    <row r="1677" spans="1:24" ht="28.8" hidden="1" x14ac:dyDescent="0.55000000000000004">
      <c r="A1677">
        <v>1675</v>
      </c>
      <c r="B1677" s="3" t="s">
        <v>1676</v>
      </c>
      <c r="C1677" s="3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s="7" t="s">
        <v>8326</v>
      </c>
      <c r="R1677" t="s">
        <v>8319</v>
      </c>
      <c r="S1677" s="11">
        <f t="shared" si="210"/>
        <v>40802.733101851853</v>
      </c>
      <c r="T1677" s="11">
        <f t="shared" si="211"/>
        <v>40832.918749999997</v>
      </c>
      <c r="U1677" t="str">
        <f t="shared" si="212"/>
        <v>Sep</v>
      </c>
      <c r="V1677">
        <f t="shared" si="213"/>
        <v>2011</v>
      </c>
      <c r="W1677" t="str">
        <f t="shared" si="214"/>
        <v>Oct</v>
      </c>
      <c r="X1677">
        <f t="shared" si="215"/>
        <v>2011</v>
      </c>
    </row>
    <row r="1678" spans="1:24" ht="28.8" hidden="1" x14ac:dyDescent="0.55000000000000004">
      <c r="A1678">
        <v>1676</v>
      </c>
      <c r="B1678" s="3" t="s">
        <v>1677</v>
      </c>
      <c r="C1678" s="3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s="7" t="s">
        <v>8326</v>
      </c>
      <c r="R1678" t="s">
        <v>8319</v>
      </c>
      <c r="S1678" s="11">
        <f t="shared" si="210"/>
        <v>40973.72623842593</v>
      </c>
      <c r="T1678" s="11">
        <f t="shared" si="211"/>
        <v>41020.165972222225</v>
      </c>
      <c r="U1678" t="str">
        <f t="shared" si="212"/>
        <v>Mar</v>
      </c>
      <c r="V1678">
        <f t="shared" si="213"/>
        <v>2012</v>
      </c>
      <c r="W1678" t="str">
        <f t="shared" si="214"/>
        <v>Apr</v>
      </c>
      <c r="X1678">
        <f t="shared" si="215"/>
        <v>2012</v>
      </c>
    </row>
    <row r="1679" spans="1:24" ht="43.2" hidden="1" x14ac:dyDescent="0.55000000000000004">
      <c r="A1679">
        <v>1677</v>
      </c>
      <c r="B1679" s="3" t="s">
        <v>1678</v>
      </c>
      <c r="C1679" s="3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s="7" t="s">
        <v>8326</v>
      </c>
      <c r="R1679" t="s">
        <v>8319</v>
      </c>
      <c r="S1679" s="11">
        <f t="shared" si="210"/>
        <v>42416.407129629632</v>
      </c>
      <c r="T1679" s="11">
        <f t="shared" si="211"/>
        <v>42476.249305555553</v>
      </c>
      <c r="U1679" t="str">
        <f t="shared" si="212"/>
        <v>Feb</v>
      </c>
      <c r="V1679">
        <f t="shared" si="213"/>
        <v>2016</v>
      </c>
      <c r="W1679" t="str">
        <f t="shared" si="214"/>
        <v>Apr</v>
      </c>
      <c r="X1679">
        <f t="shared" si="215"/>
        <v>2016</v>
      </c>
    </row>
    <row r="1680" spans="1:24" ht="43.2" hidden="1" x14ac:dyDescent="0.55000000000000004">
      <c r="A1680">
        <v>1678</v>
      </c>
      <c r="B1680" s="3" t="s">
        <v>1679</v>
      </c>
      <c r="C1680" s="3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s="7" t="s">
        <v>8326</v>
      </c>
      <c r="R1680" t="s">
        <v>8319</v>
      </c>
      <c r="S1680" s="11">
        <f t="shared" si="210"/>
        <v>41662.854988425926</v>
      </c>
      <c r="T1680" s="11">
        <f t="shared" si="211"/>
        <v>41676.854988425926</v>
      </c>
      <c r="U1680" t="str">
        <f t="shared" si="212"/>
        <v>Jan</v>
      </c>
      <c r="V1680">
        <f t="shared" si="213"/>
        <v>2014</v>
      </c>
      <c r="W1680" t="str">
        <f t="shared" si="214"/>
        <v>Feb</v>
      </c>
      <c r="X1680">
        <f t="shared" si="215"/>
        <v>2014</v>
      </c>
    </row>
    <row r="1681" spans="1:24" ht="57.6" hidden="1" x14ac:dyDescent="0.55000000000000004">
      <c r="A1681">
        <v>1679</v>
      </c>
      <c r="B1681" s="3" t="s">
        <v>1680</v>
      </c>
      <c r="C1681" s="3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s="7" t="s">
        <v>8326</v>
      </c>
      <c r="R1681" t="s">
        <v>8319</v>
      </c>
      <c r="S1681" s="11">
        <f t="shared" si="210"/>
        <v>40723.068807870368</v>
      </c>
      <c r="T1681" s="11">
        <f t="shared" si="211"/>
        <v>40746.068807870368</v>
      </c>
      <c r="U1681" t="str">
        <f t="shared" si="212"/>
        <v>Jun</v>
      </c>
      <c r="V1681">
        <f t="shared" si="213"/>
        <v>2011</v>
      </c>
      <c r="W1681" t="str">
        <f t="shared" si="214"/>
        <v>Jul</v>
      </c>
      <c r="X1681">
        <f t="shared" si="215"/>
        <v>2011</v>
      </c>
    </row>
    <row r="1682" spans="1:24" ht="28.8" hidden="1" x14ac:dyDescent="0.55000000000000004">
      <c r="A1682">
        <v>1680</v>
      </c>
      <c r="B1682" s="3" t="s">
        <v>1681</v>
      </c>
      <c r="C1682" s="3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s="7" t="s">
        <v>8326</v>
      </c>
      <c r="R1682" t="s">
        <v>8319</v>
      </c>
      <c r="S1682" s="11">
        <f t="shared" si="210"/>
        <v>41802.757719907408</v>
      </c>
      <c r="T1682" s="11">
        <f t="shared" si="211"/>
        <v>41832.757719907408</v>
      </c>
      <c r="U1682" t="str">
        <f t="shared" si="212"/>
        <v>Jun</v>
      </c>
      <c r="V1682">
        <f t="shared" si="213"/>
        <v>2014</v>
      </c>
      <c r="W1682" t="str">
        <f t="shared" si="214"/>
        <v>Jul</v>
      </c>
      <c r="X1682">
        <f t="shared" si="215"/>
        <v>2014</v>
      </c>
    </row>
    <row r="1683" spans="1:24" ht="43.2" hidden="1" x14ac:dyDescent="0.55000000000000004">
      <c r="A1683">
        <v>1681</v>
      </c>
      <c r="B1683" s="3" t="s">
        <v>1682</v>
      </c>
      <c r="C1683" s="3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s="7" t="s">
        <v>8326</v>
      </c>
      <c r="R1683" t="s">
        <v>8320</v>
      </c>
      <c r="S1683" s="11">
        <f t="shared" si="210"/>
        <v>42774.121342592596</v>
      </c>
      <c r="T1683" s="11">
        <f t="shared" si="211"/>
        <v>42823.083333333328</v>
      </c>
      <c r="U1683" t="str">
        <f t="shared" si="212"/>
        <v>Feb</v>
      </c>
      <c r="V1683">
        <f t="shared" si="213"/>
        <v>2017</v>
      </c>
      <c r="W1683" t="str">
        <f t="shared" si="214"/>
        <v>Mar</v>
      </c>
      <c r="X1683">
        <f t="shared" si="215"/>
        <v>2017</v>
      </c>
    </row>
    <row r="1684" spans="1:24" ht="28.8" hidden="1" x14ac:dyDescent="0.55000000000000004">
      <c r="A1684">
        <v>1682</v>
      </c>
      <c r="B1684" s="3" t="s">
        <v>1683</v>
      </c>
      <c r="C1684" s="3" t="s">
        <v>5792</v>
      </c>
      <c r="D1684" s="12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s="7" t="s">
        <v>8326</v>
      </c>
      <c r="R1684" t="s">
        <v>8320</v>
      </c>
      <c r="S1684" s="11">
        <f t="shared" si="210"/>
        <v>42779.21365740741</v>
      </c>
      <c r="T1684" s="11">
        <f t="shared" si="211"/>
        <v>42839.171990740739</v>
      </c>
      <c r="U1684" t="str">
        <f t="shared" si="212"/>
        <v>Feb</v>
      </c>
      <c r="V1684">
        <f t="shared" si="213"/>
        <v>2017</v>
      </c>
      <c r="W1684" t="str">
        <f t="shared" si="214"/>
        <v>Apr</v>
      </c>
      <c r="X1684">
        <f t="shared" si="215"/>
        <v>2017</v>
      </c>
    </row>
    <row r="1685" spans="1:24" ht="43.2" hidden="1" x14ac:dyDescent="0.55000000000000004">
      <c r="A1685">
        <v>1683</v>
      </c>
      <c r="B1685" s="3" t="s">
        <v>1684</v>
      </c>
      <c r="C1685" s="3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s="7" t="s">
        <v>8326</v>
      </c>
      <c r="R1685" t="s">
        <v>8320</v>
      </c>
      <c r="S1685" s="11">
        <f t="shared" si="210"/>
        <v>42808.781689814816</v>
      </c>
      <c r="T1685" s="11">
        <f t="shared" si="211"/>
        <v>42832.781689814816</v>
      </c>
      <c r="U1685" t="str">
        <f t="shared" si="212"/>
        <v>Mar</v>
      </c>
      <c r="V1685">
        <f t="shared" si="213"/>
        <v>2017</v>
      </c>
      <c r="W1685" t="str">
        <f t="shared" si="214"/>
        <v>Apr</v>
      </c>
      <c r="X1685">
        <f t="shared" si="215"/>
        <v>2017</v>
      </c>
    </row>
    <row r="1686" spans="1:24" ht="28.8" hidden="1" x14ac:dyDescent="0.55000000000000004">
      <c r="A1686">
        <v>1684</v>
      </c>
      <c r="B1686" s="3" t="s">
        <v>1685</v>
      </c>
      <c r="C1686" s="3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s="7" t="s">
        <v>8326</v>
      </c>
      <c r="R1686" t="s">
        <v>8320</v>
      </c>
      <c r="S1686" s="11">
        <f t="shared" si="210"/>
        <v>42783.815289351856</v>
      </c>
      <c r="T1686" s="11">
        <f t="shared" si="211"/>
        <v>42811.773622685185</v>
      </c>
      <c r="U1686" t="str">
        <f t="shared" si="212"/>
        <v>Feb</v>
      </c>
      <c r="V1686">
        <f t="shared" si="213"/>
        <v>2017</v>
      </c>
      <c r="W1686" t="str">
        <f t="shared" si="214"/>
        <v>Mar</v>
      </c>
      <c r="X1686">
        <f t="shared" si="215"/>
        <v>2017</v>
      </c>
    </row>
    <row r="1687" spans="1:24" ht="43.2" hidden="1" x14ac:dyDescent="0.55000000000000004">
      <c r="A1687">
        <v>1685</v>
      </c>
      <c r="B1687" s="3" t="s">
        <v>1686</v>
      </c>
      <c r="C1687" s="3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s="7" t="s">
        <v>8326</v>
      </c>
      <c r="R1687" t="s">
        <v>8320</v>
      </c>
      <c r="S1687" s="11">
        <f t="shared" si="210"/>
        <v>42788.2502662037</v>
      </c>
      <c r="T1687" s="11">
        <f t="shared" si="211"/>
        <v>42818.208599537036</v>
      </c>
      <c r="U1687" t="str">
        <f t="shared" si="212"/>
        <v>Feb</v>
      </c>
      <c r="V1687">
        <f t="shared" si="213"/>
        <v>2017</v>
      </c>
      <c r="W1687" t="str">
        <f t="shared" si="214"/>
        <v>Mar</v>
      </c>
      <c r="X1687">
        <f t="shared" si="215"/>
        <v>2017</v>
      </c>
    </row>
    <row r="1688" spans="1:24" ht="43.2" hidden="1" x14ac:dyDescent="0.55000000000000004">
      <c r="A1688">
        <v>1686</v>
      </c>
      <c r="B1688" s="3" t="s">
        <v>1687</v>
      </c>
      <c r="C1688" s="3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s="7" t="s">
        <v>8326</v>
      </c>
      <c r="R1688" t="s">
        <v>8320</v>
      </c>
      <c r="S1688" s="11">
        <f t="shared" si="210"/>
        <v>42792.843969907408</v>
      </c>
      <c r="T1688" s="11">
        <f t="shared" si="211"/>
        <v>42852.802303240736</v>
      </c>
      <c r="U1688" t="str">
        <f t="shared" si="212"/>
        <v>Feb</v>
      </c>
      <c r="V1688">
        <f t="shared" si="213"/>
        <v>2017</v>
      </c>
      <c r="W1688" t="str">
        <f t="shared" si="214"/>
        <v>Apr</v>
      </c>
      <c r="X1688">
        <f t="shared" si="215"/>
        <v>2017</v>
      </c>
    </row>
    <row r="1689" spans="1:24" ht="43.2" hidden="1" x14ac:dyDescent="0.55000000000000004">
      <c r="A1689">
        <v>1687</v>
      </c>
      <c r="B1689" s="3" t="s">
        <v>1688</v>
      </c>
      <c r="C1689" s="3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s="7" t="s">
        <v>8326</v>
      </c>
      <c r="R1689" t="s">
        <v>8320</v>
      </c>
      <c r="S1689" s="11">
        <f t="shared" si="210"/>
        <v>42802.046817129631</v>
      </c>
      <c r="T1689" s="11">
        <f t="shared" si="211"/>
        <v>42835.84375</v>
      </c>
      <c r="U1689" t="str">
        <f t="shared" si="212"/>
        <v>Mar</v>
      </c>
      <c r="V1689">
        <f t="shared" si="213"/>
        <v>2017</v>
      </c>
      <c r="W1689" t="str">
        <f t="shared" si="214"/>
        <v>Apr</v>
      </c>
      <c r="X1689">
        <f t="shared" si="215"/>
        <v>2017</v>
      </c>
    </row>
    <row r="1690" spans="1:24" ht="57.6" hidden="1" x14ac:dyDescent="0.55000000000000004">
      <c r="A1690">
        <v>1688</v>
      </c>
      <c r="B1690" s="3" t="s">
        <v>1689</v>
      </c>
      <c r="C1690" s="3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s="7" t="s">
        <v>8326</v>
      </c>
      <c r="R1690" t="s">
        <v>8320</v>
      </c>
      <c r="S1690" s="11">
        <f t="shared" si="210"/>
        <v>42804.534652777773</v>
      </c>
      <c r="T1690" s="11">
        <f t="shared" si="211"/>
        <v>42834.492986111116</v>
      </c>
      <c r="U1690" t="str">
        <f t="shared" si="212"/>
        <v>Mar</v>
      </c>
      <c r="V1690">
        <f t="shared" si="213"/>
        <v>2017</v>
      </c>
      <c r="W1690" t="str">
        <f t="shared" si="214"/>
        <v>Apr</v>
      </c>
      <c r="X1690">
        <f t="shared" si="215"/>
        <v>2017</v>
      </c>
    </row>
    <row r="1691" spans="1:24" hidden="1" x14ac:dyDescent="0.55000000000000004">
      <c r="A1691">
        <v>1689</v>
      </c>
      <c r="B1691" s="3" t="s">
        <v>1690</v>
      </c>
      <c r="C1691" s="3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s="7" t="s">
        <v>8326</v>
      </c>
      <c r="R1691" t="s">
        <v>8320</v>
      </c>
      <c r="S1691" s="11">
        <f t="shared" si="210"/>
        <v>42780.942476851851</v>
      </c>
      <c r="T1691" s="11">
        <f t="shared" si="211"/>
        <v>42810.900810185187</v>
      </c>
      <c r="U1691" t="str">
        <f t="shared" si="212"/>
        <v>Feb</v>
      </c>
      <c r="V1691">
        <f t="shared" si="213"/>
        <v>2017</v>
      </c>
      <c r="W1691" t="str">
        <f t="shared" si="214"/>
        <v>Mar</v>
      </c>
      <c r="X1691">
        <f t="shared" si="215"/>
        <v>2017</v>
      </c>
    </row>
    <row r="1692" spans="1:24" ht="43.2" hidden="1" x14ac:dyDescent="0.55000000000000004">
      <c r="A1692">
        <v>1690</v>
      </c>
      <c r="B1692" s="3" t="s">
        <v>1691</v>
      </c>
      <c r="C1692" s="3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s="7" t="s">
        <v>8326</v>
      </c>
      <c r="R1692" t="s">
        <v>8320</v>
      </c>
      <c r="S1692" s="11">
        <f t="shared" si="210"/>
        <v>42801.43104166667</v>
      </c>
      <c r="T1692" s="11">
        <f t="shared" si="211"/>
        <v>42831.389374999999</v>
      </c>
      <c r="U1692" t="str">
        <f t="shared" si="212"/>
        <v>Mar</v>
      </c>
      <c r="V1692">
        <f t="shared" si="213"/>
        <v>2017</v>
      </c>
      <c r="W1692" t="str">
        <f t="shared" si="214"/>
        <v>Apr</v>
      </c>
      <c r="X1692">
        <f t="shared" si="215"/>
        <v>2017</v>
      </c>
    </row>
    <row r="1693" spans="1:24" ht="43.2" hidden="1" x14ac:dyDescent="0.55000000000000004">
      <c r="A1693">
        <v>1691</v>
      </c>
      <c r="B1693" s="3" t="s">
        <v>1692</v>
      </c>
      <c r="C1693" s="3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s="7" t="s">
        <v>8326</v>
      </c>
      <c r="R1693" t="s">
        <v>8320</v>
      </c>
      <c r="S1693" s="11">
        <f t="shared" si="210"/>
        <v>42795.701481481476</v>
      </c>
      <c r="T1693" s="11">
        <f t="shared" si="211"/>
        <v>42828.041666666672</v>
      </c>
      <c r="U1693" t="str">
        <f t="shared" si="212"/>
        <v>Mar</v>
      </c>
      <c r="V1693">
        <f t="shared" si="213"/>
        <v>2017</v>
      </c>
      <c r="W1693" t="str">
        <f t="shared" si="214"/>
        <v>Apr</v>
      </c>
      <c r="X1693">
        <f t="shared" si="215"/>
        <v>2017</v>
      </c>
    </row>
    <row r="1694" spans="1:24" ht="43.2" hidden="1" x14ac:dyDescent="0.55000000000000004">
      <c r="A1694">
        <v>1692</v>
      </c>
      <c r="B1694" s="3" t="s">
        <v>1693</v>
      </c>
      <c r="C1694" s="3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s="7" t="s">
        <v>8326</v>
      </c>
      <c r="R1694" t="s">
        <v>8320</v>
      </c>
      <c r="S1694" s="11">
        <f t="shared" si="210"/>
        <v>42788.151238425926</v>
      </c>
      <c r="T1694" s="11">
        <f t="shared" si="211"/>
        <v>42820.999305555553</v>
      </c>
      <c r="U1694" t="str">
        <f t="shared" si="212"/>
        <v>Feb</v>
      </c>
      <c r="V1694">
        <f t="shared" si="213"/>
        <v>2017</v>
      </c>
      <c r="W1694" t="str">
        <f t="shared" si="214"/>
        <v>Mar</v>
      </c>
      <c r="X1694">
        <f t="shared" si="215"/>
        <v>2017</v>
      </c>
    </row>
    <row r="1695" spans="1:24" ht="43.2" hidden="1" x14ac:dyDescent="0.55000000000000004">
      <c r="A1695">
        <v>1693</v>
      </c>
      <c r="B1695" s="3" t="s">
        <v>1694</v>
      </c>
      <c r="C1695" s="3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s="7" t="s">
        <v>8326</v>
      </c>
      <c r="R1695" t="s">
        <v>8320</v>
      </c>
      <c r="S1695" s="11">
        <f t="shared" si="210"/>
        <v>42803.920277777783</v>
      </c>
      <c r="T1695" s="11">
        <f t="shared" si="211"/>
        <v>42834.833333333328</v>
      </c>
      <c r="U1695" t="str">
        <f t="shared" si="212"/>
        <v>Mar</v>
      </c>
      <c r="V1695">
        <f t="shared" si="213"/>
        <v>2017</v>
      </c>
      <c r="W1695" t="str">
        <f t="shared" si="214"/>
        <v>Apr</v>
      </c>
      <c r="X1695">
        <f t="shared" si="215"/>
        <v>2017</v>
      </c>
    </row>
    <row r="1696" spans="1:24" ht="43.2" hidden="1" x14ac:dyDescent="0.55000000000000004">
      <c r="A1696">
        <v>1694</v>
      </c>
      <c r="B1696" s="3" t="s">
        <v>1695</v>
      </c>
      <c r="C1696" s="3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s="7" t="s">
        <v>8326</v>
      </c>
      <c r="R1696" t="s">
        <v>8320</v>
      </c>
      <c r="S1696" s="11">
        <f t="shared" si="210"/>
        <v>42791.669837962967</v>
      </c>
      <c r="T1696" s="11">
        <f t="shared" si="211"/>
        <v>42821.191666666666</v>
      </c>
      <c r="U1696" t="str">
        <f t="shared" si="212"/>
        <v>Feb</v>
      </c>
      <c r="V1696">
        <f t="shared" si="213"/>
        <v>2017</v>
      </c>
      <c r="W1696" t="str">
        <f t="shared" si="214"/>
        <v>Mar</v>
      </c>
      <c r="X1696">
        <f t="shared" si="215"/>
        <v>2017</v>
      </c>
    </row>
    <row r="1697" spans="1:24" ht="43.2" hidden="1" x14ac:dyDescent="0.55000000000000004">
      <c r="A1697">
        <v>1695</v>
      </c>
      <c r="B1697" s="3" t="s">
        <v>1696</v>
      </c>
      <c r="C1697" s="3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s="7" t="s">
        <v>8326</v>
      </c>
      <c r="R1697" t="s">
        <v>8320</v>
      </c>
      <c r="S1697" s="11">
        <f t="shared" si="210"/>
        <v>42801.031412037039</v>
      </c>
      <c r="T1697" s="11">
        <f t="shared" si="211"/>
        <v>42835.041666666672</v>
      </c>
      <c r="U1697" t="str">
        <f t="shared" si="212"/>
        <v>Mar</v>
      </c>
      <c r="V1697">
        <f t="shared" si="213"/>
        <v>2017</v>
      </c>
      <c r="W1697" t="str">
        <f t="shared" si="214"/>
        <v>Apr</v>
      </c>
      <c r="X1697">
        <f t="shared" si="215"/>
        <v>2017</v>
      </c>
    </row>
    <row r="1698" spans="1:24" ht="43.2" hidden="1" x14ac:dyDescent="0.55000000000000004">
      <c r="A1698">
        <v>1696</v>
      </c>
      <c r="B1698" s="3" t="s">
        <v>1697</v>
      </c>
      <c r="C1698" s="3" t="s">
        <v>5806</v>
      </c>
      <c r="D1698" s="12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s="7" t="s">
        <v>8326</v>
      </c>
      <c r="R1698" t="s">
        <v>8320</v>
      </c>
      <c r="S1698" s="11">
        <f t="shared" si="210"/>
        <v>42796.069571759261</v>
      </c>
      <c r="T1698" s="11">
        <f t="shared" si="211"/>
        <v>42826.027905092589</v>
      </c>
      <c r="U1698" t="str">
        <f t="shared" si="212"/>
        <v>Mar</v>
      </c>
      <c r="V1698">
        <f t="shared" si="213"/>
        <v>2017</v>
      </c>
      <c r="W1698" t="str">
        <f t="shared" si="214"/>
        <v>Apr</v>
      </c>
      <c r="X1698">
        <f t="shared" si="215"/>
        <v>2017</v>
      </c>
    </row>
    <row r="1699" spans="1:24" ht="43.2" hidden="1" x14ac:dyDescent="0.55000000000000004">
      <c r="A1699">
        <v>1697</v>
      </c>
      <c r="B1699" s="3" t="s">
        <v>1698</v>
      </c>
      <c r="C1699" s="3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s="7" t="s">
        <v>8326</v>
      </c>
      <c r="R1699" t="s">
        <v>8320</v>
      </c>
      <c r="S1699" s="11">
        <f t="shared" si="210"/>
        <v>42805.032962962956</v>
      </c>
      <c r="T1699" s="11">
        <f t="shared" si="211"/>
        <v>42834.991296296299</v>
      </c>
      <c r="U1699" t="str">
        <f t="shared" si="212"/>
        <v>Mar</v>
      </c>
      <c r="V1699">
        <f t="shared" si="213"/>
        <v>2017</v>
      </c>
      <c r="W1699" t="str">
        <f t="shared" si="214"/>
        <v>Apr</v>
      </c>
      <c r="X1699">
        <f t="shared" si="215"/>
        <v>2017</v>
      </c>
    </row>
    <row r="1700" spans="1:24" ht="72" hidden="1" x14ac:dyDescent="0.55000000000000004">
      <c r="A1700">
        <v>1698</v>
      </c>
      <c r="B1700" s="3" t="s">
        <v>1699</v>
      </c>
      <c r="C1700" s="3" t="s">
        <v>5808</v>
      </c>
      <c r="D1700" s="12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s="7" t="s">
        <v>8326</v>
      </c>
      <c r="R1700" t="s">
        <v>8320</v>
      </c>
      <c r="S1700" s="11">
        <f t="shared" si="210"/>
        <v>42796.207870370374</v>
      </c>
      <c r="T1700" s="11">
        <f t="shared" si="211"/>
        <v>42820.147916666669</v>
      </c>
      <c r="U1700" t="str">
        <f t="shared" si="212"/>
        <v>Mar</v>
      </c>
      <c r="V1700">
        <f t="shared" si="213"/>
        <v>2017</v>
      </c>
      <c r="W1700" t="str">
        <f t="shared" si="214"/>
        <v>Mar</v>
      </c>
      <c r="X1700">
        <f t="shared" si="215"/>
        <v>2017</v>
      </c>
    </row>
    <row r="1701" spans="1:24" ht="43.2" hidden="1" x14ac:dyDescent="0.55000000000000004">
      <c r="A1701">
        <v>1699</v>
      </c>
      <c r="B1701" s="3" t="s">
        <v>1700</v>
      </c>
      <c r="C1701" s="3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s="7" t="s">
        <v>8326</v>
      </c>
      <c r="R1701" t="s">
        <v>8320</v>
      </c>
      <c r="S1701" s="11">
        <f t="shared" si="210"/>
        <v>42806.863946759258</v>
      </c>
      <c r="T1701" s="11">
        <f t="shared" si="211"/>
        <v>42836.863946759258</v>
      </c>
      <c r="U1701" t="str">
        <f t="shared" si="212"/>
        <v>Mar</v>
      </c>
      <c r="V1701">
        <f t="shared" si="213"/>
        <v>2017</v>
      </c>
      <c r="W1701" t="str">
        <f t="shared" si="214"/>
        <v>Apr</v>
      </c>
      <c r="X1701">
        <f t="shared" si="215"/>
        <v>2017</v>
      </c>
    </row>
    <row r="1702" spans="1:24" ht="43.2" hidden="1" x14ac:dyDescent="0.55000000000000004">
      <c r="A1702">
        <v>1700</v>
      </c>
      <c r="B1702" s="3" t="s">
        <v>1701</v>
      </c>
      <c r="C1702" s="3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s="7" t="s">
        <v>8326</v>
      </c>
      <c r="R1702" t="s">
        <v>8320</v>
      </c>
      <c r="S1702" s="11">
        <f t="shared" si="210"/>
        <v>42796.071643518517</v>
      </c>
      <c r="T1702" s="11">
        <f t="shared" si="211"/>
        <v>42826.166666666672</v>
      </c>
      <c r="U1702" t="str">
        <f t="shared" si="212"/>
        <v>Mar</v>
      </c>
      <c r="V1702">
        <f t="shared" si="213"/>
        <v>2017</v>
      </c>
      <c r="W1702" t="str">
        <f t="shared" si="214"/>
        <v>Apr</v>
      </c>
      <c r="X1702">
        <f t="shared" si="215"/>
        <v>2017</v>
      </c>
    </row>
    <row r="1703" spans="1:24" ht="43.2" x14ac:dyDescent="0.55000000000000004">
      <c r="A1703">
        <v>1701</v>
      </c>
      <c r="B1703" s="3" t="s">
        <v>1702</v>
      </c>
      <c r="C1703" s="3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s="7" t="s">
        <v>8326</v>
      </c>
      <c r="R1703" t="s">
        <v>8320</v>
      </c>
      <c r="S1703" s="11">
        <f t="shared" si="210"/>
        <v>41989.664409722223</v>
      </c>
      <c r="T1703" s="11">
        <f t="shared" si="211"/>
        <v>42019.664409722223</v>
      </c>
      <c r="U1703" t="str">
        <f t="shared" si="212"/>
        <v>Dec</v>
      </c>
      <c r="V1703">
        <f t="shared" si="213"/>
        <v>2014</v>
      </c>
      <c r="W1703" t="str">
        <f t="shared" si="214"/>
        <v>Jan</v>
      </c>
      <c r="X1703">
        <f t="shared" si="215"/>
        <v>2015</v>
      </c>
    </row>
    <row r="1704" spans="1:24" x14ac:dyDescent="0.55000000000000004">
      <c r="A1704">
        <v>1702</v>
      </c>
      <c r="B1704" s="3" t="s">
        <v>1703</v>
      </c>
      <c r="C1704" s="3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s="7" t="s">
        <v>8326</v>
      </c>
      <c r="R1704" t="s">
        <v>8320</v>
      </c>
      <c r="S1704" s="11">
        <f t="shared" si="210"/>
        <v>42063.869791666672</v>
      </c>
      <c r="T1704" s="11">
        <f t="shared" si="211"/>
        <v>42093.828125</v>
      </c>
      <c r="U1704" t="str">
        <f t="shared" si="212"/>
        <v>Feb</v>
      </c>
      <c r="V1704">
        <f t="shared" si="213"/>
        <v>2015</v>
      </c>
      <c r="W1704" t="str">
        <f t="shared" si="214"/>
        <v>Mar</v>
      </c>
      <c r="X1704">
        <f t="shared" si="215"/>
        <v>2015</v>
      </c>
    </row>
    <row r="1705" spans="1:24" ht="43.2" x14ac:dyDescent="0.55000000000000004">
      <c r="A1705">
        <v>1703</v>
      </c>
      <c r="B1705" s="3" t="s">
        <v>1704</v>
      </c>
      <c r="C1705" s="3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s="7" t="s">
        <v>8326</v>
      </c>
      <c r="R1705" t="s">
        <v>8320</v>
      </c>
      <c r="S1705" s="11">
        <f t="shared" si="210"/>
        <v>42187.281678240746</v>
      </c>
      <c r="T1705" s="11">
        <f t="shared" si="211"/>
        <v>42247.281678240746</v>
      </c>
      <c r="U1705" t="str">
        <f t="shared" si="212"/>
        <v>Jul</v>
      </c>
      <c r="V1705">
        <f t="shared" si="213"/>
        <v>2015</v>
      </c>
      <c r="W1705" t="str">
        <f t="shared" si="214"/>
        <v>Aug</v>
      </c>
      <c r="X1705">
        <f t="shared" si="215"/>
        <v>2015</v>
      </c>
    </row>
    <row r="1706" spans="1:24" ht="28.8" x14ac:dyDescent="0.55000000000000004">
      <c r="A1706">
        <v>1704</v>
      </c>
      <c r="B1706" s="3" t="s">
        <v>1705</v>
      </c>
      <c r="C1706" s="3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s="7" t="s">
        <v>8326</v>
      </c>
      <c r="R1706" t="s">
        <v>8320</v>
      </c>
      <c r="S1706" s="11">
        <f t="shared" si="210"/>
        <v>42021.139733796299</v>
      </c>
      <c r="T1706" s="11">
        <f t="shared" si="211"/>
        <v>42051.139733796299</v>
      </c>
      <c r="U1706" t="str">
        <f t="shared" si="212"/>
        <v>Jan</v>
      </c>
      <c r="V1706">
        <f t="shared" si="213"/>
        <v>2015</v>
      </c>
      <c r="W1706" t="str">
        <f t="shared" si="214"/>
        <v>Feb</v>
      </c>
      <c r="X1706">
        <f t="shared" si="215"/>
        <v>2015</v>
      </c>
    </row>
    <row r="1707" spans="1:24" ht="43.2" x14ac:dyDescent="0.55000000000000004">
      <c r="A1707">
        <v>1705</v>
      </c>
      <c r="B1707" s="3" t="s">
        <v>1706</v>
      </c>
      <c r="C1707" s="3" t="s">
        <v>5815</v>
      </c>
      <c r="D1707" s="12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s="7" t="s">
        <v>8326</v>
      </c>
      <c r="R1707" t="s">
        <v>8320</v>
      </c>
      <c r="S1707" s="11">
        <f t="shared" si="210"/>
        <v>42245.016736111109</v>
      </c>
      <c r="T1707" s="11">
        <f t="shared" si="211"/>
        <v>42256.666666666672</v>
      </c>
      <c r="U1707" t="str">
        <f t="shared" si="212"/>
        <v>Aug</v>
      </c>
      <c r="V1707">
        <f t="shared" si="213"/>
        <v>2015</v>
      </c>
      <c r="W1707" t="str">
        <f t="shared" si="214"/>
        <v>Sep</v>
      </c>
      <c r="X1707">
        <f t="shared" si="215"/>
        <v>2015</v>
      </c>
    </row>
    <row r="1708" spans="1:24" ht="43.2" x14ac:dyDescent="0.55000000000000004">
      <c r="A1708">
        <v>1706</v>
      </c>
      <c r="B1708" s="3" t="s">
        <v>1707</v>
      </c>
      <c r="C1708" s="3" t="s">
        <v>5816</v>
      </c>
      <c r="D1708" s="12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s="7" t="s">
        <v>8326</v>
      </c>
      <c r="R1708" t="s">
        <v>8320</v>
      </c>
      <c r="S1708" s="11">
        <f t="shared" si="210"/>
        <v>42179.306388888886</v>
      </c>
      <c r="T1708" s="11">
        <f t="shared" si="211"/>
        <v>42239.306388888886</v>
      </c>
      <c r="U1708" t="str">
        <f t="shared" si="212"/>
        <v>Jun</v>
      </c>
      <c r="V1708">
        <f t="shared" si="213"/>
        <v>2015</v>
      </c>
      <c r="W1708" t="str">
        <f t="shared" si="214"/>
        <v>Aug</v>
      </c>
      <c r="X1708">
        <f t="shared" si="215"/>
        <v>2015</v>
      </c>
    </row>
    <row r="1709" spans="1:24" ht="43.2" x14ac:dyDescent="0.55000000000000004">
      <c r="A1709">
        <v>1707</v>
      </c>
      <c r="B1709" s="3" t="s">
        <v>1708</v>
      </c>
      <c r="C1709" s="3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s="7" t="s">
        <v>8326</v>
      </c>
      <c r="R1709" t="s">
        <v>8320</v>
      </c>
      <c r="S1709" s="11">
        <f t="shared" si="210"/>
        <v>42427.721006944441</v>
      </c>
      <c r="T1709" s="11">
        <f t="shared" si="211"/>
        <v>42457.679340277777</v>
      </c>
      <c r="U1709" t="str">
        <f t="shared" si="212"/>
        <v>Feb</v>
      </c>
      <c r="V1709">
        <f t="shared" si="213"/>
        <v>2016</v>
      </c>
      <c r="W1709" t="str">
        <f t="shared" si="214"/>
        <v>Mar</v>
      </c>
      <c r="X1709">
        <f t="shared" si="215"/>
        <v>2016</v>
      </c>
    </row>
    <row r="1710" spans="1:24" ht="43.2" x14ac:dyDescent="0.55000000000000004">
      <c r="A1710">
        <v>1708</v>
      </c>
      <c r="B1710" s="3" t="s">
        <v>1709</v>
      </c>
      <c r="C1710" s="3" t="s">
        <v>5818</v>
      </c>
      <c r="D1710" s="12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s="7" t="s">
        <v>8326</v>
      </c>
      <c r="R1710" t="s">
        <v>8320</v>
      </c>
      <c r="S1710" s="11">
        <f t="shared" si="210"/>
        <v>42451.866967592592</v>
      </c>
      <c r="T1710" s="11">
        <f t="shared" si="211"/>
        <v>42491.866967592592</v>
      </c>
      <c r="U1710" t="str">
        <f t="shared" si="212"/>
        <v>Mar</v>
      </c>
      <c r="V1710">
        <f t="shared" si="213"/>
        <v>2016</v>
      </c>
      <c r="W1710" t="str">
        <f t="shared" si="214"/>
        <v>May</v>
      </c>
      <c r="X1710">
        <f t="shared" si="215"/>
        <v>2016</v>
      </c>
    </row>
    <row r="1711" spans="1:24" ht="43.2" x14ac:dyDescent="0.55000000000000004">
      <c r="A1711">
        <v>1709</v>
      </c>
      <c r="B1711" s="3" t="s">
        <v>1710</v>
      </c>
      <c r="C1711" s="3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s="7" t="s">
        <v>8326</v>
      </c>
      <c r="R1711" t="s">
        <v>8320</v>
      </c>
      <c r="S1711" s="11">
        <f t="shared" si="210"/>
        <v>41841.56381944444</v>
      </c>
      <c r="T1711" s="11">
        <f t="shared" si="211"/>
        <v>41882.818749999999</v>
      </c>
      <c r="U1711" t="str">
        <f t="shared" si="212"/>
        <v>Jul</v>
      </c>
      <c r="V1711">
        <f t="shared" si="213"/>
        <v>2014</v>
      </c>
      <c r="W1711" t="str">
        <f t="shared" si="214"/>
        <v>Aug</v>
      </c>
      <c r="X1711">
        <f t="shared" si="215"/>
        <v>2014</v>
      </c>
    </row>
    <row r="1712" spans="1:24" ht="28.8" x14ac:dyDescent="0.55000000000000004">
      <c r="A1712">
        <v>1710</v>
      </c>
      <c r="B1712" s="3" t="s">
        <v>1711</v>
      </c>
      <c r="C1712" s="3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s="7" t="s">
        <v>8326</v>
      </c>
      <c r="R1712" t="s">
        <v>8320</v>
      </c>
      <c r="S1712" s="11">
        <f t="shared" si="210"/>
        <v>42341.59129629629</v>
      </c>
      <c r="T1712" s="11">
        <f t="shared" si="211"/>
        <v>42387.541666666672</v>
      </c>
      <c r="U1712" t="str">
        <f t="shared" si="212"/>
        <v>Dec</v>
      </c>
      <c r="V1712">
        <f t="shared" si="213"/>
        <v>2015</v>
      </c>
      <c r="W1712" t="str">
        <f t="shared" si="214"/>
        <v>Jan</v>
      </c>
      <c r="X1712">
        <f t="shared" si="215"/>
        <v>2016</v>
      </c>
    </row>
    <row r="1713" spans="1:24" ht="43.2" x14ac:dyDescent="0.55000000000000004">
      <c r="A1713">
        <v>1711</v>
      </c>
      <c r="B1713" s="3" t="s">
        <v>1712</v>
      </c>
      <c r="C1713" s="3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s="7" t="s">
        <v>8326</v>
      </c>
      <c r="R1713" t="s">
        <v>8320</v>
      </c>
      <c r="S1713" s="11">
        <f t="shared" si="210"/>
        <v>41852.646226851852</v>
      </c>
      <c r="T1713" s="11">
        <f t="shared" si="211"/>
        <v>41883.646226851852</v>
      </c>
      <c r="U1713" t="str">
        <f t="shared" si="212"/>
        <v>Aug</v>
      </c>
      <c r="V1713">
        <f t="shared" si="213"/>
        <v>2014</v>
      </c>
      <c r="W1713" t="str">
        <f t="shared" si="214"/>
        <v>Sep</v>
      </c>
      <c r="X1713">
        <f t="shared" si="215"/>
        <v>2014</v>
      </c>
    </row>
    <row r="1714" spans="1:24" ht="43.2" x14ac:dyDescent="0.55000000000000004">
      <c r="A1714">
        <v>1712</v>
      </c>
      <c r="B1714" s="3" t="s">
        <v>1713</v>
      </c>
      <c r="C1714" s="3" t="s">
        <v>5822</v>
      </c>
      <c r="D1714" s="12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s="7" t="s">
        <v>8326</v>
      </c>
      <c r="R1714" t="s">
        <v>8320</v>
      </c>
      <c r="S1714" s="11">
        <f t="shared" si="210"/>
        <v>42125.913807870369</v>
      </c>
      <c r="T1714" s="11">
        <f t="shared" si="211"/>
        <v>42185.913807870369</v>
      </c>
      <c r="U1714" t="str">
        <f t="shared" si="212"/>
        <v>May</v>
      </c>
      <c r="V1714">
        <f t="shared" si="213"/>
        <v>2015</v>
      </c>
      <c r="W1714" t="str">
        <f t="shared" si="214"/>
        <v>Jun</v>
      </c>
      <c r="X1714">
        <f t="shared" si="215"/>
        <v>2015</v>
      </c>
    </row>
    <row r="1715" spans="1:24" ht="57.6" x14ac:dyDescent="0.55000000000000004">
      <c r="A1715">
        <v>1713</v>
      </c>
      <c r="B1715" s="3" t="s">
        <v>1714</v>
      </c>
      <c r="C1715" s="3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s="7" t="s">
        <v>8326</v>
      </c>
      <c r="R1715" t="s">
        <v>8320</v>
      </c>
      <c r="S1715" s="11">
        <f t="shared" si="210"/>
        <v>41887.801064814819</v>
      </c>
      <c r="T1715" s="11">
        <f t="shared" si="211"/>
        <v>41917.801064814819</v>
      </c>
      <c r="U1715" t="str">
        <f t="shared" si="212"/>
        <v>Sep</v>
      </c>
      <c r="V1715">
        <f t="shared" si="213"/>
        <v>2014</v>
      </c>
      <c r="W1715" t="str">
        <f t="shared" si="214"/>
        <v>Oct</v>
      </c>
      <c r="X1715">
        <f t="shared" si="215"/>
        <v>2014</v>
      </c>
    </row>
    <row r="1716" spans="1:24" ht="43.2" x14ac:dyDescent="0.55000000000000004">
      <c r="A1716">
        <v>1714</v>
      </c>
      <c r="B1716" s="3" t="s">
        <v>1715</v>
      </c>
      <c r="C1716" s="3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s="7" t="s">
        <v>8326</v>
      </c>
      <c r="R1716" t="s">
        <v>8320</v>
      </c>
      <c r="S1716" s="11">
        <f t="shared" si="210"/>
        <v>42095.918530092589</v>
      </c>
      <c r="T1716" s="11">
        <f t="shared" si="211"/>
        <v>42125.918530092589</v>
      </c>
      <c r="U1716" t="str">
        <f t="shared" si="212"/>
        <v>Apr</v>
      </c>
      <c r="V1716">
        <f t="shared" si="213"/>
        <v>2015</v>
      </c>
      <c r="W1716" t="str">
        <f t="shared" si="214"/>
        <v>May</v>
      </c>
      <c r="X1716">
        <f t="shared" si="215"/>
        <v>2015</v>
      </c>
    </row>
    <row r="1717" spans="1:24" ht="43.2" x14ac:dyDescent="0.55000000000000004">
      <c r="A1717">
        <v>1715</v>
      </c>
      <c r="B1717" s="3" t="s">
        <v>1716</v>
      </c>
      <c r="C1717" s="3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s="7" t="s">
        <v>8326</v>
      </c>
      <c r="R1717" t="s">
        <v>8320</v>
      </c>
      <c r="S1717" s="11">
        <f t="shared" si="210"/>
        <v>42064.217418981483</v>
      </c>
      <c r="T1717" s="11">
        <f t="shared" si="211"/>
        <v>42094.140277777777</v>
      </c>
      <c r="U1717" t="str">
        <f t="shared" si="212"/>
        <v>Mar</v>
      </c>
      <c r="V1717">
        <f t="shared" si="213"/>
        <v>2015</v>
      </c>
      <c r="W1717" t="str">
        <f t="shared" si="214"/>
        <v>Mar</v>
      </c>
      <c r="X1717">
        <f t="shared" si="215"/>
        <v>2015</v>
      </c>
    </row>
    <row r="1718" spans="1:24" ht="43.2" x14ac:dyDescent="0.55000000000000004">
      <c r="A1718">
        <v>1716</v>
      </c>
      <c r="B1718" s="3" t="s">
        <v>1717</v>
      </c>
      <c r="C1718" s="3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s="7" t="s">
        <v>8326</v>
      </c>
      <c r="R1718" t="s">
        <v>8320</v>
      </c>
      <c r="S1718" s="11">
        <f t="shared" si="210"/>
        <v>42673.577534722222</v>
      </c>
      <c r="T1718" s="11">
        <f t="shared" si="211"/>
        <v>42713.619201388887</v>
      </c>
      <c r="U1718" t="str">
        <f t="shared" si="212"/>
        <v>Oct</v>
      </c>
      <c r="V1718">
        <f t="shared" si="213"/>
        <v>2016</v>
      </c>
      <c r="W1718" t="str">
        <f t="shared" si="214"/>
        <v>Dec</v>
      </c>
      <c r="X1718">
        <f t="shared" si="215"/>
        <v>2016</v>
      </c>
    </row>
    <row r="1719" spans="1:24" ht="43.2" x14ac:dyDescent="0.55000000000000004">
      <c r="A1719">
        <v>1717</v>
      </c>
      <c r="B1719" s="3" t="s">
        <v>1718</v>
      </c>
      <c r="C1719" s="3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s="7" t="s">
        <v>8326</v>
      </c>
      <c r="R1719" t="s">
        <v>8320</v>
      </c>
      <c r="S1719" s="11">
        <f t="shared" si="210"/>
        <v>42460.98192129629</v>
      </c>
      <c r="T1719" s="11">
        <f t="shared" si="211"/>
        <v>42481.166666666672</v>
      </c>
      <c r="U1719" t="str">
        <f t="shared" si="212"/>
        <v>Mar</v>
      </c>
      <c r="V1719">
        <f t="shared" si="213"/>
        <v>2016</v>
      </c>
      <c r="W1719" t="str">
        <f t="shared" si="214"/>
        <v>Apr</v>
      </c>
      <c r="X1719">
        <f t="shared" si="215"/>
        <v>2016</v>
      </c>
    </row>
    <row r="1720" spans="1:24" x14ac:dyDescent="0.55000000000000004">
      <c r="A1720">
        <v>1718</v>
      </c>
      <c r="B1720" s="3" t="s">
        <v>1719</v>
      </c>
      <c r="C1720" s="3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s="7" t="s">
        <v>8326</v>
      </c>
      <c r="R1720" t="s">
        <v>8320</v>
      </c>
      <c r="S1720" s="11">
        <f t="shared" si="210"/>
        <v>42460.610520833332</v>
      </c>
      <c r="T1720" s="11">
        <f t="shared" si="211"/>
        <v>42504.207638888889</v>
      </c>
      <c r="U1720" t="str">
        <f t="shared" si="212"/>
        <v>Mar</v>
      </c>
      <c r="V1720">
        <f t="shared" si="213"/>
        <v>2016</v>
      </c>
      <c r="W1720" t="str">
        <f t="shared" si="214"/>
        <v>May</v>
      </c>
      <c r="X1720">
        <f t="shared" si="215"/>
        <v>2016</v>
      </c>
    </row>
    <row r="1721" spans="1:24" ht="43.2" x14ac:dyDescent="0.55000000000000004">
      <c r="A1721">
        <v>1719</v>
      </c>
      <c r="B1721" s="3" t="s">
        <v>1720</v>
      </c>
      <c r="C1721" s="3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s="7" t="s">
        <v>8326</v>
      </c>
      <c r="R1721" t="s">
        <v>8320</v>
      </c>
      <c r="S1721" s="11">
        <f t="shared" si="210"/>
        <v>41869.534618055557</v>
      </c>
      <c r="T1721" s="11">
        <f t="shared" si="211"/>
        <v>41899.534618055557</v>
      </c>
      <c r="U1721" t="str">
        <f t="shared" si="212"/>
        <v>Aug</v>
      </c>
      <c r="V1721">
        <f t="shared" si="213"/>
        <v>2014</v>
      </c>
      <c r="W1721" t="str">
        <f t="shared" si="214"/>
        <v>Sep</v>
      </c>
      <c r="X1721">
        <f t="shared" si="215"/>
        <v>2014</v>
      </c>
    </row>
    <row r="1722" spans="1:24" ht="43.2" x14ac:dyDescent="0.55000000000000004">
      <c r="A1722">
        <v>1720</v>
      </c>
      <c r="B1722" s="3" t="s">
        <v>1721</v>
      </c>
      <c r="C1722" s="3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s="7" t="s">
        <v>8326</v>
      </c>
      <c r="R1722" t="s">
        <v>8320</v>
      </c>
      <c r="S1722" s="11">
        <f t="shared" si="210"/>
        <v>41922.783229166671</v>
      </c>
      <c r="T1722" s="11">
        <f t="shared" si="211"/>
        <v>41952.824895833335</v>
      </c>
      <c r="U1722" t="str">
        <f t="shared" si="212"/>
        <v>Oct</v>
      </c>
      <c r="V1722">
        <f t="shared" si="213"/>
        <v>2014</v>
      </c>
      <c r="W1722" t="str">
        <f t="shared" si="214"/>
        <v>Nov</v>
      </c>
      <c r="X1722">
        <f t="shared" si="215"/>
        <v>2014</v>
      </c>
    </row>
    <row r="1723" spans="1:24" ht="43.2" x14ac:dyDescent="0.55000000000000004">
      <c r="A1723">
        <v>1721</v>
      </c>
      <c r="B1723" s="3" t="s">
        <v>1722</v>
      </c>
      <c r="C1723" s="3" t="s">
        <v>5831</v>
      </c>
      <c r="D1723" s="12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s="7" t="s">
        <v>8326</v>
      </c>
      <c r="R1723" t="s">
        <v>8320</v>
      </c>
      <c r="S1723" s="11">
        <f t="shared" si="210"/>
        <v>42319.461377314816</v>
      </c>
      <c r="T1723" s="11">
        <f t="shared" si="211"/>
        <v>42349.461377314816</v>
      </c>
      <c r="U1723" t="str">
        <f t="shared" si="212"/>
        <v>Nov</v>
      </c>
      <c r="V1723">
        <f t="shared" si="213"/>
        <v>2015</v>
      </c>
      <c r="W1723" t="str">
        <f t="shared" si="214"/>
        <v>Dec</v>
      </c>
      <c r="X1723">
        <f t="shared" si="215"/>
        <v>2015</v>
      </c>
    </row>
    <row r="1724" spans="1:24" ht="43.2" x14ac:dyDescent="0.55000000000000004">
      <c r="A1724">
        <v>1722</v>
      </c>
      <c r="B1724" s="3" t="s">
        <v>1723</v>
      </c>
      <c r="C1724" s="3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s="7" t="s">
        <v>8326</v>
      </c>
      <c r="R1724" t="s">
        <v>8320</v>
      </c>
      <c r="S1724" s="11">
        <f t="shared" si="210"/>
        <v>42425.960983796293</v>
      </c>
      <c r="T1724" s="11">
        <f t="shared" si="211"/>
        <v>42463.006944444445</v>
      </c>
      <c r="U1724" t="str">
        <f t="shared" si="212"/>
        <v>Feb</v>
      </c>
      <c r="V1724">
        <f t="shared" si="213"/>
        <v>2016</v>
      </c>
      <c r="W1724" t="str">
        <f t="shared" si="214"/>
        <v>Apr</v>
      </c>
      <c r="X1724">
        <f t="shared" si="215"/>
        <v>2016</v>
      </c>
    </row>
    <row r="1725" spans="1:24" ht="43.2" x14ac:dyDescent="0.55000000000000004">
      <c r="A1725">
        <v>1723</v>
      </c>
      <c r="B1725" s="3" t="s">
        <v>1724</v>
      </c>
      <c r="C1725" s="3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s="7" t="s">
        <v>8326</v>
      </c>
      <c r="R1725" t="s">
        <v>8320</v>
      </c>
      <c r="S1725" s="11">
        <f t="shared" si="210"/>
        <v>42129.82540509259</v>
      </c>
      <c r="T1725" s="11">
        <f t="shared" si="211"/>
        <v>42186.25</v>
      </c>
      <c r="U1725" t="str">
        <f t="shared" si="212"/>
        <v>May</v>
      </c>
      <c r="V1725">
        <f t="shared" si="213"/>
        <v>2015</v>
      </c>
      <c r="W1725" t="str">
        <f t="shared" si="214"/>
        <v>Jul</v>
      </c>
      <c r="X1725">
        <f t="shared" si="215"/>
        <v>2015</v>
      </c>
    </row>
    <row r="1726" spans="1:24" ht="43.2" x14ac:dyDescent="0.55000000000000004">
      <c r="A1726">
        <v>1724</v>
      </c>
      <c r="B1726" s="3" t="s">
        <v>1725</v>
      </c>
      <c r="C1726" s="3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s="7" t="s">
        <v>8326</v>
      </c>
      <c r="R1726" t="s">
        <v>8320</v>
      </c>
      <c r="S1726" s="11">
        <f t="shared" si="210"/>
        <v>41912.932430555556</v>
      </c>
      <c r="T1726" s="11">
        <f t="shared" si="211"/>
        <v>41942.932430555556</v>
      </c>
      <c r="U1726" t="str">
        <f t="shared" si="212"/>
        <v>Sep</v>
      </c>
      <c r="V1726">
        <f t="shared" si="213"/>
        <v>2014</v>
      </c>
      <c r="W1726" t="str">
        <f t="shared" si="214"/>
        <v>Oct</v>
      </c>
      <c r="X1726">
        <f t="shared" si="215"/>
        <v>2014</v>
      </c>
    </row>
    <row r="1727" spans="1:24" ht="43.2" x14ac:dyDescent="0.55000000000000004">
      <c r="A1727">
        <v>1725</v>
      </c>
      <c r="B1727" s="3" t="s">
        <v>1726</v>
      </c>
      <c r="C1727" s="3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s="7" t="s">
        <v>8326</v>
      </c>
      <c r="R1727" t="s">
        <v>8320</v>
      </c>
      <c r="S1727" s="11">
        <f t="shared" si="210"/>
        <v>41845.968159722222</v>
      </c>
      <c r="T1727" s="11">
        <f t="shared" si="211"/>
        <v>41875.968159722222</v>
      </c>
      <c r="U1727" t="str">
        <f t="shared" si="212"/>
        <v>Jul</v>
      </c>
      <c r="V1727">
        <f t="shared" si="213"/>
        <v>2014</v>
      </c>
      <c r="W1727" t="str">
        <f t="shared" si="214"/>
        <v>Aug</v>
      </c>
      <c r="X1727">
        <f t="shared" si="215"/>
        <v>2014</v>
      </c>
    </row>
    <row r="1728" spans="1:24" ht="28.8" x14ac:dyDescent="0.55000000000000004">
      <c r="A1728">
        <v>1726</v>
      </c>
      <c r="B1728" s="3" t="s">
        <v>1727</v>
      </c>
      <c r="C1728" s="3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s="7" t="s">
        <v>8326</v>
      </c>
      <c r="R1728" t="s">
        <v>8320</v>
      </c>
      <c r="S1728" s="11">
        <f t="shared" si="210"/>
        <v>41788.919722222221</v>
      </c>
      <c r="T1728" s="11">
        <f t="shared" si="211"/>
        <v>41817.919722222221</v>
      </c>
      <c r="U1728" t="str">
        <f t="shared" si="212"/>
        <v>May</v>
      </c>
      <c r="V1728">
        <f t="shared" si="213"/>
        <v>2014</v>
      </c>
      <c r="W1728" t="str">
        <f t="shared" si="214"/>
        <v>Jun</v>
      </c>
      <c r="X1728">
        <f t="shared" si="215"/>
        <v>2014</v>
      </c>
    </row>
    <row r="1729" spans="1:24" ht="43.2" x14ac:dyDescent="0.55000000000000004">
      <c r="A1729">
        <v>1727</v>
      </c>
      <c r="B1729" s="3" t="s">
        <v>1728</v>
      </c>
      <c r="C1729" s="3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s="7" t="s">
        <v>8326</v>
      </c>
      <c r="R1729" t="s">
        <v>8320</v>
      </c>
      <c r="S1729" s="11">
        <f t="shared" si="210"/>
        <v>42044.927974537044</v>
      </c>
      <c r="T1729" s="11">
        <f t="shared" si="211"/>
        <v>42099.458333333328</v>
      </c>
      <c r="U1729" t="str">
        <f t="shared" si="212"/>
        <v>Feb</v>
      </c>
      <c r="V1729">
        <f t="shared" si="213"/>
        <v>2015</v>
      </c>
      <c r="W1729" t="str">
        <f t="shared" si="214"/>
        <v>Apr</v>
      </c>
      <c r="X1729">
        <f t="shared" si="215"/>
        <v>2015</v>
      </c>
    </row>
    <row r="1730" spans="1:24" ht="43.2" x14ac:dyDescent="0.55000000000000004">
      <c r="A1730">
        <v>1728</v>
      </c>
      <c r="B1730" s="3" t="s">
        <v>1729</v>
      </c>
      <c r="C1730" s="3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s="7" t="s">
        <v>8326</v>
      </c>
      <c r="R1730" t="s">
        <v>8320</v>
      </c>
      <c r="S1730" s="11">
        <f t="shared" si="210"/>
        <v>42268.625856481478</v>
      </c>
      <c r="T1730" s="11">
        <f t="shared" si="211"/>
        <v>42298.625856481478</v>
      </c>
      <c r="U1730" t="str">
        <f t="shared" si="212"/>
        <v>Sep</v>
      </c>
      <c r="V1730">
        <f t="shared" si="213"/>
        <v>2015</v>
      </c>
      <c r="W1730" t="str">
        <f t="shared" si="214"/>
        <v>Oct</v>
      </c>
      <c r="X1730">
        <f t="shared" si="215"/>
        <v>2015</v>
      </c>
    </row>
    <row r="1731" spans="1:24" ht="43.2" x14ac:dyDescent="0.55000000000000004">
      <c r="A1731">
        <v>1729</v>
      </c>
      <c r="B1731" s="3" t="s">
        <v>1730</v>
      </c>
      <c r="C1731" s="3" t="s">
        <v>5839</v>
      </c>
      <c r="D1731" s="12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IFERROR(E1731/L1731,0)</f>
        <v>0</v>
      </c>
      <c r="Q1731" s="7" t="s">
        <v>8326</v>
      </c>
      <c r="R1731" t="s">
        <v>8320</v>
      </c>
      <c r="S1731" s="11">
        <f t="shared" ref="S1731:S1794" si="218">(((J1731/60)/60)/24)+DATE(1970,1,1)</f>
        <v>42471.052152777775</v>
      </c>
      <c r="T1731" s="11">
        <f t="shared" ref="T1731:T1794" si="219">(((I1731/60)/60)/24)+DATE(1970,1,1)</f>
        <v>42531.052152777775</v>
      </c>
      <c r="U1731" t="str">
        <f t="shared" ref="U1731:U1794" si="220">TEXT(S1731,"mmm")</f>
        <v>Apr</v>
      </c>
      <c r="V1731">
        <f t="shared" ref="V1731:V1794" si="221">YEAR(S1731)</f>
        <v>2016</v>
      </c>
      <c r="W1731" t="str">
        <f t="shared" ref="W1731:W1794" si="222">TEXT(T1731,"mmm")</f>
        <v>Jun</v>
      </c>
      <c r="X1731">
        <f t="shared" ref="X1731:X1794" si="223">YEAR(T1731)</f>
        <v>2016</v>
      </c>
    </row>
    <row r="1732" spans="1:24" ht="43.2" x14ac:dyDescent="0.55000000000000004">
      <c r="A1732">
        <v>1730</v>
      </c>
      <c r="B1732" s="3" t="s">
        <v>1731</v>
      </c>
      <c r="C1732" s="3" t="s">
        <v>5840</v>
      </c>
      <c r="D1732" s="1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s="7" t="s">
        <v>8326</v>
      </c>
      <c r="R1732" t="s">
        <v>8320</v>
      </c>
      <c r="S1732" s="11">
        <f t="shared" si="218"/>
        <v>42272.087766203709</v>
      </c>
      <c r="T1732" s="11">
        <f t="shared" si="219"/>
        <v>42302.087766203709</v>
      </c>
      <c r="U1732" t="str">
        <f t="shared" si="220"/>
        <v>Sep</v>
      </c>
      <c r="V1732">
        <f t="shared" si="221"/>
        <v>2015</v>
      </c>
      <c r="W1732" t="str">
        <f t="shared" si="222"/>
        <v>Oct</v>
      </c>
      <c r="X1732">
        <f t="shared" si="223"/>
        <v>2015</v>
      </c>
    </row>
    <row r="1733" spans="1:24" ht="28.8" x14ac:dyDescent="0.55000000000000004">
      <c r="A1733">
        <v>1731</v>
      </c>
      <c r="B1733" s="3" t="s">
        <v>1732</v>
      </c>
      <c r="C1733" s="3" t="s">
        <v>5841</v>
      </c>
      <c r="D1733" s="12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s="7" t="s">
        <v>8326</v>
      </c>
      <c r="R1733" t="s">
        <v>8320</v>
      </c>
      <c r="S1733" s="11">
        <f t="shared" si="218"/>
        <v>42152.906851851847</v>
      </c>
      <c r="T1733" s="11">
        <f t="shared" si="219"/>
        <v>42166.625</v>
      </c>
      <c r="U1733" t="str">
        <f t="shared" si="220"/>
        <v>May</v>
      </c>
      <c r="V1733">
        <f t="shared" si="221"/>
        <v>2015</v>
      </c>
      <c r="W1733" t="str">
        <f t="shared" si="222"/>
        <v>Jun</v>
      </c>
      <c r="X1733">
        <f t="shared" si="223"/>
        <v>2015</v>
      </c>
    </row>
    <row r="1734" spans="1:24" ht="43.2" x14ac:dyDescent="0.55000000000000004">
      <c r="A1734">
        <v>1732</v>
      </c>
      <c r="B1734" s="3" t="s">
        <v>1733</v>
      </c>
      <c r="C1734" s="3" t="s">
        <v>5842</v>
      </c>
      <c r="D1734" s="12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s="7" t="s">
        <v>8326</v>
      </c>
      <c r="R1734" t="s">
        <v>8320</v>
      </c>
      <c r="S1734" s="11">
        <f t="shared" si="218"/>
        <v>42325.683807870373</v>
      </c>
      <c r="T1734" s="11">
        <f t="shared" si="219"/>
        <v>42385.208333333328</v>
      </c>
      <c r="U1734" t="str">
        <f t="shared" si="220"/>
        <v>Nov</v>
      </c>
      <c r="V1734">
        <f t="shared" si="221"/>
        <v>2015</v>
      </c>
      <c r="W1734" t="str">
        <f t="shared" si="222"/>
        <v>Jan</v>
      </c>
      <c r="X1734">
        <f t="shared" si="223"/>
        <v>2016</v>
      </c>
    </row>
    <row r="1735" spans="1:24" ht="43.2" x14ac:dyDescent="0.55000000000000004">
      <c r="A1735">
        <v>1733</v>
      </c>
      <c r="B1735" s="3" t="s">
        <v>1734</v>
      </c>
      <c r="C1735" s="3" t="s">
        <v>5843</v>
      </c>
      <c r="D1735" s="12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s="7" t="s">
        <v>8326</v>
      </c>
      <c r="R1735" t="s">
        <v>8320</v>
      </c>
      <c r="S1735" s="11">
        <f t="shared" si="218"/>
        <v>42614.675625000003</v>
      </c>
      <c r="T1735" s="11">
        <f t="shared" si="219"/>
        <v>42626.895833333328</v>
      </c>
      <c r="U1735" t="str">
        <f t="shared" si="220"/>
        <v>Sep</v>
      </c>
      <c r="V1735">
        <f t="shared" si="221"/>
        <v>2016</v>
      </c>
      <c r="W1735" t="str">
        <f t="shared" si="222"/>
        <v>Sep</v>
      </c>
      <c r="X1735">
        <f t="shared" si="223"/>
        <v>2016</v>
      </c>
    </row>
    <row r="1736" spans="1:24" ht="43.2" x14ac:dyDescent="0.55000000000000004">
      <c r="A1736">
        <v>1734</v>
      </c>
      <c r="B1736" s="3" t="s">
        <v>1735</v>
      </c>
      <c r="C1736" s="3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s="7" t="s">
        <v>8326</v>
      </c>
      <c r="R1736" t="s">
        <v>8320</v>
      </c>
      <c r="S1736" s="11">
        <f t="shared" si="218"/>
        <v>42102.036527777775</v>
      </c>
      <c r="T1736" s="11">
        <f t="shared" si="219"/>
        <v>42132.036527777775</v>
      </c>
      <c r="U1736" t="str">
        <f t="shared" si="220"/>
        <v>Apr</v>
      </c>
      <c r="V1736">
        <f t="shared" si="221"/>
        <v>2015</v>
      </c>
      <c r="W1736" t="str">
        <f t="shared" si="222"/>
        <v>May</v>
      </c>
      <c r="X1736">
        <f t="shared" si="223"/>
        <v>2015</v>
      </c>
    </row>
    <row r="1737" spans="1:24" ht="43.2" x14ac:dyDescent="0.55000000000000004">
      <c r="A1737">
        <v>1735</v>
      </c>
      <c r="B1737" s="3" t="s">
        <v>1736</v>
      </c>
      <c r="C1737" s="3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s="7" t="s">
        <v>8326</v>
      </c>
      <c r="R1737" t="s">
        <v>8320</v>
      </c>
      <c r="S1737" s="11">
        <f t="shared" si="218"/>
        <v>42559.814178240747</v>
      </c>
      <c r="T1737" s="11">
        <f t="shared" si="219"/>
        <v>42589.814178240747</v>
      </c>
      <c r="U1737" t="str">
        <f t="shared" si="220"/>
        <v>Jul</v>
      </c>
      <c r="V1737">
        <f t="shared" si="221"/>
        <v>2016</v>
      </c>
      <c r="W1737" t="str">
        <f t="shared" si="222"/>
        <v>Aug</v>
      </c>
      <c r="X1737">
        <f t="shared" si="223"/>
        <v>2016</v>
      </c>
    </row>
    <row r="1738" spans="1:24" ht="28.8" x14ac:dyDescent="0.55000000000000004">
      <c r="A1738">
        <v>1736</v>
      </c>
      <c r="B1738" s="3" t="s">
        <v>1737</v>
      </c>
      <c r="C1738" s="3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s="7" t="s">
        <v>8326</v>
      </c>
      <c r="R1738" t="s">
        <v>8320</v>
      </c>
      <c r="S1738" s="11">
        <f t="shared" si="218"/>
        <v>42286.861493055556</v>
      </c>
      <c r="T1738" s="11">
        <f t="shared" si="219"/>
        <v>42316.90315972222</v>
      </c>
      <c r="U1738" t="str">
        <f t="shared" si="220"/>
        <v>Oct</v>
      </c>
      <c r="V1738">
        <f t="shared" si="221"/>
        <v>2015</v>
      </c>
      <c r="W1738" t="str">
        <f t="shared" si="222"/>
        <v>Nov</v>
      </c>
      <c r="X1738">
        <f t="shared" si="223"/>
        <v>2015</v>
      </c>
    </row>
    <row r="1739" spans="1:24" ht="43.2" x14ac:dyDescent="0.55000000000000004">
      <c r="A1739">
        <v>1737</v>
      </c>
      <c r="B1739" s="3" t="s">
        <v>1738</v>
      </c>
      <c r="C1739" s="3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s="7" t="s">
        <v>8326</v>
      </c>
      <c r="R1739" t="s">
        <v>8320</v>
      </c>
      <c r="S1739" s="11">
        <f t="shared" si="218"/>
        <v>42175.948981481488</v>
      </c>
      <c r="T1739" s="11">
        <f t="shared" si="219"/>
        <v>42205.948981481488</v>
      </c>
      <c r="U1739" t="str">
        <f t="shared" si="220"/>
        <v>Jun</v>
      </c>
      <c r="V1739">
        <f t="shared" si="221"/>
        <v>2015</v>
      </c>
      <c r="W1739" t="str">
        <f t="shared" si="222"/>
        <v>Jul</v>
      </c>
      <c r="X1739">
        <f t="shared" si="223"/>
        <v>2015</v>
      </c>
    </row>
    <row r="1740" spans="1:24" ht="28.8" x14ac:dyDescent="0.55000000000000004">
      <c r="A1740">
        <v>1738</v>
      </c>
      <c r="B1740" s="3" t="s">
        <v>1739</v>
      </c>
      <c r="C1740" s="3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s="7" t="s">
        <v>8326</v>
      </c>
      <c r="R1740" t="s">
        <v>8320</v>
      </c>
      <c r="S1740" s="11">
        <f t="shared" si="218"/>
        <v>41884.874328703707</v>
      </c>
      <c r="T1740" s="11">
        <f t="shared" si="219"/>
        <v>41914.874328703707</v>
      </c>
      <c r="U1740" t="str">
        <f t="shared" si="220"/>
        <v>Sep</v>
      </c>
      <c r="V1740">
        <f t="shared" si="221"/>
        <v>2014</v>
      </c>
      <c r="W1740" t="str">
        <f t="shared" si="222"/>
        <v>Oct</v>
      </c>
      <c r="X1740">
        <f t="shared" si="223"/>
        <v>2014</v>
      </c>
    </row>
    <row r="1741" spans="1:24" ht="43.2" x14ac:dyDescent="0.55000000000000004">
      <c r="A1741">
        <v>1739</v>
      </c>
      <c r="B1741" s="3" t="s">
        <v>1740</v>
      </c>
      <c r="C1741" s="3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s="7" t="s">
        <v>8326</v>
      </c>
      <c r="R1741" t="s">
        <v>8320</v>
      </c>
      <c r="S1741" s="11">
        <f t="shared" si="218"/>
        <v>42435.874212962968</v>
      </c>
      <c r="T1741" s="11">
        <f t="shared" si="219"/>
        <v>42494.832546296297</v>
      </c>
      <c r="U1741" t="str">
        <f t="shared" si="220"/>
        <v>Mar</v>
      </c>
      <c r="V1741">
        <f t="shared" si="221"/>
        <v>2016</v>
      </c>
      <c r="W1741" t="str">
        <f t="shared" si="222"/>
        <v>May</v>
      </c>
      <c r="X1741">
        <f t="shared" si="223"/>
        <v>2016</v>
      </c>
    </row>
    <row r="1742" spans="1:24" ht="43.2" x14ac:dyDescent="0.55000000000000004">
      <c r="A1742">
        <v>1740</v>
      </c>
      <c r="B1742" s="3" t="s">
        <v>1741</v>
      </c>
      <c r="C1742" s="3" t="s">
        <v>5850</v>
      </c>
      <c r="D1742" s="1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s="7" t="s">
        <v>8326</v>
      </c>
      <c r="R1742" t="s">
        <v>8320</v>
      </c>
      <c r="S1742" s="11">
        <f t="shared" si="218"/>
        <v>42171.817384259266</v>
      </c>
      <c r="T1742" s="11">
        <f t="shared" si="219"/>
        <v>42201.817384259266</v>
      </c>
      <c r="U1742" t="str">
        <f t="shared" si="220"/>
        <v>Jun</v>
      </c>
      <c r="V1742">
        <f t="shared" si="221"/>
        <v>2015</v>
      </c>
      <c r="W1742" t="str">
        <f t="shared" si="222"/>
        <v>Jul</v>
      </c>
      <c r="X1742">
        <f t="shared" si="223"/>
        <v>2015</v>
      </c>
    </row>
    <row r="1743" spans="1:24" ht="28.8" hidden="1" x14ac:dyDescent="0.55000000000000004">
      <c r="A1743">
        <v>1741</v>
      </c>
      <c r="B1743" s="3" t="s">
        <v>1742</v>
      </c>
      <c r="C1743" s="3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s="7" t="s">
        <v>8346</v>
      </c>
      <c r="R1743" t="s">
        <v>8347</v>
      </c>
      <c r="S1743" s="11">
        <f t="shared" si="218"/>
        <v>42120.628136574072</v>
      </c>
      <c r="T1743" s="11">
        <f t="shared" si="219"/>
        <v>42165.628136574072</v>
      </c>
      <c r="U1743" t="str">
        <f t="shared" si="220"/>
        <v>Apr</v>
      </c>
      <c r="V1743">
        <f t="shared" si="221"/>
        <v>2015</v>
      </c>
      <c r="W1743" t="str">
        <f t="shared" si="222"/>
        <v>Jun</v>
      </c>
      <c r="X1743">
        <f t="shared" si="223"/>
        <v>2015</v>
      </c>
    </row>
    <row r="1744" spans="1:24" ht="43.2" hidden="1" x14ac:dyDescent="0.55000000000000004">
      <c r="A1744">
        <v>1742</v>
      </c>
      <c r="B1744" s="3" t="s">
        <v>1743</v>
      </c>
      <c r="C1744" s="3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s="7" t="s">
        <v>8346</v>
      </c>
      <c r="R1744" t="s">
        <v>8347</v>
      </c>
      <c r="S1744" s="11">
        <f t="shared" si="218"/>
        <v>42710.876967592587</v>
      </c>
      <c r="T1744" s="11">
        <f t="shared" si="219"/>
        <v>42742.875</v>
      </c>
      <c r="U1744" t="str">
        <f t="shared" si="220"/>
        <v>Dec</v>
      </c>
      <c r="V1744">
        <f t="shared" si="221"/>
        <v>2016</v>
      </c>
      <c r="W1744" t="str">
        <f t="shared" si="222"/>
        <v>Jan</v>
      </c>
      <c r="X1744">
        <f t="shared" si="223"/>
        <v>2017</v>
      </c>
    </row>
    <row r="1745" spans="1:24" ht="43.2" hidden="1" x14ac:dyDescent="0.55000000000000004">
      <c r="A1745">
        <v>1743</v>
      </c>
      <c r="B1745" s="3" t="s">
        <v>1744</v>
      </c>
      <c r="C1745" s="3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s="7" t="s">
        <v>8346</v>
      </c>
      <c r="R1745" t="s">
        <v>8347</v>
      </c>
      <c r="S1745" s="11">
        <f t="shared" si="218"/>
        <v>42586.925636574073</v>
      </c>
      <c r="T1745" s="11">
        <f t="shared" si="219"/>
        <v>42609.165972222225</v>
      </c>
      <c r="U1745" t="str">
        <f t="shared" si="220"/>
        <v>Aug</v>
      </c>
      <c r="V1745">
        <f t="shared" si="221"/>
        <v>2016</v>
      </c>
      <c r="W1745" t="str">
        <f t="shared" si="222"/>
        <v>Aug</v>
      </c>
      <c r="X1745">
        <f t="shared" si="223"/>
        <v>2016</v>
      </c>
    </row>
    <row r="1746" spans="1:24" ht="43.2" hidden="1" x14ac:dyDescent="0.55000000000000004">
      <c r="A1746">
        <v>1744</v>
      </c>
      <c r="B1746" s="3" t="s">
        <v>1745</v>
      </c>
      <c r="C1746" s="3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s="7" t="s">
        <v>8346</v>
      </c>
      <c r="R1746" t="s">
        <v>8347</v>
      </c>
      <c r="S1746" s="11">
        <f t="shared" si="218"/>
        <v>42026.605057870373</v>
      </c>
      <c r="T1746" s="11">
        <f t="shared" si="219"/>
        <v>42071.563391203701</v>
      </c>
      <c r="U1746" t="str">
        <f t="shared" si="220"/>
        <v>Jan</v>
      </c>
      <c r="V1746">
        <f t="shared" si="221"/>
        <v>2015</v>
      </c>
      <c r="W1746" t="str">
        <f t="shared" si="222"/>
        <v>Mar</v>
      </c>
      <c r="X1746">
        <f t="shared" si="223"/>
        <v>2015</v>
      </c>
    </row>
    <row r="1747" spans="1:24" ht="43.2" hidden="1" x14ac:dyDescent="0.55000000000000004">
      <c r="A1747">
        <v>1745</v>
      </c>
      <c r="B1747" s="3" t="s">
        <v>1746</v>
      </c>
      <c r="C1747" s="3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s="7" t="s">
        <v>8346</v>
      </c>
      <c r="R1747" t="s">
        <v>8347</v>
      </c>
      <c r="S1747" s="11">
        <f t="shared" si="218"/>
        <v>42690.259699074071</v>
      </c>
      <c r="T1747" s="11">
        <f t="shared" si="219"/>
        <v>42726.083333333328</v>
      </c>
      <c r="U1747" t="str">
        <f t="shared" si="220"/>
        <v>Nov</v>
      </c>
      <c r="V1747">
        <f t="shared" si="221"/>
        <v>2016</v>
      </c>
      <c r="W1747" t="str">
        <f t="shared" si="222"/>
        <v>Dec</v>
      </c>
      <c r="X1747">
        <f t="shared" si="223"/>
        <v>2016</v>
      </c>
    </row>
    <row r="1748" spans="1:24" ht="43.2" hidden="1" x14ac:dyDescent="0.55000000000000004">
      <c r="A1748">
        <v>1746</v>
      </c>
      <c r="B1748" s="3" t="s">
        <v>1747</v>
      </c>
      <c r="C1748" s="3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s="7" t="s">
        <v>8346</v>
      </c>
      <c r="R1748" t="s">
        <v>8347</v>
      </c>
      <c r="S1748" s="11">
        <f t="shared" si="218"/>
        <v>42668.176701388889</v>
      </c>
      <c r="T1748" s="11">
        <f t="shared" si="219"/>
        <v>42698.083333333328</v>
      </c>
      <c r="U1748" t="str">
        <f t="shared" si="220"/>
        <v>Oct</v>
      </c>
      <c r="V1748">
        <f t="shared" si="221"/>
        <v>2016</v>
      </c>
      <c r="W1748" t="str">
        <f t="shared" si="222"/>
        <v>Nov</v>
      </c>
      <c r="X1748">
        <f t="shared" si="223"/>
        <v>2016</v>
      </c>
    </row>
    <row r="1749" spans="1:24" ht="43.2" hidden="1" x14ac:dyDescent="0.55000000000000004">
      <c r="A1749">
        <v>1747</v>
      </c>
      <c r="B1749" s="3" t="s">
        <v>1748</v>
      </c>
      <c r="C1749" s="3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s="7" t="s">
        <v>8346</v>
      </c>
      <c r="R1749" t="s">
        <v>8347</v>
      </c>
      <c r="S1749" s="11">
        <f t="shared" si="218"/>
        <v>42292.435532407413</v>
      </c>
      <c r="T1749" s="11">
        <f t="shared" si="219"/>
        <v>42321.625</v>
      </c>
      <c r="U1749" t="str">
        <f t="shared" si="220"/>
        <v>Oct</v>
      </c>
      <c r="V1749">
        <f t="shared" si="221"/>
        <v>2015</v>
      </c>
      <c r="W1749" t="str">
        <f t="shared" si="222"/>
        <v>Nov</v>
      </c>
      <c r="X1749">
        <f t="shared" si="223"/>
        <v>2015</v>
      </c>
    </row>
    <row r="1750" spans="1:24" ht="28.8" hidden="1" x14ac:dyDescent="0.55000000000000004">
      <c r="A1750">
        <v>1748</v>
      </c>
      <c r="B1750" s="3" t="s">
        <v>1749</v>
      </c>
      <c r="C1750" s="3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s="7" t="s">
        <v>8346</v>
      </c>
      <c r="R1750" t="s">
        <v>8347</v>
      </c>
      <c r="S1750" s="11">
        <f t="shared" si="218"/>
        <v>42219.950729166667</v>
      </c>
      <c r="T1750" s="11">
        <f t="shared" si="219"/>
        <v>42249.950729166667</v>
      </c>
      <c r="U1750" t="str">
        <f t="shared" si="220"/>
        <v>Aug</v>
      </c>
      <c r="V1750">
        <f t="shared" si="221"/>
        <v>2015</v>
      </c>
      <c r="W1750" t="str">
        <f t="shared" si="222"/>
        <v>Sep</v>
      </c>
      <c r="X1750">
        <f t="shared" si="223"/>
        <v>2015</v>
      </c>
    </row>
    <row r="1751" spans="1:24" ht="28.8" hidden="1" x14ac:dyDescent="0.55000000000000004">
      <c r="A1751">
        <v>1749</v>
      </c>
      <c r="B1751" s="3" t="s">
        <v>1750</v>
      </c>
      <c r="C1751" s="3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s="7" t="s">
        <v>8346</v>
      </c>
      <c r="R1751" t="s">
        <v>8347</v>
      </c>
      <c r="S1751" s="11">
        <f t="shared" si="218"/>
        <v>42758.975937499999</v>
      </c>
      <c r="T1751" s="11">
        <f t="shared" si="219"/>
        <v>42795.791666666672</v>
      </c>
      <c r="U1751" t="str">
        <f t="shared" si="220"/>
        <v>Jan</v>
      </c>
      <c r="V1751">
        <f t="shared" si="221"/>
        <v>2017</v>
      </c>
      <c r="W1751" t="str">
        <f t="shared" si="222"/>
        <v>Mar</v>
      </c>
      <c r="X1751">
        <f t="shared" si="223"/>
        <v>2017</v>
      </c>
    </row>
    <row r="1752" spans="1:24" ht="43.2" hidden="1" x14ac:dyDescent="0.55000000000000004">
      <c r="A1752">
        <v>1750</v>
      </c>
      <c r="B1752" s="3" t="s">
        <v>1751</v>
      </c>
      <c r="C1752" s="3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s="7" t="s">
        <v>8346</v>
      </c>
      <c r="R1752" t="s">
        <v>8347</v>
      </c>
      <c r="S1752" s="11">
        <f t="shared" si="218"/>
        <v>42454.836851851855</v>
      </c>
      <c r="T1752" s="11">
        <f t="shared" si="219"/>
        <v>42479.836851851855</v>
      </c>
      <c r="U1752" t="str">
        <f t="shared" si="220"/>
        <v>Mar</v>
      </c>
      <c r="V1752">
        <f t="shared" si="221"/>
        <v>2016</v>
      </c>
      <c r="W1752" t="str">
        <f t="shared" si="222"/>
        <v>Apr</v>
      </c>
      <c r="X1752">
        <f t="shared" si="223"/>
        <v>2016</v>
      </c>
    </row>
    <row r="1753" spans="1:24" ht="28.8" hidden="1" x14ac:dyDescent="0.55000000000000004">
      <c r="A1753">
        <v>1751</v>
      </c>
      <c r="B1753" s="3" t="s">
        <v>1752</v>
      </c>
      <c r="C1753" s="3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s="7" t="s">
        <v>8346</v>
      </c>
      <c r="R1753" t="s">
        <v>8347</v>
      </c>
      <c r="S1753" s="11">
        <f t="shared" si="218"/>
        <v>42052.7815162037</v>
      </c>
      <c r="T1753" s="11">
        <f t="shared" si="219"/>
        <v>42082.739849537036</v>
      </c>
      <c r="U1753" t="str">
        <f t="shared" si="220"/>
        <v>Feb</v>
      </c>
      <c r="V1753">
        <f t="shared" si="221"/>
        <v>2015</v>
      </c>
      <c r="W1753" t="str">
        <f t="shared" si="222"/>
        <v>Mar</v>
      </c>
      <c r="X1753">
        <f t="shared" si="223"/>
        <v>2015</v>
      </c>
    </row>
    <row r="1754" spans="1:24" ht="28.8" hidden="1" x14ac:dyDescent="0.55000000000000004">
      <c r="A1754">
        <v>1752</v>
      </c>
      <c r="B1754" s="3" t="s">
        <v>1753</v>
      </c>
      <c r="C1754" s="3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s="7" t="s">
        <v>8346</v>
      </c>
      <c r="R1754" t="s">
        <v>8347</v>
      </c>
      <c r="S1754" s="11">
        <f t="shared" si="218"/>
        <v>42627.253263888888</v>
      </c>
      <c r="T1754" s="11">
        <f t="shared" si="219"/>
        <v>42657.253263888888</v>
      </c>
      <c r="U1754" t="str">
        <f t="shared" si="220"/>
        <v>Sep</v>
      </c>
      <c r="V1754">
        <f t="shared" si="221"/>
        <v>2016</v>
      </c>
      <c r="W1754" t="str">
        <f t="shared" si="222"/>
        <v>Oct</v>
      </c>
      <c r="X1754">
        <f t="shared" si="223"/>
        <v>2016</v>
      </c>
    </row>
    <row r="1755" spans="1:24" ht="43.2" hidden="1" x14ac:dyDescent="0.55000000000000004">
      <c r="A1755">
        <v>1753</v>
      </c>
      <c r="B1755" s="3" t="s">
        <v>1754</v>
      </c>
      <c r="C1755" s="3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s="7" t="s">
        <v>8346</v>
      </c>
      <c r="R1755" t="s">
        <v>8347</v>
      </c>
      <c r="S1755" s="11">
        <f t="shared" si="218"/>
        <v>42420.74962962963</v>
      </c>
      <c r="T1755" s="11">
        <f t="shared" si="219"/>
        <v>42450.707962962959</v>
      </c>
      <c r="U1755" t="str">
        <f t="shared" si="220"/>
        <v>Feb</v>
      </c>
      <c r="V1755">
        <f t="shared" si="221"/>
        <v>2016</v>
      </c>
      <c r="W1755" t="str">
        <f t="shared" si="222"/>
        <v>Mar</v>
      </c>
      <c r="X1755">
        <f t="shared" si="223"/>
        <v>2016</v>
      </c>
    </row>
    <row r="1756" spans="1:24" ht="43.2" hidden="1" x14ac:dyDescent="0.55000000000000004">
      <c r="A1756">
        <v>1754</v>
      </c>
      <c r="B1756" s="3" t="s">
        <v>1755</v>
      </c>
      <c r="C1756" s="3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s="7" t="s">
        <v>8346</v>
      </c>
      <c r="R1756" t="s">
        <v>8347</v>
      </c>
      <c r="S1756" s="11">
        <f t="shared" si="218"/>
        <v>42067.876770833333</v>
      </c>
      <c r="T1756" s="11">
        <f t="shared" si="219"/>
        <v>42097.835104166668</v>
      </c>
      <c r="U1756" t="str">
        <f t="shared" si="220"/>
        <v>Mar</v>
      </c>
      <c r="V1756">
        <f t="shared" si="221"/>
        <v>2015</v>
      </c>
      <c r="W1756" t="str">
        <f t="shared" si="222"/>
        <v>Apr</v>
      </c>
      <c r="X1756">
        <f t="shared" si="223"/>
        <v>2015</v>
      </c>
    </row>
    <row r="1757" spans="1:24" ht="43.2" hidden="1" x14ac:dyDescent="0.55000000000000004">
      <c r="A1757">
        <v>1755</v>
      </c>
      <c r="B1757" s="3" t="s">
        <v>1756</v>
      </c>
      <c r="C1757" s="3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s="7" t="s">
        <v>8346</v>
      </c>
      <c r="R1757" t="s">
        <v>8347</v>
      </c>
      <c r="S1757" s="11">
        <f t="shared" si="218"/>
        <v>42252.788900462961</v>
      </c>
      <c r="T1757" s="11">
        <f t="shared" si="219"/>
        <v>42282.788900462961</v>
      </c>
      <c r="U1757" t="str">
        <f t="shared" si="220"/>
        <v>Sep</v>
      </c>
      <c r="V1757">
        <f t="shared" si="221"/>
        <v>2015</v>
      </c>
      <c r="W1757" t="str">
        <f t="shared" si="222"/>
        <v>Oct</v>
      </c>
      <c r="X1757">
        <f t="shared" si="223"/>
        <v>2015</v>
      </c>
    </row>
    <row r="1758" spans="1:24" ht="43.2" hidden="1" x14ac:dyDescent="0.55000000000000004">
      <c r="A1758">
        <v>1756</v>
      </c>
      <c r="B1758" s="3" t="s">
        <v>1757</v>
      </c>
      <c r="C1758" s="3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s="7" t="s">
        <v>8346</v>
      </c>
      <c r="R1758" t="s">
        <v>8347</v>
      </c>
      <c r="S1758" s="11">
        <f t="shared" si="218"/>
        <v>42571.167465277773</v>
      </c>
      <c r="T1758" s="11">
        <f t="shared" si="219"/>
        <v>42611.167465277773</v>
      </c>
      <c r="U1758" t="str">
        <f t="shared" si="220"/>
        <v>Jul</v>
      </c>
      <c r="V1758">
        <f t="shared" si="221"/>
        <v>2016</v>
      </c>
      <c r="W1758" t="str">
        <f t="shared" si="222"/>
        <v>Aug</v>
      </c>
      <c r="X1758">
        <f t="shared" si="223"/>
        <v>2016</v>
      </c>
    </row>
    <row r="1759" spans="1:24" ht="28.8" hidden="1" x14ac:dyDescent="0.55000000000000004">
      <c r="A1759">
        <v>1757</v>
      </c>
      <c r="B1759" s="3" t="s">
        <v>1758</v>
      </c>
      <c r="C1759" s="3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s="7" t="s">
        <v>8346</v>
      </c>
      <c r="R1759" t="s">
        <v>8347</v>
      </c>
      <c r="S1759" s="11">
        <f t="shared" si="218"/>
        <v>42733.827349537038</v>
      </c>
      <c r="T1759" s="11">
        <f t="shared" si="219"/>
        <v>42763.811805555553</v>
      </c>
      <c r="U1759" t="str">
        <f t="shared" si="220"/>
        <v>Dec</v>
      </c>
      <c r="V1759">
        <f t="shared" si="221"/>
        <v>2016</v>
      </c>
      <c r="W1759" t="str">
        <f t="shared" si="222"/>
        <v>Jan</v>
      </c>
      <c r="X1759">
        <f t="shared" si="223"/>
        <v>2017</v>
      </c>
    </row>
    <row r="1760" spans="1:24" ht="43.2" hidden="1" x14ac:dyDescent="0.55000000000000004">
      <c r="A1760">
        <v>1758</v>
      </c>
      <c r="B1760" s="3" t="s">
        <v>1759</v>
      </c>
      <c r="C1760" s="3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s="7" t="s">
        <v>8346</v>
      </c>
      <c r="R1760" t="s">
        <v>8347</v>
      </c>
      <c r="S1760" s="11">
        <f t="shared" si="218"/>
        <v>42505.955925925926</v>
      </c>
      <c r="T1760" s="11">
        <f t="shared" si="219"/>
        <v>42565.955925925926</v>
      </c>
      <c r="U1760" t="str">
        <f t="shared" si="220"/>
        <v>May</v>
      </c>
      <c r="V1760">
        <f t="shared" si="221"/>
        <v>2016</v>
      </c>
      <c r="W1760" t="str">
        <f t="shared" si="222"/>
        <v>Jul</v>
      </c>
      <c r="X1760">
        <f t="shared" si="223"/>
        <v>2016</v>
      </c>
    </row>
    <row r="1761" spans="1:24" ht="28.8" hidden="1" x14ac:dyDescent="0.55000000000000004">
      <c r="A1761">
        <v>1759</v>
      </c>
      <c r="B1761" s="3" t="s">
        <v>1760</v>
      </c>
      <c r="C1761" s="3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s="7" t="s">
        <v>8346</v>
      </c>
      <c r="R1761" t="s">
        <v>8347</v>
      </c>
      <c r="S1761" s="11">
        <f t="shared" si="218"/>
        <v>42068.829039351855</v>
      </c>
      <c r="T1761" s="11">
        <f t="shared" si="219"/>
        <v>42088.787372685183</v>
      </c>
      <c r="U1761" t="str">
        <f t="shared" si="220"/>
        <v>Mar</v>
      </c>
      <c r="V1761">
        <f t="shared" si="221"/>
        <v>2015</v>
      </c>
      <c r="W1761" t="str">
        <f t="shared" si="222"/>
        <v>Mar</v>
      </c>
      <c r="X1761">
        <f t="shared" si="223"/>
        <v>2015</v>
      </c>
    </row>
    <row r="1762" spans="1:24" ht="43.2" hidden="1" x14ac:dyDescent="0.55000000000000004">
      <c r="A1762">
        <v>1760</v>
      </c>
      <c r="B1762" s="3" t="s">
        <v>1761</v>
      </c>
      <c r="C1762" s="3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s="7" t="s">
        <v>8346</v>
      </c>
      <c r="R1762" t="s">
        <v>8347</v>
      </c>
      <c r="S1762" s="11">
        <f t="shared" si="218"/>
        <v>42405.67260416667</v>
      </c>
      <c r="T1762" s="11">
        <f t="shared" si="219"/>
        <v>42425.67260416667</v>
      </c>
      <c r="U1762" t="str">
        <f t="shared" si="220"/>
        <v>Feb</v>
      </c>
      <c r="V1762">
        <f t="shared" si="221"/>
        <v>2016</v>
      </c>
      <c r="W1762" t="str">
        <f t="shared" si="222"/>
        <v>Feb</v>
      </c>
      <c r="X1762">
        <f t="shared" si="223"/>
        <v>2016</v>
      </c>
    </row>
    <row r="1763" spans="1:24" ht="28.8" hidden="1" x14ac:dyDescent="0.55000000000000004">
      <c r="A1763">
        <v>1761</v>
      </c>
      <c r="B1763" s="3" t="s">
        <v>1762</v>
      </c>
      <c r="C1763" s="3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s="7" t="s">
        <v>8346</v>
      </c>
      <c r="R1763" t="s">
        <v>8347</v>
      </c>
      <c r="S1763" s="11">
        <f t="shared" si="218"/>
        <v>42209.567824074074</v>
      </c>
      <c r="T1763" s="11">
        <f t="shared" si="219"/>
        <v>42259.567824074074</v>
      </c>
      <c r="U1763" t="str">
        <f t="shared" si="220"/>
        <v>Jul</v>
      </c>
      <c r="V1763">
        <f t="shared" si="221"/>
        <v>2015</v>
      </c>
      <c r="W1763" t="str">
        <f t="shared" si="222"/>
        <v>Sep</v>
      </c>
      <c r="X1763">
        <f t="shared" si="223"/>
        <v>2015</v>
      </c>
    </row>
    <row r="1764" spans="1:24" hidden="1" x14ac:dyDescent="0.55000000000000004">
      <c r="A1764">
        <v>1762</v>
      </c>
      <c r="B1764" s="3" t="s">
        <v>1763</v>
      </c>
      <c r="C1764" s="3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s="7" t="s">
        <v>8346</v>
      </c>
      <c r="R1764" t="s">
        <v>8347</v>
      </c>
      <c r="S1764" s="11">
        <f t="shared" si="218"/>
        <v>42410.982002314813</v>
      </c>
      <c r="T1764" s="11">
        <f t="shared" si="219"/>
        <v>42440.982002314813</v>
      </c>
      <c r="U1764" t="str">
        <f t="shared" si="220"/>
        <v>Feb</v>
      </c>
      <c r="V1764">
        <f t="shared" si="221"/>
        <v>2016</v>
      </c>
      <c r="W1764" t="str">
        <f t="shared" si="222"/>
        <v>Mar</v>
      </c>
      <c r="X1764">
        <f t="shared" si="223"/>
        <v>2016</v>
      </c>
    </row>
    <row r="1765" spans="1:24" ht="43.2" hidden="1" x14ac:dyDescent="0.55000000000000004">
      <c r="A1765">
        <v>1763</v>
      </c>
      <c r="B1765" s="3" t="s">
        <v>1764</v>
      </c>
      <c r="C1765" s="3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s="7" t="s">
        <v>8346</v>
      </c>
      <c r="R1765" t="s">
        <v>8347</v>
      </c>
      <c r="S1765" s="11">
        <f t="shared" si="218"/>
        <v>42636.868518518517</v>
      </c>
      <c r="T1765" s="11">
        <f t="shared" si="219"/>
        <v>42666.868518518517</v>
      </c>
      <c r="U1765" t="str">
        <f t="shared" si="220"/>
        <v>Sep</v>
      </c>
      <c r="V1765">
        <f t="shared" si="221"/>
        <v>2016</v>
      </c>
      <c r="W1765" t="str">
        <f t="shared" si="222"/>
        <v>Oct</v>
      </c>
      <c r="X1765">
        <f t="shared" si="223"/>
        <v>2016</v>
      </c>
    </row>
    <row r="1766" spans="1:24" ht="43.2" x14ac:dyDescent="0.55000000000000004">
      <c r="A1766">
        <v>1764</v>
      </c>
      <c r="B1766" s="3" t="s">
        <v>1765</v>
      </c>
      <c r="C1766" s="3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s="7" t="s">
        <v>8346</v>
      </c>
      <c r="R1766" t="s">
        <v>8347</v>
      </c>
      <c r="S1766" s="11">
        <f t="shared" si="218"/>
        <v>41825.485868055555</v>
      </c>
      <c r="T1766" s="11">
        <f t="shared" si="219"/>
        <v>41854.485868055555</v>
      </c>
      <c r="U1766" t="str">
        <f t="shared" si="220"/>
        <v>Jul</v>
      </c>
      <c r="V1766">
        <f t="shared" si="221"/>
        <v>2014</v>
      </c>
      <c r="W1766" t="str">
        <f t="shared" si="222"/>
        <v>Aug</v>
      </c>
      <c r="X1766">
        <f t="shared" si="223"/>
        <v>2014</v>
      </c>
    </row>
    <row r="1767" spans="1:24" ht="43.2" x14ac:dyDescent="0.55000000000000004">
      <c r="A1767">
        <v>1765</v>
      </c>
      <c r="B1767" s="3" t="s">
        <v>1766</v>
      </c>
      <c r="C1767" s="3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s="7" t="s">
        <v>8346</v>
      </c>
      <c r="R1767" t="s">
        <v>8347</v>
      </c>
      <c r="S1767" s="11">
        <f t="shared" si="218"/>
        <v>41834.980462962965</v>
      </c>
      <c r="T1767" s="11">
        <f t="shared" si="219"/>
        <v>41864.980462962965</v>
      </c>
      <c r="U1767" t="str">
        <f t="shared" si="220"/>
        <v>Jul</v>
      </c>
      <c r="V1767">
        <f t="shared" si="221"/>
        <v>2014</v>
      </c>
      <c r="W1767" t="str">
        <f t="shared" si="222"/>
        <v>Aug</v>
      </c>
      <c r="X1767">
        <f t="shared" si="223"/>
        <v>2014</v>
      </c>
    </row>
    <row r="1768" spans="1:24" ht="28.8" x14ac:dyDescent="0.55000000000000004">
      <c r="A1768">
        <v>1766</v>
      </c>
      <c r="B1768" s="3" t="s">
        <v>1767</v>
      </c>
      <c r="C1768" s="3" t="s">
        <v>5876</v>
      </c>
      <c r="D1768" s="12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s="7" t="s">
        <v>8346</v>
      </c>
      <c r="R1768" t="s">
        <v>8347</v>
      </c>
      <c r="S1768" s="11">
        <f t="shared" si="218"/>
        <v>41855.859814814816</v>
      </c>
      <c r="T1768" s="11">
        <f t="shared" si="219"/>
        <v>41876.859814814816</v>
      </c>
      <c r="U1768" t="str">
        <f t="shared" si="220"/>
        <v>Aug</v>
      </c>
      <c r="V1768">
        <f t="shared" si="221"/>
        <v>2014</v>
      </c>
      <c r="W1768" t="str">
        <f t="shared" si="222"/>
        <v>Aug</v>
      </c>
      <c r="X1768">
        <f t="shared" si="223"/>
        <v>2014</v>
      </c>
    </row>
    <row r="1769" spans="1:24" ht="28.8" x14ac:dyDescent="0.55000000000000004">
      <c r="A1769">
        <v>1767</v>
      </c>
      <c r="B1769" s="3" t="s">
        <v>1768</v>
      </c>
      <c r="C1769" s="3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s="7" t="s">
        <v>8346</v>
      </c>
      <c r="R1769" t="s">
        <v>8347</v>
      </c>
      <c r="S1769" s="11">
        <f t="shared" si="218"/>
        <v>41824.658379629633</v>
      </c>
      <c r="T1769" s="11">
        <f t="shared" si="219"/>
        <v>41854.658379629633</v>
      </c>
      <c r="U1769" t="str">
        <f t="shared" si="220"/>
        <v>Jul</v>
      </c>
      <c r="V1769">
        <f t="shared" si="221"/>
        <v>2014</v>
      </c>
      <c r="W1769" t="str">
        <f t="shared" si="222"/>
        <v>Aug</v>
      </c>
      <c r="X1769">
        <f t="shared" si="223"/>
        <v>2014</v>
      </c>
    </row>
    <row r="1770" spans="1:24" ht="43.2" x14ac:dyDescent="0.55000000000000004">
      <c r="A1770">
        <v>1768</v>
      </c>
      <c r="B1770" s="3" t="s">
        <v>1769</v>
      </c>
      <c r="C1770" s="3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s="7" t="s">
        <v>8346</v>
      </c>
      <c r="R1770" t="s">
        <v>8347</v>
      </c>
      <c r="S1770" s="11">
        <f t="shared" si="218"/>
        <v>41849.560694444444</v>
      </c>
      <c r="T1770" s="11">
        <f t="shared" si="219"/>
        <v>41909.560694444444</v>
      </c>
      <c r="U1770" t="str">
        <f t="shared" si="220"/>
        <v>Jul</v>
      </c>
      <c r="V1770">
        <f t="shared" si="221"/>
        <v>2014</v>
      </c>
      <c r="W1770" t="str">
        <f t="shared" si="222"/>
        <v>Sep</v>
      </c>
      <c r="X1770">
        <f t="shared" si="223"/>
        <v>2014</v>
      </c>
    </row>
    <row r="1771" spans="1:24" ht="43.2" x14ac:dyDescent="0.55000000000000004">
      <c r="A1771">
        <v>1769</v>
      </c>
      <c r="B1771" s="3" t="s">
        <v>1770</v>
      </c>
      <c r="C1771" s="3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s="7" t="s">
        <v>8346</v>
      </c>
      <c r="R1771" t="s">
        <v>8347</v>
      </c>
      <c r="S1771" s="11">
        <f t="shared" si="218"/>
        <v>41987.818969907406</v>
      </c>
      <c r="T1771" s="11">
        <f t="shared" si="219"/>
        <v>42017.818969907406</v>
      </c>
      <c r="U1771" t="str">
        <f t="shared" si="220"/>
        <v>Dec</v>
      </c>
      <c r="V1771">
        <f t="shared" si="221"/>
        <v>2014</v>
      </c>
      <c r="W1771" t="str">
        <f t="shared" si="222"/>
        <v>Jan</v>
      </c>
      <c r="X1771">
        <f t="shared" si="223"/>
        <v>2015</v>
      </c>
    </row>
    <row r="1772" spans="1:24" ht="43.2" x14ac:dyDescent="0.55000000000000004">
      <c r="A1772">
        <v>1770</v>
      </c>
      <c r="B1772" s="3" t="s">
        <v>1771</v>
      </c>
      <c r="C1772" s="3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s="7" t="s">
        <v>8346</v>
      </c>
      <c r="R1772" t="s">
        <v>8347</v>
      </c>
      <c r="S1772" s="11">
        <f t="shared" si="218"/>
        <v>41891.780023148152</v>
      </c>
      <c r="T1772" s="11">
        <f t="shared" si="219"/>
        <v>41926.780023148152</v>
      </c>
      <c r="U1772" t="str">
        <f t="shared" si="220"/>
        <v>Sep</v>
      </c>
      <c r="V1772">
        <f t="shared" si="221"/>
        <v>2014</v>
      </c>
      <c r="W1772" t="str">
        <f t="shared" si="222"/>
        <v>Oct</v>
      </c>
      <c r="X1772">
        <f t="shared" si="223"/>
        <v>2014</v>
      </c>
    </row>
    <row r="1773" spans="1:24" ht="43.2" x14ac:dyDescent="0.55000000000000004">
      <c r="A1773">
        <v>1771</v>
      </c>
      <c r="B1773" s="3" t="s">
        <v>1772</v>
      </c>
      <c r="C1773" s="3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s="7" t="s">
        <v>8346</v>
      </c>
      <c r="R1773" t="s">
        <v>8347</v>
      </c>
      <c r="S1773" s="11">
        <f t="shared" si="218"/>
        <v>41905.979629629634</v>
      </c>
      <c r="T1773" s="11">
        <f t="shared" si="219"/>
        <v>41935.979629629634</v>
      </c>
      <c r="U1773" t="str">
        <f t="shared" si="220"/>
        <v>Sep</v>
      </c>
      <c r="V1773">
        <f t="shared" si="221"/>
        <v>2014</v>
      </c>
      <c r="W1773" t="str">
        <f t="shared" si="222"/>
        <v>Oct</v>
      </c>
      <c r="X1773">
        <f t="shared" si="223"/>
        <v>2014</v>
      </c>
    </row>
    <row r="1774" spans="1:24" ht="28.8" x14ac:dyDescent="0.55000000000000004">
      <c r="A1774">
        <v>1772</v>
      </c>
      <c r="B1774" s="3" t="s">
        <v>1773</v>
      </c>
      <c r="C1774" s="3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s="7" t="s">
        <v>8346</v>
      </c>
      <c r="R1774" t="s">
        <v>8347</v>
      </c>
      <c r="S1774" s="11">
        <f t="shared" si="218"/>
        <v>41766.718009259261</v>
      </c>
      <c r="T1774" s="11">
        <f t="shared" si="219"/>
        <v>41826.718009259261</v>
      </c>
      <c r="U1774" t="str">
        <f t="shared" si="220"/>
        <v>May</v>
      </c>
      <c r="V1774">
        <f t="shared" si="221"/>
        <v>2014</v>
      </c>
      <c r="W1774" t="str">
        <f t="shared" si="222"/>
        <v>Jul</v>
      </c>
      <c r="X1774">
        <f t="shared" si="223"/>
        <v>2014</v>
      </c>
    </row>
    <row r="1775" spans="1:24" ht="43.2" x14ac:dyDescent="0.55000000000000004">
      <c r="A1775">
        <v>1773</v>
      </c>
      <c r="B1775" s="3" t="s">
        <v>1774</v>
      </c>
      <c r="C1775" s="3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s="7" t="s">
        <v>8346</v>
      </c>
      <c r="R1775" t="s">
        <v>8347</v>
      </c>
      <c r="S1775" s="11">
        <f t="shared" si="218"/>
        <v>41978.760393518518</v>
      </c>
      <c r="T1775" s="11">
        <f t="shared" si="219"/>
        <v>42023.760393518518</v>
      </c>
      <c r="U1775" t="str">
        <f t="shared" si="220"/>
        <v>Dec</v>
      </c>
      <c r="V1775">
        <f t="shared" si="221"/>
        <v>2014</v>
      </c>
      <c r="W1775" t="str">
        <f t="shared" si="222"/>
        <v>Jan</v>
      </c>
      <c r="X1775">
        <f t="shared" si="223"/>
        <v>2015</v>
      </c>
    </row>
    <row r="1776" spans="1:24" ht="43.2" x14ac:dyDescent="0.55000000000000004">
      <c r="A1776">
        <v>1774</v>
      </c>
      <c r="B1776" s="3" t="s">
        <v>1775</v>
      </c>
      <c r="C1776" s="3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s="7" t="s">
        <v>8346</v>
      </c>
      <c r="R1776" t="s">
        <v>8347</v>
      </c>
      <c r="S1776" s="11">
        <f t="shared" si="218"/>
        <v>41930.218657407408</v>
      </c>
      <c r="T1776" s="11">
        <f t="shared" si="219"/>
        <v>41972.624305555553</v>
      </c>
      <c r="U1776" t="str">
        <f t="shared" si="220"/>
        <v>Oct</v>
      </c>
      <c r="V1776">
        <f t="shared" si="221"/>
        <v>2014</v>
      </c>
      <c r="W1776" t="str">
        <f t="shared" si="222"/>
        <v>Nov</v>
      </c>
      <c r="X1776">
        <f t="shared" si="223"/>
        <v>2014</v>
      </c>
    </row>
    <row r="1777" spans="1:24" ht="43.2" x14ac:dyDescent="0.55000000000000004">
      <c r="A1777">
        <v>1775</v>
      </c>
      <c r="B1777" s="3" t="s">
        <v>1776</v>
      </c>
      <c r="C1777" s="3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s="7" t="s">
        <v>8346</v>
      </c>
      <c r="R1777" t="s">
        <v>8347</v>
      </c>
      <c r="S1777" s="11">
        <f t="shared" si="218"/>
        <v>41891.976388888892</v>
      </c>
      <c r="T1777" s="11">
        <f t="shared" si="219"/>
        <v>41936.976388888892</v>
      </c>
      <c r="U1777" t="str">
        <f t="shared" si="220"/>
        <v>Sep</v>
      </c>
      <c r="V1777">
        <f t="shared" si="221"/>
        <v>2014</v>
      </c>
      <c r="W1777" t="str">
        <f t="shared" si="222"/>
        <v>Oct</v>
      </c>
      <c r="X1777">
        <f t="shared" si="223"/>
        <v>2014</v>
      </c>
    </row>
    <row r="1778" spans="1:24" ht="43.2" x14ac:dyDescent="0.55000000000000004">
      <c r="A1778">
        <v>1776</v>
      </c>
      <c r="B1778" s="3" t="s">
        <v>1777</v>
      </c>
      <c r="C1778" s="3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s="7" t="s">
        <v>8346</v>
      </c>
      <c r="R1778" t="s">
        <v>8347</v>
      </c>
      <c r="S1778" s="11">
        <f t="shared" si="218"/>
        <v>41905.95684027778</v>
      </c>
      <c r="T1778" s="11">
        <f t="shared" si="219"/>
        <v>41941.95684027778</v>
      </c>
      <c r="U1778" t="str">
        <f t="shared" si="220"/>
        <v>Sep</v>
      </c>
      <c r="V1778">
        <f t="shared" si="221"/>
        <v>2014</v>
      </c>
      <c r="W1778" t="str">
        <f t="shared" si="222"/>
        <v>Oct</v>
      </c>
      <c r="X1778">
        <f t="shared" si="223"/>
        <v>2014</v>
      </c>
    </row>
    <row r="1779" spans="1:24" ht="43.2" x14ac:dyDescent="0.55000000000000004">
      <c r="A1779">
        <v>1777</v>
      </c>
      <c r="B1779" s="3" t="s">
        <v>1778</v>
      </c>
      <c r="C1779" s="3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s="7" t="s">
        <v>8346</v>
      </c>
      <c r="R1779" t="s">
        <v>8347</v>
      </c>
      <c r="S1779" s="11">
        <f t="shared" si="218"/>
        <v>42025.357094907406</v>
      </c>
      <c r="T1779" s="11">
        <f t="shared" si="219"/>
        <v>42055.357094907406</v>
      </c>
      <c r="U1779" t="str">
        <f t="shared" si="220"/>
        <v>Jan</v>
      </c>
      <c r="V1779">
        <f t="shared" si="221"/>
        <v>2015</v>
      </c>
      <c r="W1779" t="str">
        <f t="shared" si="222"/>
        <v>Feb</v>
      </c>
      <c r="X1779">
        <f t="shared" si="223"/>
        <v>2015</v>
      </c>
    </row>
    <row r="1780" spans="1:24" ht="43.2" x14ac:dyDescent="0.55000000000000004">
      <c r="A1780">
        <v>1778</v>
      </c>
      <c r="B1780" s="3" t="s">
        <v>1779</v>
      </c>
      <c r="C1780" s="3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s="7" t="s">
        <v>8346</v>
      </c>
      <c r="R1780" t="s">
        <v>8347</v>
      </c>
      <c r="S1780" s="11">
        <f t="shared" si="218"/>
        <v>42045.86336805555</v>
      </c>
      <c r="T1780" s="11">
        <f t="shared" si="219"/>
        <v>42090.821701388893</v>
      </c>
      <c r="U1780" t="str">
        <f t="shared" si="220"/>
        <v>Feb</v>
      </c>
      <c r="V1780">
        <f t="shared" si="221"/>
        <v>2015</v>
      </c>
      <c r="W1780" t="str">
        <f t="shared" si="222"/>
        <v>Mar</v>
      </c>
      <c r="X1780">
        <f t="shared" si="223"/>
        <v>2015</v>
      </c>
    </row>
    <row r="1781" spans="1:24" ht="43.2" x14ac:dyDescent="0.55000000000000004">
      <c r="A1781">
        <v>1779</v>
      </c>
      <c r="B1781" s="3" t="s">
        <v>1780</v>
      </c>
      <c r="C1781" s="3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s="7" t="s">
        <v>8346</v>
      </c>
      <c r="R1781" t="s">
        <v>8347</v>
      </c>
      <c r="S1781" s="11">
        <f t="shared" si="218"/>
        <v>42585.691898148143</v>
      </c>
      <c r="T1781" s="11">
        <f t="shared" si="219"/>
        <v>42615.691898148143</v>
      </c>
      <c r="U1781" t="str">
        <f t="shared" si="220"/>
        <v>Aug</v>
      </c>
      <c r="V1781">
        <f t="shared" si="221"/>
        <v>2016</v>
      </c>
      <c r="W1781" t="str">
        <f t="shared" si="222"/>
        <v>Sep</v>
      </c>
      <c r="X1781">
        <f t="shared" si="223"/>
        <v>2016</v>
      </c>
    </row>
    <row r="1782" spans="1:24" ht="43.2" x14ac:dyDescent="0.55000000000000004">
      <c r="A1782">
        <v>1780</v>
      </c>
      <c r="B1782" s="3" t="s">
        <v>1781</v>
      </c>
      <c r="C1782" s="3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s="7" t="s">
        <v>8346</v>
      </c>
      <c r="R1782" t="s">
        <v>8347</v>
      </c>
      <c r="S1782" s="11">
        <f t="shared" si="218"/>
        <v>42493.600810185191</v>
      </c>
      <c r="T1782" s="11">
        <f t="shared" si="219"/>
        <v>42553.600810185191</v>
      </c>
      <c r="U1782" t="str">
        <f t="shared" si="220"/>
        <v>May</v>
      </c>
      <c r="V1782">
        <f t="shared" si="221"/>
        <v>2016</v>
      </c>
      <c r="W1782" t="str">
        <f t="shared" si="222"/>
        <v>Jul</v>
      </c>
      <c r="X1782">
        <f t="shared" si="223"/>
        <v>2016</v>
      </c>
    </row>
    <row r="1783" spans="1:24" ht="43.2" x14ac:dyDescent="0.55000000000000004">
      <c r="A1783">
        <v>1781</v>
      </c>
      <c r="B1783" s="3" t="s">
        <v>1782</v>
      </c>
      <c r="C1783" s="3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s="7" t="s">
        <v>8346</v>
      </c>
      <c r="R1783" t="s">
        <v>8347</v>
      </c>
      <c r="S1783" s="11">
        <f t="shared" si="218"/>
        <v>42597.617418981477</v>
      </c>
      <c r="T1783" s="11">
        <f t="shared" si="219"/>
        <v>42628.617418981477</v>
      </c>
      <c r="U1783" t="str">
        <f t="shared" si="220"/>
        <v>Aug</v>
      </c>
      <c r="V1783">
        <f t="shared" si="221"/>
        <v>2016</v>
      </c>
      <c r="W1783" t="str">
        <f t="shared" si="222"/>
        <v>Sep</v>
      </c>
      <c r="X1783">
        <f t="shared" si="223"/>
        <v>2016</v>
      </c>
    </row>
    <row r="1784" spans="1:24" ht="43.2" x14ac:dyDescent="0.55000000000000004">
      <c r="A1784">
        <v>1782</v>
      </c>
      <c r="B1784" s="3" t="s">
        <v>1783</v>
      </c>
      <c r="C1784" s="3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s="7" t="s">
        <v>8346</v>
      </c>
      <c r="R1784" t="s">
        <v>8347</v>
      </c>
      <c r="S1784" s="11">
        <f t="shared" si="218"/>
        <v>42388.575104166666</v>
      </c>
      <c r="T1784" s="11">
        <f t="shared" si="219"/>
        <v>42421.575104166666</v>
      </c>
      <c r="U1784" t="str">
        <f t="shared" si="220"/>
        <v>Jan</v>
      </c>
      <c r="V1784">
        <f t="shared" si="221"/>
        <v>2016</v>
      </c>
      <c r="W1784" t="str">
        <f t="shared" si="222"/>
        <v>Feb</v>
      </c>
      <c r="X1784">
        <f t="shared" si="223"/>
        <v>2016</v>
      </c>
    </row>
    <row r="1785" spans="1:24" ht="43.2" x14ac:dyDescent="0.55000000000000004">
      <c r="A1785">
        <v>1783</v>
      </c>
      <c r="B1785" s="3" t="s">
        <v>1784</v>
      </c>
      <c r="C1785" s="3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s="7" t="s">
        <v>8346</v>
      </c>
      <c r="R1785" t="s">
        <v>8347</v>
      </c>
      <c r="S1785" s="11">
        <f t="shared" si="218"/>
        <v>42115.949976851851</v>
      </c>
      <c r="T1785" s="11">
        <f t="shared" si="219"/>
        <v>42145.949976851851</v>
      </c>
      <c r="U1785" t="str">
        <f t="shared" si="220"/>
        <v>Apr</v>
      </c>
      <c r="V1785">
        <f t="shared" si="221"/>
        <v>2015</v>
      </c>
      <c r="W1785" t="str">
        <f t="shared" si="222"/>
        <v>May</v>
      </c>
      <c r="X1785">
        <f t="shared" si="223"/>
        <v>2015</v>
      </c>
    </row>
    <row r="1786" spans="1:24" ht="43.2" x14ac:dyDescent="0.55000000000000004">
      <c r="A1786">
        <v>1784</v>
      </c>
      <c r="B1786" s="3" t="s">
        <v>1785</v>
      </c>
      <c r="C1786" s="3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s="7" t="s">
        <v>8346</v>
      </c>
      <c r="R1786" t="s">
        <v>8347</v>
      </c>
      <c r="S1786" s="11">
        <f t="shared" si="218"/>
        <v>42003.655555555553</v>
      </c>
      <c r="T1786" s="11">
        <f t="shared" si="219"/>
        <v>42035.142361111109</v>
      </c>
      <c r="U1786" t="str">
        <f t="shared" si="220"/>
        <v>Dec</v>
      </c>
      <c r="V1786">
        <f t="shared" si="221"/>
        <v>2014</v>
      </c>
      <c r="W1786" t="str">
        <f t="shared" si="222"/>
        <v>Jan</v>
      </c>
      <c r="X1786">
        <f t="shared" si="223"/>
        <v>2015</v>
      </c>
    </row>
    <row r="1787" spans="1:24" ht="43.2" x14ac:dyDescent="0.55000000000000004">
      <c r="A1787">
        <v>1785</v>
      </c>
      <c r="B1787" s="3" t="s">
        <v>1786</v>
      </c>
      <c r="C1787" s="3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s="7" t="s">
        <v>8346</v>
      </c>
      <c r="R1787" t="s">
        <v>8347</v>
      </c>
      <c r="S1787" s="11">
        <f t="shared" si="218"/>
        <v>41897.134895833333</v>
      </c>
      <c r="T1787" s="11">
        <f t="shared" si="219"/>
        <v>41928</v>
      </c>
      <c r="U1787" t="str">
        <f t="shared" si="220"/>
        <v>Sep</v>
      </c>
      <c r="V1787">
        <f t="shared" si="221"/>
        <v>2014</v>
      </c>
      <c r="W1787" t="str">
        <f t="shared" si="222"/>
        <v>Oct</v>
      </c>
      <c r="X1787">
        <f t="shared" si="223"/>
        <v>2014</v>
      </c>
    </row>
    <row r="1788" spans="1:24" ht="43.2" x14ac:dyDescent="0.55000000000000004">
      <c r="A1788">
        <v>1786</v>
      </c>
      <c r="B1788" s="3" t="s">
        <v>1787</v>
      </c>
      <c r="C1788" s="3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s="7" t="s">
        <v>8346</v>
      </c>
      <c r="R1788" t="s">
        <v>8347</v>
      </c>
      <c r="S1788" s="11">
        <f t="shared" si="218"/>
        <v>41958.550659722227</v>
      </c>
      <c r="T1788" s="11">
        <f t="shared" si="219"/>
        <v>41988.550659722227</v>
      </c>
      <c r="U1788" t="str">
        <f t="shared" si="220"/>
        <v>Nov</v>
      </c>
      <c r="V1788">
        <f t="shared" si="221"/>
        <v>2014</v>
      </c>
      <c r="W1788" t="str">
        <f t="shared" si="222"/>
        <v>Dec</v>
      </c>
      <c r="X1788">
        <f t="shared" si="223"/>
        <v>2014</v>
      </c>
    </row>
    <row r="1789" spans="1:24" ht="43.2" x14ac:dyDescent="0.55000000000000004">
      <c r="A1789">
        <v>1787</v>
      </c>
      <c r="B1789" s="3" t="s">
        <v>1788</v>
      </c>
      <c r="C1789" s="3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s="7" t="s">
        <v>8346</v>
      </c>
      <c r="R1789" t="s">
        <v>8347</v>
      </c>
      <c r="S1789" s="11">
        <f t="shared" si="218"/>
        <v>42068.65552083333</v>
      </c>
      <c r="T1789" s="11">
        <f t="shared" si="219"/>
        <v>42098.613854166666</v>
      </c>
      <c r="U1789" t="str">
        <f t="shared" si="220"/>
        <v>Mar</v>
      </c>
      <c r="V1789">
        <f t="shared" si="221"/>
        <v>2015</v>
      </c>
      <c r="W1789" t="str">
        <f t="shared" si="222"/>
        <v>Apr</v>
      </c>
      <c r="X1789">
        <f t="shared" si="223"/>
        <v>2015</v>
      </c>
    </row>
    <row r="1790" spans="1:24" ht="43.2" x14ac:dyDescent="0.55000000000000004">
      <c r="A1790">
        <v>1788</v>
      </c>
      <c r="B1790" s="3" t="s">
        <v>1789</v>
      </c>
      <c r="C1790" s="3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s="7" t="s">
        <v>8346</v>
      </c>
      <c r="R1790" t="s">
        <v>8347</v>
      </c>
      <c r="S1790" s="11">
        <f t="shared" si="218"/>
        <v>41913.94840277778</v>
      </c>
      <c r="T1790" s="11">
        <f t="shared" si="219"/>
        <v>41943.94840277778</v>
      </c>
      <c r="U1790" t="str">
        <f t="shared" si="220"/>
        <v>Oct</v>
      </c>
      <c r="V1790">
        <f t="shared" si="221"/>
        <v>2014</v>
      </c>
      <c r="W1790" t="str">
        <f t="shared" si="222"/>
        <v>Oct</v>
      </c>
      <c r="X1790">
        <f t="shared" si="223"/>
        <v>2014</v>
      </c>
    </row>
    <row r="1791" spans="1:24" ht="43.2" x14ac:dyDescent="0.55000000000000004">
      <c r="A1791">
        <v>1789</v>
      </c>
      <c r="B1791" s="3" t="s">
        <v>1790</v>
      </c>
      <c r="C1791" s="3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s="7" t="s">
        <v>8346</v>
      </c>
      <c r="R1791" t="s">
        <v>8347</v>
      </c>
      <c r="S1791" s="11">
        <f t="shared" si="218"/>
        <v>41956.250034722223</v>
      </c>
      <c r="T1791" s="11">
        <f t="shared" si="219"/>
        <v>42016.250034722223</v>
      </c>
      <c r="U1791" t="str">
        <f t="shared" si="220"/>
        <v>Nov</v>
      </c>
      <c r="V1791">
        <f t="shared" si="221"/>
        <v>2014</v>
      </c>
      <c r="W1791" t="str">
        <f t="shared" si="222"/>
        <v>Jan</v>
      </c>
      <c r="X1791">
        <f t="shared" si="223"/>
        <v>2015</v>
      </c>
    </row>
    <row r="1792" spans="1:24" ht="43.2" x14ac:dyDescent="0.55000000000000004">
      <c r="A1792">
        <v>1790</v>
      </c>
      <c r="B1792" s="3" t="s">
        <v>1791</v>
      </c>
      <c r="C1792" s="3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s="7" t="s">
        <v>8346</v>
      </c>
      <c r="R1792" t="s">
        <v>8347</v>
      </c>
      <c r="S1792" s="11">
        <f t="shared" si="218"/>
        <v>42010.674513888895</v>
      </c>
      <c r="T1792" s="11">
        <f t="shared" si="219"/>
        <v>42040.674513888895</v>
      </c>
      <c r="U1792" t="str">
        <f t="shared" si="220"/>
        <v>Jan</v>
      </c>
      <c r="V1792">
        <f t="shared" si="221"/>
        <v>2015</v>
      </c>
      <c r="W1792" t="str">
        <f t="shared" si="222"/>
        <v>Feb</v>
      </c>
      <c r="X1792">
        <f t="shared" si="223"/>
        <v>2015</v>
      </c>
    </row>
    <row r="1793" spans="1:24" ht="28.8" x14ac:dyDescent="0.55000000000000004">
      <c r="A1793">
        <v>1791</v>
      </c>
      <c r="B1793" s="3" t="s">
        <v>1792</v>
      </c>
      <c r="C1793" s="3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s="7" t="s">
        <v>8346</v>
      </c>
      <c r="R1793" t="s">
        <v>8347</v>
      </c>
      <c r="S1793" s="11">
        <f t="shared" si="218"/>
        <v>41973.740335648152</v>
      </c>
      <c r="T1793" s="11">
        <f t="shared" si="219"/>
        <v>42033.740335648152</v>
      </c>
      <c r="U1793" t="str">
        <f t="shared" si="220"/>
        <v>Nov</v>
      </c>
      <c r="V1793">
        <f t="shared" si="221"/>
        <v>2014</v>
      </c>
      <c r="W1793" t="str">
        <f t="shared" si="222"/>
        <v>Jan</v>
      </c>
      <c r="X1793">
        <f t="shared" si="223"/>
        <v>2015</v>
      </c>
    </row>
    <row r="1794" spans="1:24" ht="28.8" x14ac:dyDescent="0.55000000000000004">
      <c r="A1794">
        <v>1792</v>
      </c>
      <c r="B1794" s="3" t="s">
        <v>1793</v>
      </c>
      <c r="C1794" s="3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s="7" t="s">
        <v>8346</v>
      </c>
      <c r="R1794" t="s">
        <v>8347</v>
      </c>
      <c r="S1794" s="11">
        <f t="shared" si="218"/>
        <v>42189.031041666662</v>
      </c>
      <c r="T1794" s="11">
        <f t="shared" si="219"/>
        <v>42226.290972222225</v>
      </c>
      <c r="U1794" t="str">
        <f t="shared" si="220"/>
        <v>Jul</v>
      </c>
      <c r="V1794">
        <f t="shared" si="221"/>
        <v>2015</v>
      </c>
      <c r="W1794" t="str">
        <f t="shared" si="222"/>
        <v>Aug</v>
      </c>
      <c r="X1794">
        <f t="shared" si="223"/>
        <v>2015</v>
      </c>
    </row>
    <row r="1795" spans="1:24" ht="43.2" x14ac:dyDescent="0.55000000000000004">
      <c r="A1795">
        <v>1793</v>
      </c>
      <c r="B1795" s="3" t="s">
        <v>1794</v>
      </c>
      <c r="C1795" s="3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IFERROR(E1795/L1795,0)</f>
        <v>20</v>
      </c>
      <c r="Q1795" s="7" t="s">
        <v>8346</v>
      </c>
      <c r="R1795" t="s">
        <v>8347</v>
      </c>
      <c r="S1795" s="11">
        <f t="shared" ref="S1795:S1858" si="226">(((J1795/60)/60)/24)+DATE(1970,1,1)</f>
        <v>41940.89166666667</v>
      </c>
      <c r="T1795" s="11">
        <f t="shared" ref="T1795:T1858" si="227">(((I1795/60)/60)/24)+DATE(1970,1,1)</f>
        <v>41970.933333333334</v>
      </c>
      <c r="U1795" t="str">
        <f t="shared" ref="U1795:U1858" si="228">TEXT(S1795,"mmm")</f>
        <v>Oct</v>
      </c>
      <c r="V1795">
        <f t="shared" ref="V1795:V1858" si="229">YEAR(S1795)</f>
        <v>2014</v>
      </c>
      <c r="W1795" t="str">
        <f t="shared" ref="W1795:W1858" si="230">TEXT(T1795,"mmm")</f>
        <v>Nov</v>
      </c>
      <c r="X1795">
        <f t="shared" ref="X1795:X1858" si="231">YEAR(T1795)</f>
        <v>2014</v>
      </c>
    </row>
    <row r="1796" spans="1:24" ht="43.2" x14ac:dyDescent="0.55000000000000004">
      <c r="A1796">
        <v>1794</v>
      </c>
      <c r="B1796" s="3" t="s">
        <v>1795</v>
      </c>
      <c r="C1796" s="3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s="7" t="s">
        <v>8346</v>
      </c>
      <c r="R1796" t="s">
        <v>8347</v>
      </c>
      <c r="S1796" s="11">
        <f t="shared" si="226"/>
        <v>42011.551180555558</v>
      </c>
      <c r="T1796" s="11">
        <f t="shared" si="227"/>
        <v>42046.551180555558</v>
      </c>
      <c r="U1796" t="str">
        <f t="shared" si="228"/>
        <v>Jan</v>
      </c>
      <c r="V1796">
        <f t="shared" si="229"/>
        <v>2015</v>
      </c>
      <c r="W1796" t="str">
        <f t="shared" si="230"/>
        <v>Feb</v>
      </c>
      <c r="X1796">
        <f t="shared" si="231"/>
        <v>2015</v>
      </c>
    </row>
    <row r="1797" spans="1:24" ht="43.2" x14ac:dyDescent="0.55000000000000004">
      <c r="A1797">
        <v>1795</v>
      </c>
      <c r="B1797" s="3" t="s">
        <v>1796</v>
      </c>
      <c r="C1797" s="3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s="7" t="s">
        <v>8346</v>
      </c>
      <c r="R1797" t="s">
        <v>8347</v>
      </c>
      <c r="S1797" s="11">
        <f t="shared" si="226"/>
        <v>42628.288668981477</v>
      </c>
      <c r="T1797" s="11">
        <f t="shared" si="227"/>
        <v>42657.666666666672</v>
      </c>
      <c r="U1797" t="str">
        <f t="shared" si="228"/>
        <v>Sep</v>
      </c>
      <c r="V1797">
        <f t="shared" si="229"/>
        <v>2016</v>
      </c>
      <c r="W1797" t="str">
        <f t="shared" si="230"/>
        <v>Oct</v>
      </c>
      <c r="X1797">
        <f t="shared" si="231"/>
        <v>2016</v>
      </c>
    </row>
    <row r="1798" spans="1:24" ht="43.2" x14ac:dyDescent="0.55000000000000004">
      <c r="A1798">
        <v>1796</v>
      </c>
      <c r="B1798" s="3" t="s">
        <v>1797</v>
      </c>
      <c r="C1798" s="3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s="7" t="s">
        <v>8346</v>
      </c>
      <c r="R1798" t="s">
        <v>8347</v>
      </c>
      <c r="S1798" s="11">
        <f t="shared" si="226"/>
        <v>42515.439421296294</v>
      </c>
      <c r="T1798" s="11">
        <f t="shared" si="227"/>
        <v>42575.439421296294</v>
      </c>
      <c r="U1798" t="str">
        <f t="shared" si="228"/>
        <v>May</v>
      </c>
      <c r="V1798">
        <f t="shared" si="229"/>
        <v>2016</v>
      </c>
      <c r="W1798" t="str">
        <f t="shared" si="230"/>
        <v>Jul</v>
      </c>
      <c r="X1798">
        <f t="shared" si="231"/>
        <v>2016</v>
      </c>
    </row>
    <row r="1799" spans="1:24" ht="43.2" x14ac:dyDescent="0.55000000000000004">
      <c r="A1799">
        <v>1797</v>
      </c>
      <c r="B1799" s="3" t="s">
        <v>1798</v>
      </c>
      <c r="C1799" s="3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s="7" t="s">
        <v>8346</v>
      </c>
      <c r="R1799" t="s">
        <v>8347</v>
      </c>
      <c r="S1799" s="11">
        <f t="shared" si="226"/>
        <v>42689.56931712963</v>
      </c>
      <c r="T1799" s="11">
        <f t="shared" si="227"/>
        <v>42719.56931712963</v>
      </c>
      <c r="U1799" t="str">
        <f t="shared" si="228"/>
        <v>Nov</v>
      </c>
      <c r="V1799">
        <f t="shared" si="229"/>
        <v>2016</v>
      </c>
      <c r="W1799" t="str">
        <f t="shared" si="230"/>
        <v>Dec</v>
      </c>
      <c r="X1799">
        <f t="shared" si="231"/>
        <v>2016</v>
      </c>
    </row>
    <row r="1800" spans="1:24" ht="43.2" x14ac:dyDescent="0.55000000000000004">
      <c r="A1800">
        <v>1798</v>
      </c>
      <c r="B1800" s="3" t="s">
        <v>1799</v>
      </c>
      <c r="C1800" s="3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s="7" t="s">
        <v>8346</v>
      </c>
      <c r="R1800" t="s">
        <v>8347</v>
      </c>
      <c r="S1800" s="11">
        <f t="shared" si="226"/>
        <v>42344.32677083333</v>
      </c>
      <c r="T1800" s="11">
        <f t="shared" si="227"/>
        <v>42404.32677083333</v>
      </c>
      <c r="U1800" t="str">
        <f t="shared" si="228"/>
        <v>Dec</v>
      </c>
      <c r="V1800">
        <f t="shared" si="229"/>
        <v>2015</v>
      </c>
      <c r="W1800" t="str">
        <f t="shared" si="230"/>
        <v>Feb</v>
      </c>
      <c r="X1800">
        <f t="shared" si="231"/>
        <v>2016</v>
      </c>
    </row>
    <row r="1801" spans="1:24" ht="28.8" x14ac:dyDescent="0.55000000000000004">
      <c r="A1801">
        <v>1799</v>
      </c>
      <c r="B1801" s="3" t="s">
        <v>1800</v>
      </c>
      <c r="C1801" s="3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s="7" t="s">
        <v>8346</v>
      </c>
      <c r="R1801" t="s">
        <v>8347</v>
      </c>
      <c r="S1801" s="11">
        <f t="shared" si="226"/>
        <v>41934.842685185184</v>
      </c>
      <c r="T1801" s="11">
        <f t="shared" si="227"/>
        <v>41954.884351851855</v>
      </c>
      <c r="U1801" t="str">
        <f t="shared" si="228"/>
        <v>Oct</v>
      </c>
      <c r="V1801">
        <f t="shared" si="229"/>
        <v>2014</v>
      </c>
      <c r="W1801" t="str">
        <f t="shared" si="230"/>
        <v>Nov</v>
      </c>
      <c r="X1801">
        <f t="shared" si="231"/>
        <v>2014</v>
      </c>
    </row>
    <row r="1802" spans="1:24" ht="43.2" x14ac:dyDescent="0.55000000000000004">
      <c r="A1802">
        <v>1800</v>
      </c>
      <c r="B1802" s="3" t="s">
        <v>1801</v>
      </c>
      <c r="C1802" s="3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s="7" t="s">
        <v>8346</v>
      </c>
      <c r="R1802" t="s">
        <v>8347</v>
      </c>
      <c r="S1802" s="11">
        <f t="shared" si="226"/>
        <v>42623.606134259258</v>
      </c>
      <c r="T1802" s="11">
        <f t="shared" si="227"/>
        <v>42653.606134259258</v>
      </c>
      <c r="U1802" t="str">
        <f t="shared" si="228"/>
        <v>Sep</v>
      </c>
      <c r="V1802">
        <f t="shared" si="229"/>
        <v>2016</v>
      </c>
      <c r="W1802" t="str">
        <f t="shared" si="230"/>
        <v>Oct</v>
      </c>
      <c r="X1802">
        <f t="shared" si="231"/>
        <v>2016</v>
      </c>
    </row>
    <row r="1803" spans="1:24" ht="43.2" x14ac:dyDescent="0.55000000000000004">
      <c r="A1803">
        <v>1801</v>
      </c>
      <c r="B1803" s="3" t="s">
        <v>1802</v>
      </c>
      <c r="C1803" s="3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s="7" t="s">
        <v>8346</v>
      </c>
      <c r="R1803" t="s">
        <v>8347</v>
      </c>
      <c r="S1803" s="11">
        <f t="shared" si="226"/>
        <v>42321.660509259258</v>
      </c>
      <c r="T1803" s="11">
        <f t="shared" si="227"/>
        <v>42353.506944444445</v>
      </c>
      <c r="U1803" t="str">
        <f t="shared" si="228"/>
        <v>Nov</v>
      </c>
      <c r="V1803">
        <f t="shared" si="229"/>
        <v>2015</v>
      </c>
      <c r="W1803" t="str">
        <f t="shared" si="230"/>
        <v>Dec</v>
      </c>
      <c r="X1803">
        <f t="shared" si="231"/>
        <v>2015</v>
      </c>
    </row>
    <row r="1804" spans="1:24" ht="28.8" x14ac:dyDescent="0.55000000000000004">
      <c r="A1804">
        <v>1802</v>
      </c>
      <c r="B1804" s="3" t="s">
        <v>1803</v>
      </c>
      <c r="C1804" s="3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s="7" t="s">
        <v>8346</v>
      </c>
      <c r="R1804" t="s">
        <v>8347</v>
      </c>
      <c r="S1804" s="11">
        <f t="shared" si="226"/>
        <v>42159.47256944445</v>
      </c>
      <c r="T1804" s="11">
        <f t="shared" si="227"/>
        <v>42182.915972222225</v>
      </c>
      <c r="U1804" t="str">
        <f t="shared" si="228"/>
        <v>Jun</v>
      </c>
      <c r="V1804">
        <f t="shared" si="229"/>
        <v>2015</v>
      </c>
      <c r="W1804" t="str">
        <f t="shared" si="230"/>
        <v>Jun</v>
      </c>
      <c r="X1804">
        <f t="shared" si="231"/>
        <v>2015</v>
      </c>
    </row>
    <row r="1805" spans="1:24" ht="43.2" x14ac:dyDescent="0.55000000000000004">
      <c r="A1805">
        <v>1803</v>
      </c>
      <c r="B1805" s="3" t="s">
        <v>1804</v>
      </c>
      <c r="C1805" s="3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s="7" t="s">
        <v>8346</v>
      </c>
      <c r="R1805" t="s">
        <v>8347</v>
      </c>
      <c r="S1805" s="11">
        <f t="shared" si="226"/>
        <v>42018.071550925932</v>
      </c>
      <c r="T1805" s="11">
        <f t="shared" si="227"/>
        <v>42049.071550925932</v>
      </c>
      <c r="U1805" t="str">
        <f t="shared" si="228"/>
        <v>Jan</v>
      </c>
      <c r="V1805">
        <f t="shared" si="229"/>
        <v>2015</v>
      </c>
      <c r="W1805" t="str">
        <f t="shared" si="230"/>
        <v>Feb</v>
      </c>
      <c r="X1805">
        <f t="shared" si="231"/>
        <v>2015</v>
      </c>
    </row>
    <row r="1806" spans="1:24" ht="43.2" x14ac:dyDescent="0.55000000000000004">
      <c r="A1806">
        <v>1804</v>
      </c>
      <c r="B1806" s="3" t="s">
        <v>1805</v>
      </c>
      <c r="C1806" s="3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s="7" t="s">
        <v>8346</v>
      </c>
      <c r="R1806" t="s">
        <v>8347</v>
      </c>
      <c r="S1806" s="11">
        <f t="shared" si="226"/>
        <v>42282.678287037037</v>
      </c>
      <c r="T1806" s="11">
        <f t="shared" si="227"/>
        <v>42322.719953703709</v>
      </c>
      <c r="U1806" t="str">
        <f t="shared" si="228"/>
        <v>Oct</v>
      </c>
      <c r="V1806">
        <f t="shared" si="229"/>
        <v>2015</v>
      </c>
      <c r="W1806" t="str">
        <f t="shared" si="230"/>
        <v>Nov</v>
      </c>
      <c r="X1806">
        <f t="shared" si="231"/>
        <v>2015</v>
      </c>
    </row>
    <row r="1807" spans="1:24" ht="43.2" x14ac:dyDescent="0.55000000000000004">
      <c r="A1807">
        <v>1805</v>
      </c>
      <c r="B1807" s="3" t="s">
        <v>1806</v>
      </c>
      <c r="C1807" s="3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s="7" t="s">
        <v>8346</v>
      </c>
      <c r="R1807" t="s">
        <v>8347</v>
      </c>
      <c r="S1807" s="11">
        <f t="shared" si="226"/>
        <v>42247.803912037038</v>
      </c>
      <c r="T1807" s="11">
        <f t="shared" si="227"/>
        <v>42279.75</v>
      </c>
      <c r="U1807" t="str">
        <f t="shared" si="228"/>
        <v>Aug</v>
      </c>
      <c r="V1807">
        <f t="shared" si="229"/>
        <v>2015</v>
      </c>
      <c r="W1807" t="str">
        <f t="shared" si="230"/>
        <v>Oct</v>
      </c>
      <c r="X1807">
        <f t="shared" si="231"/>
        <v>2015</v>
      </c>
    </row>
    <row r="1808" spans="1:24" ht="43.2" x14ac:dyDescent="0.55000000000000004">
      <c r="A1808">
        <v>1806</v>
      </c>
      <c r="B1808" s="3" t="s">
        <v>1807</v>
      </c>
      <c r="C1808" s="3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s="7" t="s">
        <v>8346</v>
      </c>
      <c r="R1808" t="s">
        <v>8347</v>
      </c>
      <c r="S1808" s="11">
        <f t="shared" si="226"/>
        <v>41877.638298611113</v>
      </c>
      <c r="T1808" s="11">
        <f t="shared" si="227"/>
        <v>41912.638298611113</v>
      </c>
      <c r="U1808" t="str">
        <f t="shared" si="228"/>
        <v>Aug</v>
      </c>
      <c r="V1808">
        <f t="shared" si="229"/>
        <v>2014</v>
      </c>
      <c r="W1808" t="str">
        <f t="shared" si="230"/>
        <v>Sep</v>
      </c>
      <c r="X1808">
        <f t="shared" si="231"/>
        <v>2014</v>
      </c>
    </row>
    <row r="1809" spans="1:24" ht="28.8" x14ac:dyDescent="0.55000000000000004">
      <c r="A1809">
        <v>1807</v>
      </c>
      <c r="B1809" s="3" t="s">
        <v>1808</v>
      </c>
      <c r="C1809" s="3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s="7" t="s">
        <v>8346</v>
      </c>
      <c r="R1809" t="s">
        <v>8347</v>
      </c>
      <c r="S1809" s="11">
        <f t="shared" si="226"/>
        <v>41880.068437499998</v>
      </c>
      <c r="T1809" s="11">
        <f t="shared" si="227"/>
        <v>41910.068437499998</v>
      </c>
      <c r="U1809" t="str">
        <f t="shared" si="228"/>
        <v>Aug</v>
      </c>
      <c r="V1809">
        <f t="shared" si="229"/>
        <v>2014</v>
      </c>
      <c r="W1809" t="str">
        <f t="shared" si="230"/>
        <v>Sep</v>
      </c>
      <c r="X1809">
        <f t="shared" si="231"/>
        <v>2014</v>
      </c>
    </row>
    <row r="1810" spans="1:24" ht="43.2" x14ac:dyDescent="0.55000000000000004">
      <c r="A1810">
        <v>1808</v>
      </c>
      <c r="B1810" s="3" t="s">
        <v>1809</v>
      </c>
      <c r="C1810" s="3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s="7" t="s">
        <v>8346</v>
      </c>
      <c r="R1810" t="s">
        <v>8347</v>
      </c>
      <c r="S1810" s="11">
        <f t="shared" si="226"/>
        <v>42742.680902777778</v>
      </c>
      <c r="T1810" s="11">
        <f t="shared" si="227"/>
        <v>42777.680902777778</v>
      </c>
      <c r="U1810" t="str">
        <f t="shared" si="228"/>
        <v>Jan</v>
      </c>
      <c r="V1810">
        <f t="shared" si="229"/>
        <v>2017</v>
      </c>
      <c r="W1810" t="str">
        <f t="shared" si="230"/>
        <v>Feb</v>
      </c>
      <c r="X1810">
        <f t="shared" si="231"/>
        <v>2017</v>
      </c>
    </row>
    <row r="1811" spans="1:24" ht="43.2" x14ac:dyDescent="0.55000000000000004">
      <c r="A1811">
        <v>1809</v>
      </c>
      <c r="B1811" s="3" t="s">
        <v>1810</v>
      </c>
      <c r="C1811" s="3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s="7" t="s">
        <v>8346</v>
      </c>
      <c r="R1811" t="s">
        <v>8347</v>
      </c>
      <c r="S1811" s="11">
        <f t="shared" si="226"/>
        <v>42029.907858796301</v>
      </c>
      <c r="T1811" s="11">
        <f t="shared" si="227"/>
        <v>42064.907858796301</v>
      </c>
      <c r="U1811" t="str">
        <f t="shared" si="228"/>
        <v>Jan</v>
      </c>
      <c r="V1811">
        <f t="shared" si="229"/>
        <v>2015</v>
      </c>
      <c r="W1811" t="str">
        <f t="shared" si="230"/>
        <v>Mar</v>
      </c>
      <c r="X1811">
        <f t="shared" si="231"/>
        <v>2015</v>
      </c>
    </row>
    <row r="1812" spans="1:24" ht="43.2" x14ac:dyDescent="0.55000000000000004">
      <c r="A1812">
        <v>1810</v>
      </c>
      <c r="B1812" s="3" t="s">
        <v>1811</v>
      </c>
      <c r="C1812" s="3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s="7" t="s">
        <v>8346</v>
      </c>
      <c r="R1812" t="s">
        <v>8347</v>
      </c>
      <c r="S1812" s="11">
        <f t="shared" si="226"/>
        <v>41860.91002314815</v>
      </c>
      <c r="T1812" s="11">
        <f t="shared" si="227"/>
        <v>41872.91002314815</v>
      </c>
      <c r="U1812" t="str">
        <f t="shared" si="228"/>
        <v>Aug</v>
      </c>
      <c r="V1812">
        <f t="shared" si="229"/>
        <v>2014</v>
      </c>
      <c r="W1812" t="str">
        <f t="shared" si="230"/>
        <v>Aug</v>
      </c>
      <c r="X1812">
        <f t="shared" si="231"/>
        <v>2014</v>
      </c>
    </row>
    <row r="1813" spans="1:24" ht="43.2" x14ac:dyDescent="0.55000000000000004">
      <c r="A1813">
        <v>1811</v>
      </c>
      <c r="B1813" s="3" t="s">
        <v>1812</v>
      </c>
      <c r="C1813" s="3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s="7" t="s">
        <v>8346</v>
      </c>
      <c r="R1813" t="s">
        <v>8347</v>
      </c>
      <c r="S1813" s="11">
        <f t="shared" si="226"/>
        <v>41876.433680555558</v>
      </c>
      <c r="T1813" s="11">
        <f t="shared" si="227"/>
        <v>41936.166666666664</v>
      </c>
      <c r="U1813" t="str">
        <f t="shared" si="228"/>
        <v>Aug</v>
      </c>
      <c r="V1813">
        <f t="shared" si="229"/>
        <v>2014</v>
      </c>
      <c r="W1813" t="str">
        <f t="shared" si="230"/>
        <v>Oct</v>
      </c>
      <c r="X1813">
        <f t="shared" si="231"/>
        <v>2014</v>
      </c>
    </row>
    <row r="1814" spans="1:24" ht="43.2" x14ac:dyDescent="0.55000000000000004">
      <c r="A1814">
        <v>1812</v>
      </c>
      <c r="B1814" s="3" t="s">
        <v>1813</v>
      </c>
      <c r="C1814" s="3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s="7" t="s">
        <v>8346</v>
      </c>
      <c r="R1814" t="s">
        <v>8347</v>
      </c>
      <c r="S1814" s="11">
        <f t="shared" si="226"/>
        <v>42524.318703703699</v>
      </c>
      <c r="T1814" s="11">
        <f t="shared" si="227"/>
        <v>42554.318703703699</v>
      </c>
      <c r="U1814" t="str">
        <f t="shared" si="228"/>
        <v>Jun</v>
      </c>
      <c r="V1814">
        <f t="shared" si="229"/>
        <v>2016</v>
      </c>
      <c r="W1814" t="str">
        <f t="shared" si="230"/>
        <v>Jul</v>
      </c>
      <c r="X1814">
        <f t="shared" si="231"/>
        <v>2016</v>
      </c>
    </row>
    <row r="1815" spans="1:24" ht="43.2" x14ac:dyDescent="0.55000000000000004">
      <c r="A1815">
        <v>1813</v>
      </c>
      <c r="B1815" s="3" t="s">
        <v>1814</v>
      </c>
      <c r="C1815" s="3" t="s">
        <v>5923</v>
      </c>
      <c r="D1815" s="12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s="7" t="s">
        <v>8346</v>
      </c>
      <c r="R1815" t="s">
        <v>8347</v>
      </c>
      <c r="S1815" s="11">
        <f t="shared" si="226"/>
        <v>41829.889027777775</v>
      </c>
      <c r="T1815" s="11">
        <f t="shared" si="227"/>
        <v>41859.889027777775</v>
      </c>
      <c r="U1815" t="str">
        <f t="shared" si="228"/>
        <v>Jul</v>
      </c>
      <c r="V1815">
        <f t="shared" si="229"/>
        <v>2014</v>
      </c>
      <c r="W1815" t="str">
        <f t="shared" si="230"/>
        <v>Aug</v>
      </c>
      <c r="X1815">
        <f t="shared" si="231"/>
        <v>2014</v>
      </c>
    </row>
    <row r="1816" spans="1:24" ht="43.2" x14ac:dyDescent="0.55000000000000004">
      <c r="A1816">
        <v>1814</v>
      </c>
      <c r="B1816" s="3" t="s">
        <v>1815</v>
      </c>
      <c r="C1816" s="3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s="7" t="s">
        <v>8346</v>
      </c>
      <c r="R1816" t="s">
        <v>8347</v>
      </c>
      <c r="S1816" s="11">
        <f t="shared" si="226"/>
        <v>42033.314074074078</v>
      </c>
      <c r="T1816" s="11">
        <f t="shared" si="227"/>
        <v>42063.314074074078</v>
      </c>
      <c r="U1816" t="str">
        <f t="shared" si="228"/>
        <v>Jan</v>
      </c>
      <c r="V1816">
        <f t="shared" si="229"/>
        <v>2015</v>
      </c>
      <c r="W1816" t="str">
        <f t="shared" si="230"/>
        <v>Feb</v>
      </c>
      <c r="X1816">
        <f t="shared" si="231"/>
        <v>2015</v>
      </c>
    </row>
    <row r="1817" spans="1:24" ht="43.2" x14ac:dyDescent="0.55000000000000004">
      <c r="A1817">
        <v>1815</v>
      </c>
      <c r="B1817" s="3" t="s">
        <v>1816</v>
      </c>
      <c r="C1817" s="3" t="s">
        <v>5925</v>
      </c>
      <c r="D1817" s="12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s="7" t="s">
        <v>8346</v>
      </c>
      <c r="R1817" t="s">
        <v>8347</v>
      </c>
      <c r="S1817" s="11">
        <f t="shared" si="226"/>
        <v>42172.906678240746</v>
      </c>
      <c r="T1817" s="11">
        <f t="shared" si="227"/>
        <v>42186.906678240746</v>
      </c>
      <c r="U1817" t="str">
        <f t="shared" si="228"/>
        <v>Jun</v>
      </c>
      <c r="V1817">
        <f t="shared" si="229"/>
        <v>2015</v>
      </c>
      <c r="W1817" t="str">
        <f t="shared" si="230"/>
        <v>Jul</v>
      </c>
      <c r="X1817">
        <f t="shared" si="231"/>
        <v>2015</v>
      </c>
    </row>
    <row r="1818" spans="1:24" ht="43.2" x14ac:dyDescent="0.55000000000000004">
      <c r="A1818">
        <v>1816</v>
      </c>
      <c r="B1818" s="3" t="s">
        <v>1817</v>
      </c>
      <c r="C1818" s="3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s="7" t="s">
        <v>8346</v>
      </c>
      <c r="R1818" t="s">
        <v>8347</v>
      </c>
      <c r="S1818" s="11">
        <f t="shared" si="226"/>
        <v>42548.876192129625</v>
      </c>
      <c r="T1818" s="11">
        <f t="shared" si="227"/>
        <v>42576.791666666672</v>
      </c>
      <c r="U1818" t="str">
        <f t="shared" si="228"/>
        <v>Jun</v>
      </c>
      <c r="V1818">
        <f t="shared" si="229"/>
        <v>2016</v>
      </c>
      <c r="W1818" t="str">
        <f t="shared" si="230"/>
        <v>Jul</v>
      </c>
      <c r="X1818">
        <f t="shared" si="231"/>
        <v>2016</v>
      </c>
    </row>
    <row r="1819" spans="1:24" ht="28.8" x14ac:dyDescent="0.55000000000000004">
      <c r="A1819">
        <v>1817</v>
      </c>
      <c r="B1819" s="3" t="s">
        <v>1818</v>
      </c>
      <c r="C1819" s="3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s="7" t="s">
        <v>8346</v>
      </c>
      <c r="R1819" t="s">
        <v>8347</v>
      </c>
      <c r="S1819" s="11">
        <f t="shared" si="226"/>
        <v>42705.662118055552</v>
      </c>
      <c r="T1819" s="11">
        <f t="shared" si="227"/>
        <v>42765.290972222225</v>
      </c>
      <c r="U1819" t="str">
        <f t="shared" si="228"/>
        <v>Dec</v>
      </c>
      <c r="V1819">
        <f t="shared" si="229"/>
        <v>2016</v>
      </c>
      <c r="W1819" t="str">
        <f t="shared" si="230"/>
        <v>Jan</v>
      </c>
      <c r="X1819">
        <f t="shared" si="231"/>
        <v>2017</v>
      </c>
    </row>
    <row r="1820" spans="1:24" ht="28.8" x14ac:dyDescent="0.55000000000000004">
      <c r="A1820">
        <v>1818</v>
      </c>
      <c r="B1820" s="3" t="s">
        <v>1819</v>
      </c>
      <c r="C1820" s="3" t="s">
        <v>5928</v>
      </c>
      <c r="D1820" s="12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s="7" t="s">
        <v>8346</v>
      </c>
      <c r="R1820" t="s">
        <v>8347</v>
      </c>
      <c r="S1820" s="11">
        <f t="shared" si="226"/>
        <v>42067.234375</v>
      </c>
      <c r="T1820" s="11">
        <f t="shared" si="227"/>
        <v>42097.192708333328</v>
      </c>
      <c r="U1820" t="str">
        <f t="shared" si="228"/>
        <v>Mar</v>
      </c>
      <c r="V1820">
        <f t="shared" si="229"/>
        <v>2015</v>
      </c>
      <c r="W1820" t="str">
        <f t="shared" si="230"/>
        <v>Apr</v>
      </c>
      <c r="X1820">
        <f t="shared" si="231"/>
        <v>2015</v>
      </c>
    </row>
    <row r="1821" spans="1:24" ht="43.2" x14ac:dyDescent="0.55000000000000004">
      <c r="A1821">
        <v>1819</v>
      </c>
      <c r="B1821" s="3" t="s">
        <v>1820</v>
      </c>
      <c r="C1821" s="3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s="7" t="s">
        <v>8346</v>
      </c>
      <c r="R1821" t="s">
        <v>8347</v>
      </c>
      <c r="S1821" s="11">
        <f t="shared" si="226"/>
        <v>41820.752268518518</v>
      </c>
      <c r="T1821" s="11">
        <f t="shared" si="227"/>
        <v>41850.752268518518</v>
      </c>
      <c r="U1821" t="str">
        <f t="shared" si="228"/>
        <v>Jun</v>
      </c>
      <c r="V1821">
        <f t="shared" si="229"/>
        <v>2014</v>
      </c>
      <c r="W1821" t="str">
        <f t="shared" si="230"/>
        <v>Jul</v>
      </c>
      <c r="X1821">
        <f t="shared" si="231"/>
        <v>2014</v>
      </c>
    </row>
    <row r="1822" spans="1:24" ht="43.2" x14ac:dyDescent="0.55000000000000004">
      <c r="A1822">
        <v>1820</v>
      </c>
      <c r="B1822" s="3" t="s">
        <v>1821</v>
      </c>
      <c r="C1822" s="3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s="7" t="s">
        <v>8346</v>
      </c>
      <c r="R1822" t="s">
        <v>8347</v>
      </c>
      <c r="S1822" s="11">
        <f t="shared" si="226"/>
        <v>42065.084375000006</v>
      </c>
      <c r="T1822" s="11">
        <f t="shared" si="227"/>
        <v>42095.042708333334</v>
      </c>
      <c r="U1822" t="str">
        <f t="shared" si="228"/>
        <v>Mar</v>
      </c>
      <c r="V1822">
        <f t="shared" si="229"/>
        <v>2015</v>
      </c>
      <c r="W1822" t="str">
        <f t="shared" si="230"/>
        <v>Apr</v>
      </c>
      <c r="X1822">
        <f t="shared" si="231"/>
        <v>2015</v>
      </c>
    </row>
    <row r="1823" spans="1:24" ht="43.2" hidden="1" x14ac:dyDescent="0.55000000000000004">
      <c r="A1823">
        <v>1821</v>
      </c>
      <c r="B1823" s="3" t="s">
        <v>1822</v>
      </c>
      <c r="C1823" s="3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s="7" t="s">
        <v>8326</v>
      </c>
      <c r="R1823" t="s">
        <v>8310</v>
      </c>
      <c r="S1823" s="11">
        <f t="shared" si="226"/>
        <v>40926.319062499999</v>
      </c>
      <c r="T1823" s="11">
        <f t="shared" si="227"/>
        <v>40971.319062499999</v>
      </c>
      <c r="U1823" t="str">
        <f t="shared" si="228"/>
        <v>Jan</v>
      </c>
      <c r="V1823">
        <f t="shared" si="229"/>
        <v>2012</v>
      </c>
      <c r="W1823" t="str">
        <f t="shared" si="230"/>
        <v>Mar</v>
      </c>
      <c r="X1823">
        <f t="shared" si="231"/>
        <v>2012</v>
      </c>
    </row>
    <row r="1824" spans="1:24" ht="28.8" hidden="1" x14ac:dyDescent="0.55000000000000004">
      <c r="A1824">
        <v>1822</v>
      </c>
      <c r="B1824" s="3" t="s">
        <v>1823</v>
      </c>
      <c r="C1824" s="3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s="7" t="s">
        <v>8326</v>
      </c>
      <c r="R1824" t="s">
        <v>8310</v>
      </c>
      <c r="S1824" s="11">
        <f t="shared" si="226"/>
        <v>41634.797013888885</v>
      </c>
      <c r="T1824" s="11">
        <f t="shared" si="227"/>
        <v>41670.792361111111</v>
      </c>
      <c r="U1824" t="str">
        <f t="shared" si="228"/>
        <v>Dec</v>
      </c>
      <c r="V1824">
        <f t="shared" si="229"/>
        <v>2013</v>
      </c>
      <c r="W1824" t="str">
        <f t="shared" si="230"/>
        <v>Jan</v>
      </c>
      <c r="X1824">
        <f t="shared" si="231"/>
        <v>2014</v>
      </c>
    </row>
    <row r="1825" spans="1:24" ht="43.2" hidden="1" x14ac:dyDescent="0.55000000000000004">
      <c r="A1825">
        <v>1823</v>
      </c>
      <c r="B1825" s="3" t="s">
        <v>1824</v>
      </c>
      <c r="C1825" s="3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s="7" t="s">
        <v>8326</v>
      </c>
      <c r="R1825" t="s">
        <v>8310</v>
      </c>
      <c r="S1825" s="11">
        <f t="shared" si="226"/>
        <v>41176.684907407405</v>
      </c>
      <c r="T1825" s="11">
        <f t="shared" si="227"/>
        <v>41206.684907407405</v>
      </c>
      <c r="U1825" t="str">
        <f t="shared" si="228"/>
        <v>Sep</v>
      </c>
      <c r="V1825">
        <f t="shared" si="229"/>
        <v>2012</v>
      </c>
      <c r="W1825" t="str">
        <f t="shared" si="230"/>
        <v>Oct</v>
      </c>
      <c r="X1825">
        <f t="shared" si="231"/>
        <v>2012</v>
      </c>
    </row>
    <row r="1826" spans="1:24" hidden="1" x14ac:dyDescent="0.55000000000000004">
      <c r="A1826">
        <v>1824</v>
      </c>
      <c r="B1826" s="3" t="s">
        <v>1825</v>
      </c>
      <c r="C1826" s="3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s="7" t="s">
        <v>8326</v>
      </c>
      <c r="R1826" t="s">
        <v>8310</v>
      </c>
      <c r="S1826" s="11">
        <f t="shared" si="226"/>
        <v>41626.916284722225</v>
      </c>
      <c r="T1826" s="11">
        <f t="shared" si="227"/>
        <v>41647.088888888888</v>
      </c>
      <c r="U1826" t="str">
        <f t="shared" si="228"/>
        <v>Dec</v>
      </c>
      <c r="V1826">
        <f t="shared" si="229"/>
        <v>2013</v>
      </c>
      <c r="W1826" t="str">
        <f t="shared" si="230"/>
        <v>Jan</v>
      </c>
      <c r="X1826">
        <f t="shared" si="231"/>
        <v>2014</v>
      </c>
    </row>
    <row r="1827" spans="1:24" ht="43.2" hidden="1" x14ac:dyDescent="0.55000000000000004">
      <c r="A1827">
        <v>1825</v>
      </c>
      <c r="B1827" s="3" t="s">
        <v>1826</v>
      </c>
      <c r="C1827" s="3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s="7" t="s">
        <v>8326</v>
      </c>
      <c r="R1827" t="s">
        <v>8310</v>
      </c>
      <c r="S1827" s="11">
        <f t="shared" si="226"/>
        <v>41443.83452546296</v>
      </c>
      <c r="T1827" s="11">
        <f t="shared" si="227"/>
        <v>41466.83452546296</v>
      </c>
      <c r="U1827" t="str">
        <f t="shared" si="228"/>
        <v>Jun</v>
      </c>
      <c r="V1827">
        <f t="shared" si="229"/>
        <v>2013</v>
      </c>
      <c r="W1827" t="str">
        <f t="shared" si="230"/>
        <v>Jul</v>
      </c>
      <c r="X1827">
        <f t="shared" si="231"/>
        <v>2013</v>
      </c>
    </row>
    <row r="1828" spans="1:24" ht="28.8" hidden="1" x14ac:dyDescent="0.55000000000000004">
      <c r="A1828">
        <v>1826</v>
      </c>
      <c r="B1828" s="3" t="s">
        <v>1827</v>
      </c>
      <c r="C1828" s="3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s="7" t="s">
        <v>8326</v>
      </c>
      <c r="R1828" t="s">
        <v>8310</v>
      </c>
      <c r="S1828" s="11">
        <f t="shared" si="226"/>
        <v>41657.923807870371</v>
      </c>
      <c r="T1828" s="11">
        <f t="shared" si="227"/>
        <v>41687.923807870371</v>
      </c>
      <c r="U1828" t="str">
        <f t="shared" si="228"/>
        <v>Jan</v>
      </c>
      <c r="V1828">
        <f t="shared" si="229"/>
        <v>2014</v>
      </c>
      <c r="W1828" t="str">
        <f t="shared" si="230"/>
        <v>Feb</v>
      </c>
      <c r="X1828">
        <f t="shared" si="231"/>
        <v>2014</v>
      </c>
    </row>
    <row r="1829" spans="1:24" ht="43.2" hidden="1" x14ac:dyDescent="0.55000000000000004">
      <c r="A1829">
        <v>1827</v>
      </c>
      <c r="B1829" s="3" t="s">
        <v>1828</v>
      </c>
      <c r="C1829" s="3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s="7" t="s">
        <v>8326</v>
      </c>
      <c r="R1829" t="s">
        <v>8310</v>
      </c>
      <c r="S1829" s="11">
        <f t="shared" si="226"/>
        <v>40555.325937499998</v>
      </c>
      <c r="T1829" s="11">
        <f t="shared" si="227"/>
        <v>40605.325937499998</v>
      </c>
      <c r="U1829" t="str">
        <f t="shared" si="228"/>
        <v>Jan</v>
      </c>
      <c r="V1829">
        <f t="shared" si="229"/>
        <v>2011</v>
      </c>
      <c r="W1829" t="str">
        <f t="shared" si="230"/>
        <v>Mar</v>
      </c>
      <c r="X1829">
        <f t="shared" si="231"/>
        <v>2011</v>
      </c>
    </row>
    <row r="1830" spans="1:24" ht="43.2" hidden="1" x14ac:dyDescent="0.55000000000000004">
      <c r="A1830">
        <v>1828</v>
      </c>
      <c r="B1830" s="3" t="s">
        <v>1829</v>
      </c>
      <c r="C1830" s="3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s="7" t="s">
        <v>8326</v>
      </c>
      <c r="R1830" t="s">
        <v>8310</v>
      </c>
      <c r="S1830" s="11">
        <f t="shared" si="226"/>
        <v>41736.899652777778</v>
      </c>
      <c r="T1830" s="11">
        <f t="shared" si="227"/>
        <v>41768.916666666664</v>
      </c>
      <c r="U1830" t="str">
        <f t="shared" si="228"/>
        <v>Apr</v>
      </c>
      <c r="V1830">
        <f t="shared" si="229"/>
        <v>2014</v>
      </c>
      <c r="W1830" t="str">
        <f t="shared" si="230"/>
        <v>May</v>
      </c>
      <c r="X1830">
        <f t="shared" si="231"/>
        <v>2014</v>
      </c>
    </row>
    <row r="1831" spans="1:24" ht="43.2" hidden="1" x14ac:dyDescent="0.55000000000000004">
      <c r="A1831">
        <v>1829</v>
      </c>
      <c r="B1831" s="3" t="s">
        <v>1830</v>
      </c>
      <c r="C1831" s="3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s="7" t="s">
        <v>8326</v>
      </c>
      <c r="R1831" t="s">
        <v>8310</v>
      </c>
      <c r="S1831" s="11">
        <f t="shared" si="226"/>
        <v>40516.087627314817</v>
      </c>
      <c r="T1831" s="11">
        <f t="shared" si="227"/>
        <v>40564.916666666664</v>
      </c>
      <c r="U1831" t="str">
        <f t="shared" si="228"/>
        <v>Dec</v>
      </c>
      <c r="V1831">
        <f t="shared" si="229"/>
        <v>2010</v>
      </c>
      <c r="W1831" t="str">
        <f t="shared" si="230"/>
        <v>Jan</v>
      </c>
      <c r="X1831">
        <f t="shared" si="231"/>
        <v>2011</v>
      </c>
    </row>
    <row r="1832" spans="1:24" ht="43.2" hidden="1" x14ac:dyDescent="0.55000000000000004">
      <c r="A1832">
        <v>1830</v>
      </c>
      <c r="B1832" s="3" t="s">
        <v>1831</v>
      </c>
      <c r="C1832" s="3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s="7" t="s">
        <v>8326</v>
      </c>
      <c r="R1832" t="s">
        <v>8310</v>
      </c>
      <c r="S1832" s="11">
        <f t="shared" si="226"/>
        <v>41664.684108796297</v>
      </c>
      <c r="T1832" s="11">
        <f t="shared" si="227"/>
        <v>41694.684108796297</v>
      </c>
      <c r="U1832" t="str">
        <f t="shared" si="228"/>
        <v>Jan</v>
      </c>
      <c r="V1832">
        <f t="shared" si="229"/>
        <v>2014</v>
      </c>
      <c r="W1832" t="str">
        <f t="shared" si="230"/>
        <v>Feb</v>
      </c>
      <c r="X1832">
        <f t="shared" si="231"/>
        <v>2014</v>
      </c>
    </row>
    <row r="1833" spans="1:24" ht="43.2" hidden="1" x14ac:dyDescent="0.55000000000000004">
      <c r="A1833">
        <v>1831</v>
      </c>
      <c r="B1833" s="3" t="s">
        <v>1832</v>
      </c>
      <c r="C1833" s="3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s="7" t="s">
        <v>8326</v>
      </c>
      <c r="R1833" t="s">
        <v>8310</v>
      </c>
      <c r="S1833" s="11">
        <f t="shared" si="226"/>
        <v>41026.996099537035</v>
      </c>
      <c r="T1833" s="11">
        <f t="shared" si="227"/>
        <v>41041.996099537035</v>
      </c>
      <c r="U1833" t="str">
        <f t="shared" si="228"/>
        <v>Apr</v>
      </c>
      <c r="V1833">
        <f t="shared" si="229"/>
        <v>2012</v>
      </c>
      <c r="W1833" t="str">
        <f t="shared" si="230"/>
        <v>May</v>
      </c>
      <c r="X1833">
        <f t="shared" si="231"/>
        <v>2012</v>
      </c>
    </row>
    <row r="1834" spans="1:24" ht="43.2" hidden="1" x14ac:dyDescent="0.55000000000000004">
      <c r="A1834">
        <v>1832</v>
      </c>
      <c r="B1834" s="3" t="s">
        <v>1833</v>
      </c>
      <c r="C1834" s="3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s="7" t="s">
        <v>8326</v>
      </c>
      <c r="R1834" t="s">
        <v>8310</v>
      </c>
      <c r="S1834" s="11">
        <f t="shared" si="226"/>
        <v>40576.539664351854</v>
      </c>
      <c r="T1834" s="11">
        <f t="shared" si="227"/>
        <v>40606.539664351854</v>
      </c>
      <c r="U1834" t="str">
        <f t="shared" si="228"/>
        <v>Feb</v>
      </c>
      <c r="V1834">
        <f t="shared" si="229"/>
        <v>2011</v>
      </c>
      <c r="W1834" t="str">
        <f t="shared" si="230"/>
        <v>Mar</v>
      </c>
      <c r="X1834">
        <f t="shared" si="231"/>
        <v>2011</v>
      </c>
    </row>
    <row r="1835" spans="1:24" ht="43.2" hidden="1" x14ac:dyDescent="0.55000000000000004">
      <c r="A1835">
        <v>1833</v>
      </c>
      <c r="B1835" s="3" t="s">
        <v>1834</v>
      </c>
      <c r="C1835" s="3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s="7" t="s">
        <v>8326</v>
      </c>
      <c r="R1835" t="s">
        <v>8310</v>
      </c>
      <c r="S1835" s="11">
        <f t="shared" si="226"/>
        <v>41303.044016203705</v>
      </c>
      <c r="T1835" s="11">
        <f t="shared" si="227"/>
        <v>41335.332638888889</v>
      </c>
      <c r="U1835" t="str">
        <f t="shared" si="228"/>
        <v>Jan</v>
      </c>
      <c r="V1835">
        <f t="shared" si="229"/>
        <v>2013</v>
      </c>
      <c r="W1835" t="str">
        <f t="shared" si="230"/>
        <v>Mar</v>
      </c>
      <c r="X1835">
        <f t="shared" si="231"/>
        <v>2013</v>
      </c>
    </row>
    <row r="1836" spans="1:24" ht="28.8" hidden="1" x14ac:dyDescent="0.55000000000000004">
      <c r="A1836">
        <v>1834</v>
      </c>
      <c r="B1836" s="3" t="s">
        <v>1835</v>
      </c>
      <c r="C1836" s="3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s="7" t="s">
        <v>8326</v>
      </c>
      <c r="R1836" t="s">
        <v>8310</v>
      </c>
      <c r="S1836" s="11">
        <f t="shared" si="226"/>
        <v>41988.964062500003</v>
      </c>
      <c r="T1836" s="11">
        <f t="shared" si="227"/>
        <v>42028.964062500003</v>
      </c>
      <c r="U1836" t="str">
        <f t="shared" si="228"/>
        <v>Dec</v>
      </c>
      <c r="V1836">
        <f t="shared" si="229"/>
        <v>2014</v>
      </c>
      <c r="W1836" t="str">
        <f t="shared" si="230"/>
        <v>Jan</v>
      </c>
      <c r="X1836">
        <f t="shared" si="231"/>
        <v>2015</v>
      </c>
    </row>
    <row r="1837" spans="1:24" ht="57.6" hidden="1" x14ac:dyDescent="0.55000000000000004">
      <c r="A1837">
        <v>1835</v>
      </c>
      <c r="B1837" s="3" t="s">
        <v>1836</v>
      </c>
      <c r="C1837" s="3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s="7" t="s">
        <v>8326</v>
      </c>
      <c r="R1837" t="s">
        <v>8310</v>
      </c>
      <c r="S1837" s="11">
        <f t="shared" si="226"/>
        <v>42430.702210648145</v>
      </c>
      <c r="T1837" s="11">
        <f t="shared" si="227"/>
        <v>42460.660543981481</v>
      </c>
      <c r="U1837" t="str">
        <f t="shared" si="228"/>
        <v>Mar</v>
      </c>
      <c r="V1837">
        <f t="shared" si="229"/>
        <v>2016</v>
      </c>
      <c r="W1837" t="str">
        <f t="shared" si="230"/>
        <v>Mar</v>
      </c>
      <c r="X1837">
        <f t="shared" si="231"/>
        <v>2016</v>
      </c>
    </row>
    <row r="1838" spans="1:24" hidden="1" x14ac:dyDescent="0.55000000000000004">
      <c r="A1838">
        <v>1836</v>
      </c>
      <c r="B1838" s="3" t="s">
        <v>1837</v>
      </c>
      <c r="C1838" s="3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s="7" t="s">
        <v>8326</v>
      </c>
      <c r="R1838" t="s">
        <v>8310</v>
      </c>
      <c r="S1838" s="11">
        <f t="shared" si="226"/>
        <v>41305.809363425928</v>
      </c>
      <c r="T1838" s="11">
        <f t="shared" si="227"/>
        <v>41322.809363425928</v>
      </c>
      <c r="U1838" t="str">
        <f t="shared" si="228"/>
        <v>Jan</v>
      </c>
      <c r="V1838">
        <f t="shared" si="229"/>
        <v>2013</v>
      </c>
      <c r="W1838" t="str">
        <f t="shared" si="230"/>
        <v>Feb</v>
      </c>
      <c r="X1838">
        <f t="shared" si="231"/>
        <v>2013</v>
      </c>
    </row>
    <row r="1839" spans="1:24" ht="43.2" hidden="1" x14ac:dyDescent="0.55000000000000004">
      <c r="A1839">
        <v>1837</v>
      </c>
      <c r="B1839" s="3" t="s">
        <v>1838</v>
      </c>
      <c r="C1839" s="3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s="7" t="s">
        <v>8326</v>
      </c>
      <c r="R1839" t="s">
        <v>8310</v>
      </c>
      <c r="S1839" s="11">
        <f t="shared" si="226"/>
        <v>40926.047858796301</v>
      </c>
      <c r="T1839" s="11">
        <f t="shared" si="227"/>
        <v>40986.006192129629</v>
      </c>
      <c r="U1839" t="str">
        <f t="shared" si="228"/>
        <v>Jan</v>
      </c>
      <c r="V1839">
        <f t="shared" si="229"/>
        <v>2012</v>
      </c>
      <c r="W1839" t="str">
        <f t="shared" si="230"/>
        <v>Mar</v>
      </c>
      <c r="X1839">
        <f t="shared" si="231"/>
        <v>2012</v>
      </c>
    </row>
    <row r="1840" spans="1:24" ht="43.2" hidden="1" x14ac:dyDescent="0.55000000000000004">
      <c r="A1840">
        <v>1838</v>
      </c>
      <c r="B1840" s="3" t="s">
        <v>1839</v>
      </c>
      <c r="C1840" s="3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s="7" t="s">
        <v>8326</v>
      </c>
      <c r="R1840" t="s">
        <v>8310</v>
      </c>
      <c r="S1840" s="11">
        <f t="shared" si="226"/>
        <v>40788.786539351851</v>
      </c>
      <c r="T1840" s="11">
        <f t="shared" si="227"/>
        <v>40817.125</v>
      </c>
      <c r="U1840" t="str">
        <f t="shared" si="228"/>
        <v>Sep</v>
      </c>
      <c r="V1840">
        <f t="shared" si="229"/>
        <v>2011</v>
      </c>
      <c r="W1840" t="str">
        <f t="shared" si="230"/>
        <v>Oct</v>
      </c>
      <c r="X1840">
        <f t="shared" si="231"/>
        <v>2011</v>
      </c>
    </row>
    <row r="1841" spans="1:24" ht="43.2" hidden="1" x14ac:dyDescent="0.55000000000000004">
      <c r="A1841">
        <v>1839</v>
      </c>
      <c r="B1841" s="3" t="s">
        <v>1840</v>
      </c>
      <c r="C1841" s="3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s="7" t="s">
        <v>8326</v>
      </c>
      <c r="R1841" t="s">
        <v>8310</v>
      </c>
      <c r="S1841" s="11">
        <f t="shared" si="226"/>
        <v>42614.722013888888</v>
      </c>
      <c r="T1841" s="11">
        <f t="shared" si="227"/>
        <v>42644.722013888888</v>
      </c>
      <c r="U1841" t="str">
        <f t="shared" si="228"/>
        <v>Sep</v>
      </c>
      <c r="V1841">
        <f t="shared" si="229"/>
        <v>2016</v>
      </c>
      <c r="W1841" t="str">
        <f t="shared" si="230"/>
        <v>Oct</v>
      </c>
      <c r="X1841">
        <f t="shared" si="231"/>
        <v>2016</v>
      </c>
    </row>
    <row r="1842" spans="1:24" ht="43.2" hidden="1" x14ac:dyDescent="0.55000000000000004">
      <c r="A1842">
        <v>1840</v>
      </c>
      <c r="B1842" s="3" t="s">
        <v>1841</v>
      </c>
      <c r="C1842" s="3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s="7" t="s">
        <v>8326</v>
      </c>
      <c r="R1842" t="s">
        <v>8310</v>
      </c>
      <c r="S1842" s="11">
        <f t="shared" si="226"/>
        <v>41382.096180555556</v>
      </c>
      <c r="T1842" s="11">
        <f t="shared" si="227"/>
        <v>41401.207638888889</v>
      </c>
      <c r="U1842" t="str">
        <f t="shared" si="228"/>
        <v>Apr</v>
      </c>
      <c r="V1842">
        <f t="shared" si="229"/>
        <v>2013</v>
      </c>
      <c r="W1842" t="str">
        <f t="shared" si="230"/>
        <v>May</v>
      </c>
      <c r="X1842">
        <f t="shared" si="231"/>
        <v>2013</v>
      </c>
    </row>
    <row r="1843" spans="1:24" ht="28.8" hidden="1" x14ac:dyDescent="0.55000000000000004">
      <c r="A1843">
        <v>1841</v>
      </c>
      <c r="B1843" s="3" t="s">
        <v>1842</v>
      </c>
      <c r="C1843" s="3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s="7" t="s">
        <v>8326</v>
      </c>
      <c r="R1843" t="s">
        <v>8310</v>
      </c>
      <c r="S1843" s="11">
        <f t="shared" si="226"/>
        <v>41745.84542824074</v>
      </c>
      <c r="T1843" s="11">
        <f t="shared" si="227"/>
        <v>41779.207638888889</v>
      </c>
      <c r="U1843" t="str">
        <f t="shared" si="228"/>
        <v>Apr</v>
      </c>
      <c r="V1843">
        <f t="shared" si="229"/>
        <v>2014</v>
      </c>
      <c r="W1843" t="str">
        <f t="shared" si="230"/>
        <v>May</v>
      </c>
      <c r="X1843">
        <f t="shared" si="231"/>
        <v>2014</v>
      </c>
    </row>
    <row r="1844" spans="1:24" ht="43.2" hidden="1" x14ac:dyDescent="0.55000000000000004">
      <c r="A1844">
        <v>1842</v>
      </c>
      <c r="B1844" s="3" t="s">
        <v>1843</v>
      </c>
      <c r="C1844" s="3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s="7" t="s">
        <v>8326</v>
      </c>
      <c r="R1844" t="s">
        <v>8310</v>
      </c>
      <c r="S1844" s="11">
        <f t="shared" si="226"/>
        <v>42031.631724537037</v>
      </c>
      <c r="T1844" s="11">
        <f t="shared" si="227"/>
        <v>42065.249305555553</v>
      </c>
      <c r="U1844" t="str">
        <f t="shared" si="228"/>
        <v>Jan</v>
      </c>
      <c r="V1844">
        <f t="shared" si="229"/>
        <v>2015</v>
      </c>
      <c r="W1844" t="str">
        <f t="shared" si="230"/>
        <v>Mar</v>
      </c>
      <c r="X1844">
        <f t="shared" si="231"/>
        <v>2015</v>
      </c>
    </row>
    <row r="1845" spans="1:24" ht="43.2" hidden="1" x14ac:dyDescent="0.55000000000000004">
      <c r="A1845">
        <v>1843</v>
      </c>
      <c r="B1845" s="3" t="s">
        <v>1844</v>
      </c>
      <c r="C1845" s="3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s="7" t="s">
        <v>8326</v>
      </c>
      <c r="R1845" t="s">
        <v>8310</v>
      </c>
      <c r="S1845" s="11">
        <f t="shared" si="226"/>
        <v>40564.994837962964</v>
      </c>
      <c r="T1845" s="11">
        <f t="shared" si="227"/>
        <v>40594.994837962964</v>
      </c>
      <c r="U1845" t="str">
        <f t="shared" si="228"/>
        <v>Jan</v>
      </c>
      <c r="V1845">
        <f t="shared" si="229"/>
        <v>2011</v>
      </c>
      <c r="W1845" t="str">
        <f t="shared" si="230"/>
        <v>Feb</v>
      </c>
      <c r="X1845">
        <f t="shared" si="231"/>
        <v>2011</v>
      </c>
    </row>
    <row r="1846" spans="1:24" ht="43.2" hidden="1" x14ac:dyDescent="0.55000000000000004">
      <c r="A1846">
        <v>1844</v>
      </c>
      <c r="B1846" s="3" t="s">
        <v>1845</v>
      </c>
      <c r="C1846" s="3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s="7" t="s">
        <v>8326</v>
      </c>
      <c r="R1846" t="s">
        <v>8310</v>
      </c>
      <c r="S1846" s="11">
        <f t="shared" si="226"/>
        <v>40666.973541666666</v>
      </c>
      <c r="T1846" s="11">
        <f t="shared" si="227"/>
        <v>40705.125</v>
      </c>
      <c r="U1846" t="str">
        <f t="shared" si="228"/>
        <v>May</v>
      </c>
      <c r="V1846">
        <f t="shared" si="229"/>
        <v>2011</v>
      </c>
      <c r="W1846" t="str">
        <f t="shared" si="230"/>
        <v>Jun</v>
      </c>
      <c r="X1846">
        <f t="shared" si="231"/>
        <v>2011</v>
      </c>
    </row>
    <row r="1847" spans="1:24" ht="86.4" hidden="1" x14ac:dyDescent="0.55000000000000004">
      <c r="A1847">
        <v>1845</v>
      </c>
      <c r="B1847" s="3" t="s">
        <v>1846</v>
      </c>
      <c r="C1847" s="3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s="7" t="s">
        <v>8326</v>
      </c>
      <c r="R1847" t="s">
        <v>8310</v>
      </c>
      <c r="S1847" s="11">
        <f t="shared" si="226"/>
        <v>42523.333310185189</v>
      </c>
      <c r="T1847" s="11">
        <f t="shared" si="227"/>
        <v>42538.204861111109</v>
      </c>
      <c r="U1847" t="str">
        <f t="shared" si="228"/>
        <v>Jun</v>
      </c>
      <c r="V1847">
        <f t="shared" si="229"/>
        <v>2016</v>
      </c>
      <c r="W1847" t="str">
        <f t="shared" si="230"/>
        <v>Jun</v>
      </c>
      <c r="X1847">
        <f t="shared" si="231"/>
        <v>2016</v>
      </c>
    </row>
    <row r="1848" spans="1:24" ht="43.2" hidden="1" x14ac:dyDescent="0.55000000000000004">
      <c r="A1848">
        <v>1846</v>
      </c>
      <c r="B1848" s="3" t="s">
        <v>1847</v>
      </c>
      <c r="C1848" s="3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s="7" t="s">
        <v>8326</v>
      </c>
      <c r="R1848" t="s">
        <v>8310</v>
      </c>
      <c r="S1848" s="11">
        <f t="shared" si="226"/>
        <v>41228.650196759263</v>
      </c>
      <c r="T1848" s="11">
        <f t="shared" si="227"/>
        <v>41258.650196759263</v>
      </c>
      <c r="U1848" t="str">
        <f t="shared" si="228"/>
        <v>Nov</v>
      </c>
      <c r="V1848">
        <f t="shared" si="229"/>
        <v>2012</v>
      </c>
      <c r="W1848" t="str">
        <f t="shared" si="230"/>
        <v>Dec</v>
      </c>
      <c r="X1848">
        <f t="shared" si="231"/>
        <v>2012</v>
      </c>
    </row>
    <row r="1849" spans="1:24" ht="43.2" hidden="1" x14ac:dyDescent="0.55000000000000004">
      <c r="A1849">
        <v>1847</v>
      </c>
      <c r="B1849" s="3" t="s">
        <v>1848</v>
      </c>
      <c r="C1849" s="3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s="7" t="s">
        <v>8326</v>
      </c>
      <c r="R1849" t="s">
        <v>8310</v>
      </c>
      <c r="S1849" s="11">
        <f t="shared" si="226"/>
        <v>42094.236481481479</v>
      </c>
      <c r="T1849" s="11">
        <f t="shared" si="227"/>
        <v>42115.236481481479</v>
      </c>
      <c r="U1849" t="str">
        <f t="shared" si="228"/>
        <v>Mar</v>
      </c>
      <c r="V1849">
        <f t="shared" si="229"/>
        <v>2015</v>
      </c>
      <c r="W1849" t="str">
        <f t="shared" si="230"/>
        <v>Apr</v>
      </c>
      <c r="X1849">
        <f t="shared" si="231"/>
        <v>2015</v>
      </c>
    </row>
    <row r="1850" spans="1:24" ht="43.2" hidden="1" x14ac:dyDescent="0.55000000000000004">
      <c r="A1850">
        <v>1848</v>
      </c>
      <c r="B1850" s="3" t="s">
        <v>1849</v>
      </c>
      <c r="C1850" s="3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s="7" t="s">
        <v>8326</v>
      </c>
      <c r="R1850" t="s">
        <v>8310</v>
      </c>
      <c r="S1850" s="11">
        <f t="shared" si="226"/>
        <v>40691.788055555553</v>
      </c>
      <c r="T1850" s="11">
        <f t="shared" si="227"/>
        <v>40755.290972222225</v>
      </c>
      <c r="U1850" t="str">
        <f t="shared" si="228"/>
        <v>May</v>
      </c>
      <c r="V1850">
        <f t="shared" si="229"/>
        <v>2011</v>
      </c>
      <c r="W1850" t="str">
        <f t="shared" si="230"/>
        <v>Jul</v>
      </c>
      <c r="X1850">
        <f t="shared" si="231"/>
        <v>2011</v>
      </c>
    </row>
    <row r="1851" spans="1:24" ht="28.8" hidden="1" x14ac:dyDescent="0.55000000000000004">
      <c r="A1851">
        <v>1849</v>
      </c>
      <c r="B1851" s="3" t="s">
        <v>1850</v>
      </c>
      <c r="C1851" s="3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s="7" t="s">
        <v>8326</v>
      </c>
      <c r="R1851" t="s">
        <v>8310</v>
      </c>
      <c r="S1851" s="11">
        <f t="shared" si="226"/>
        <v>41169.845590277779</v>
      </c>
      <c r="T1851" s="11">
        <f t="shared" si="227"/>
        <v>41199.845590277779</v>
      </c>
      <c r="U1851" t="str">
        <f t="shared" si="228"/>
        <v>Sep</v>
      </c>
      <c r="V1851">
        <f t="shared" si="229"/>
        <v>2012</v>
      </c>
      <c r="W1851" t="str">
        <f t="shared" si="230"/>
        <v>Oct</v>
      </c>
      <c r="X1851">
        <f t="shared" si="231"/>
        <v>2012</v>
      </c>
    </row>
    <row r="1852" spans="1:24" ht="43.2" hidden="1" x14ac:dyDescent="0.55000000000000004">
      <c r="A1852">
        <v>1850</v>
      </c>
      <c r="B1852" s="3" t="s">
        <v>1851</v>
      </c>
      <c r="C1852" s="3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s="7" t="s">
        <v>8326</v>
      </c>
      <c r="R1852" t="s">
        <v>8310</v>
      </c>
      <c r="S1852" s="11">
        <f t="shared" si="226"/>
        <v>41800.959490740745</v>
      </c>
      <c r="T1852" s="11">
        <f t="shared" si="227"/>
        <v>41830.959490740745</v>
      </c>
      <c r="U1852" t="str">
        <f t="shared" si="228"/>
        <v>Jun</v>
      </c>
      <c r="V1852">
        <f t="shared" si="229"/>
        <v>2014</v>
      </c>
      <c r="W1852" t="str">
        <f t="shared" si="230"/>
        <v>Jul</v>
      </c>
      <c r="X1852">
        <f t="shared" si="231"/>
        <v>2014</v>
      </c>
    </row>
    <row r="1853" spans="1:24" ht="43.2" hidden="1" x14ac:dyDescent="0.55000000000000004">
      <c r="A1853">
        <v>1851</v>
      </c>
      <c r="B1853" s="3" t="s">
        <v>1852</v>
      </c>
      <c r="C1853" s="3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s="7" t="s">
        <v>8326</v>
      </c>
      <c r="R1853" t="s">
        <v>8310</v>
      </c>
      <c r="S1853" s="11">
        <f t="shared" si="226"/>
        <v>41827.906689814816</v>
      </c>
      <c r="T1853" s="11">
        <f t="shared" si="227"/>
        <v>41848.041666666664</v>
      </c>
      <c r="U1853" t="str">
        <f t="shared" si="228"/>
        <v>Jul</v>
      </c>
      <c r="V1853">
        <f t="shared" si="229"/>
        <v>2014</v>
      </c>
      <c r="W1853" t="str">
        <f t="shared" si="230"/>
        <v>Jul</v>
      </c>
      <c r="X1853">
        <f t="shared" si="231"/>
        <v>2014</v>
      </c>
    </row>
    <row r="1854" spans="1:24" ht="43.2" hidden="1" x14ac:dyDescent="0.55000000000000004">
      <c r="A1854">
        <v>1852</v>
      </c>
      <c r="B1854" s="3" t="s">
        <v>1853</v>
      </c>
      <c r="C1854" s="3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s="7" t="s">
        <v>8326</v>
      </c>
      <c r="R1854" t="s">
        <v>8310</v>
      </c>
      <c r="S1854" s="11">
        <f t="shared" si="226"/>
        <v>42081.77143518519</v>
      </c>
      <c r="T1854" s="11">
        <f t="shared" si="227"/>
        <v>42119</v>
      </c>
      <c r="U1854" t="str">
        <f t="shared" si="228"/>
        <v>Mar</v>
      </c>
      <c r="V1854">
        <f t="shared" si="229"/>
        <v>2015</v>
      </c>
      <c r="W1854" t="str">
        <f t="shared" si="230"/>
        <v>Apr</v>
      </c>
      <c r="X1854">
        <f t="shared" si="231"/>
        <v>2015</v>
      </c>
    </row>
    <row r="1855" spans="1:24" ht="43.2" hidden="1" x14ac:dyDescent="0.55000000000000004">
      <c r="A1855">
        <v>1853</v>
      </c>
      <c r="B1855" s="3" t="s">
        <v>1854</v>
      </c>
      <c r="C1855" s="3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s="7" t="s">
        <v>8326</v>
      </c>
      <c r="R1855" t="s">
        <v>8310</v>
      </c>
      <c r="S1855" s="11">
        <f t="shared" si="226"/>
        <v>41177.060381944444</v>
      </c>
      <c r="T1855" s="11">
        <f t="shared" si="227"/>
        <v>41227.102048611108</v>
      </c>
      <c r="U1855" t="str">
        <f t="shared" si="228"/>
        <v>Sep</v>
      </c>
      <c r="V1855">
        <f t="shared" si="229"/>
        <v>2012</v>
      </c>
      <c r="W1855" t="str">
        <f t="shared" si="230"/>
        <v>Nov</v>
      </c>
      <c r="X1855">
        <f t="shared" si="231"/>
        <v>2012</v>
      </c>
    </row>
    <row r="1856" spans="1:24" ht="43.2" hidden="1" x14ac:dyDescent="0.55000000000000004">
      <c r="A1856">
        <v>1854</v>
      </c>
      <c r="B1856" s="3" t="s">
        <v>1855</v>
      </c>
      <c r="C1856" s="3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s="7" t="s">
        <v>8326</v>
      </c>
      <c r="R1856" t="s">
        <v>8310</v>
      </c>
      <c r="S1856" s="11">
        <f t="shared" si="226"/>
        <v>41388.021261574075</v>
      </c>
      <c r="T1856" s="11">
        <f t="shared" si="227"/>
        <v>41418.021261574075</v>
      </c>
      <c r="U1856" t="str">
        <f t="shared" si="228"/>
        <v>Apr</v>
      </c>
      <c r="V1856">
        <f t="shared" si="229"/>
        <v>2013</v>
      </c>
      <c r="W1856" t="str">
        <f t="shared" si="230"/>
        <v>May</v>
      </c>
      <c r="X1856">
        <f t="shared" si="231"/>
        <v>2013</v>
      </c>
    </row>
    <row r="1857" spans="1:24" ht="43.2" hidden="1" x14ac:dyDescent="0.55000000000000004">
      <c r="A1857">
        <v>1855</v>
      </c>
      <c r="B1857" s="3" t="s">
        <v>1856</v>
      </c>
      <c r="C1857" s="3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s="7" t="s">
        <v>8326</v>
      </c>
      <c r="R1857" t="s">
        <v>8310</v>
      </c>
      <c r="S1857" s="11">
        <f t="shared" si="226"/>
        <v>41600.538657407407</v>
      </c>
      <c r="T1857" s="11">
        <f t="shared" si="227"/>
        <v>41645.538657407407</v>
      </c>
      <c r="U1857" t="str">
        <f t="shared" si="228"/>
        <v>Nov</v>
      </c>
      <c r="V1857">
        <f t="shared" si="229"/>
        <v>2013</v>
      </c>
      <c r="W1857" t="str">
        <f t="shared" si="230"/>
        <v>Jan</v>
      </c>
      <c r="X1857">
        <f t="shared" si="231"/>
        <v>2014</v>
      </c>
    </row>
    <row r="1858" spans="1:24" ht="43.2" hidden="1" x14ac:dyDescent="0.55000000000000004">
      <c r="A1858">
        <v>1856</v>
      </c>
      <c r="B1858" s="3" t="s">
        <v>1857</v>
      </c>
      <c r="C1858" s="3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s="7" t="s">
        <v>8326</v>
      </c>
      <c r="R1858" t="s">
        <v>8310</v>
      </c>
      <c r="S1858" s="11">
        <f t="shared" si="226"/>
        <v>41817.854999999996</v>
      </c>
      <c r="T1858" s="11">
        <f t="shared" si="227"/>
        <v>41838.854999999996</v>
      </c>
      <c r="U1858" t="str">
        <f t="shared" si="228"/>
        <v>Jun</v>
      </c>
      <c r="V1858">
        <f t="shared" si="229"/>
        <v>2014</v>
      </c>
      <c r="W1858" t="str">
        <f t="shared" si="230"/>
        <v>Jul</v>
      </c>
      <c r="X1858">
        <f t="shared" si="231"/>
        <v>2014</v>
      </c>
    </row>
    <row r="1859" spans="1:24" ht="43.2" hidden="1" x14ac:dyDescent="0.55000000000000004">
      <c r="A1859">
        <v>1857</v>
      </c>
      <c r="B1859" s="3" t="s">
        <v>1858</v>
      </c>
      <c r="C1859" s="3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IFERROR(E1859/L1859,0)</f>
        <v>136.36363636363637</v>
      </c>
      <c r="Q1859" s="7" t="s">
        <v>8326</v>
      </c>
      <c r="R1859" t="s">
        <v>8310</v>
      </c>
      <c r="S1859" s="11">
        <f t="shared" ref="S1859:S1922" si="234">(((J1859/60)/60)/24)+DATE(1970,1,1)</f>
        <v>41864.76866898148</v>
      </c>
      <c r="T1859" s="11">
        <f t="shared" ref="T1859:T1922" si="235">(((I1859/60)/60)/24)+DATE(1970,1,1)</f>
        <v>41894.76866898148</v>
      </c>
      <c r="U1859" t="str">
        <f t="shared" ref="U1859:U1922" si="236">TEXT(S1859,"mmm")</f>
        <v>Aug</v>
      </c>
      <c r="V1859">
        <f t="shared" ref="V1859:V1922" si="237">YEAR(S1859)</f>
        <v>2014</v>
      </c>
      <c r="W1859" t="str">
        <f t="shared" ref="W1859:W1922" si="238">TEXT(T1859,"mmm")</f>
        <v>Sep</v>
      </c>
      <c r="X1859">
        <f t="shared" ref="X1859:X1922" si="239">YEAR(T1859)</f>
        <v>2014</v>
      </c>
    </row>
    <row r="1860" spans="1:24" ht="43.2" hidden="1" x14ac:dyDescent="0.55000000000000004">
      <c r="A1860">
        <v>1858</v>
      </c>
      <c r="B1860" s="3" t="s">
        <v>1859</v>
      </c>
      <c r="C1860" s="3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s="7" t="s">
        <v>8326</v>
      </c>
      <c r="R1860" t="s">
        <v>8310</v>
      </c>
      <c r="S1860" s="11">
        <f t="shared" si="234"/>
        <v>40833.200474537036</v>
      </c>
      <c r="T1860" s="11">
        <f t="shared" si="235"/>
        <v>40893.242141203707</v>
      </c>
      <c r="U1860" t="str">
        <f t="shared" si="236"/>
        <v>Oct</v>
      </c>
      <c r="V1860">
        <f t="shared" si="237"/>
        <v>2011</v>
      </c>
      <c r="W1860" t="str">
        <f t="shared" si="238"/>
        <v>Dec</v>
      </c>
      <c r="X1860">
        <f t="shared" si="239"/>
        <v>2011</v>
      </c>
    </row>
    <row r="1861" spans="1:24" ht="28.8" hidden="1" x14ac:dyDescent="0.55000000000000004">
      <c r="A1861">
        <v>1859</v>
      </c>
      <c r="B1861" s="3" t="s">
        <v>1860</v>
      </c>
      <c r="C1861" s="3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s="7" t="s">
        <v>8326</v>
      </c>
      <c r="R1861" t="s">
        <v>8310</v>
      </c>
      <c r="S1861" s="11">
        <f t="shared" si="234"/>
        <v>40778.770011574074</v>
      </c>
      <c r="T1861" s="11">
        <f t="shared" si="235"/>
        <v>40808.770011574074</v>
      </c>
      <c r="U1861" t="str">
        <f t="shared" si="236"/>
        <v>Aug</v>
      </c>
      <c r="V1861">
        <f t="shared" si="237"/>
        <v>2011</v>
      </c>
      <c r="W1861" t="str">
        <f t="shared" si="238"/>
        <v>Sep</v>
      </c>
      <c r="X1861">
        <f t="shared" si="239"/>
        <v>2011</v>
      </c>
    </row>
    <row r="1862" spans="1:24" ht="43.2" hidden="1" x14ac:dyDescent="0.55000000000000004">
      <c r="A1862">
        <v>1860</v>
      </c>
      <c r="B1862" s="3" t="s">
        <v>1861</v>
      </c>
      <c r="C1862" s="3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s="7" t="s">
        <v>8326</v>
      </c>
      <c r="R1862" t="s">
        <v>8310</v>
      </c>
      <c r="S1862" s="11">
        <f t="shared" si="234"/>
        <v>41655.709305555552</v>
      </c>
      <c r="T1862" s="11">
        <f t="shared" si="235"/>
        <v>41676.709305555552</v>
      </c>
      <c r="U1862" t="str">
        <f t="shared" si="236"/>
        <v>Jan</v>
      </c>
      <c r="V1862">
        <f t="shared" si="237"/>
        <v>2014</v>
      </c>
      <c r="W1862" t="str">
        <f t="shared" si="238"/>
        <v>Feb</v>
      </c>
      <c r="X1862">
        <f t="shared" si="239"/>
        <v>2014</v>
      </c>
    </row>
    <row r="1863" spans="1:24" ht="43.2" x14ac:dyDescent="0.55000000000000004">
      <c r="A1863">
        <v>1861</v>
      </c>
      <c r="B1863" s="3" t="s">
        <v>1862</v>
      </c>
      <c r="C1863" s="3" t="s">
        <v>5971</v>
      </c>
      <c r="D1863" s="12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s="7" t="s">
        <v>8327</v>
      </c>
      <c r="R1863" t="s">
        <v>8316</v>
      </c>
      <c r="S1863" s="11">
        <f t="shared" si="234"/>
        <v>42000.300243055557</v>
      </c>
      <c r="T1863" s="11">
        <f t="shared" si="235"/>
        <v>42030.300243055557</v>
      </c>
      <c r="U1863" t="str">
        <f t="shared" si="236"/>
        <v>Dec</v>
      </c>
      <c r="V1863">
        <f t="shared" si="237"/>
        <v>2014</v>
      </c>
      <c r="W1863" t="str">
        <f t="shared" si="238"/>
        <v>Jan</v>
      </c>
      <c r="X1863">
        <f t="shared" si="239"/>
        <v>2015</v>
      </c>
    </row>
    <row r="1864" spans="1:24" ht="43.2" x14ac:dyDescent="0.55000000000000004">
      <c r="A1864">
        <v>1862</v>
      </c>
      <c r="B1864" s="3" t="s">
        <v>1863</v>
      </c>
      <c r="C1864" s="3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s="7" t="s">
        <v>8327</v>
      </c>
      <c r="R1864" t="s">
        <v>8316</v>
      </c>
      <c r="S1864" s="11">
        <f t="shared" si="234"/>
        <v>42755.492754629624</v>
      </c>
      <c r="T1864" s="11">
        <f t="shared" si="235"/>
        <v>42802.3125</v>
      </c>
      <c r="U1864" t="str">
        <f t="shared" si="236"/>
        <v>Jan</v>
      </c>
      <c r="V1864">
        <f t="shared" si="237"/>
        <v>2017</v>
      </c>
      <c r="W1864" t="str">
        <f t="shared" si="238"/>
        <v>Mar</v>
      </c>
      <c r="X1864">
        <f t="shared" si="239"/>
        <v>2017</v>
      </c>
    </row>
    <row r="1865" spans="1:24" ht="43.2" x14ac:dyDescent="0.55000000000000004">
      <c r="A1865">
        <v>1863</v>
      </c>
      <c r="B1865" s="3" t="s">
        <v>1864</v>
      </c>
      <c r="C1865" s="3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s="7" t="s">
        <v>8327</v>
      </c>
      <c r="R1865" t="s">
        <v>8316</v>
      </c>
      <c r="S1865" s="11">
        <f t="shared" si="234"/>
        <v>41772.797280092593</v>
      </c>
      <c r="T1865" s="11">
        <f t="shared" si="235"/>
        <v>41802.797280092593</v>
      </c>
      <c r="U1865" t="str">
        <f t="shared" si="236"/>
        <v>May</v>
      </c>
      <c r="V1865">
        <f t="shared" si="237"/>
        <v>2014</v>
      </c>
      <c r="W1865" t="str">
        <f t="shared" si="238"/>
        <v>Jun</v>
      </c>
      <c r="X1865">
        <f t="shared" si="239"/>
        <v>2014</v>
      </c>
    </row>
    <row r="1866" spans="1:24" ht="43.2" x14ac:dyDescent="0.55000000000000004">
      <c r="A1866">
        <v>1864</v>
      </c>
      <c r="B1866" s="3" t="s">
        <v>1865</v>
      </c>
      <c r="C1866" s="3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s="7" t="s">
        <v>8327</v>
      </c>
      <c r="R1866" t="s">
        <v>8316</v>
      </c>
      <c r="S1866" s="11">
        <f t="shared" si="234"/>
        <v>41733.716435185182</v>
      </c>
      <c r="T1866" s="11">
        <f t="shared" si="235"/>
        <v>41763.716435185182</v>
      </c>
      <c r="U1866" t="str">
        <f t="shared" si="236"/>
        <v>Apr</v>
      </c>
      <c r="V1866">
        <f t="shared" si="237"/>
        <v>2014</v>
      </c>
      <c r="W1866" t="str">
        <f t="shared" si="238"/>
        <v>May</v>
      </c>
      <c r="X1866">
        <f t="shared" si="239"/>
        <v>2014</v>
      </c>
    </row>
    <row r="1867" spans="1:24" ht="43.2" x14ac:dyDescent="0.55000000000000004">
      <c r="A1867">
        <v>1865</v>
      </c>
      <c r="B1867" s="3" t="s">
        <v>1866</v>
      </c>
      <c r="C1867" s="3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s="7" t="s">
        <v>8327</v>
      </c>
      <c r="R1867" t="s">
        <v>8316</v>
      </c>
      <c r="S1867" s="11">
        <f t="shared" si="234"/>
        <v>42645.367442129631</v>
      </c>
      <c r="T1867" s="11">
        <f t="shared" si="235"/>
        <v>42680.409108796302</v>
      </c>
      <c r="U1867" t="str">
        <f t="shared" si="236"/>
        <v>Oct</v>
      </c>
      <c r="V1867">
        <f t="shared" si="237"/>
        <v>2016</v>
      </c>
      <c r="W1867" t="str">
        <f t="shared" si="238"/>
        <v>Nov</v>
      </c>
      <c r="X1867">
        <f t="shared" si="239"/>
        <v>2016</v>
      </c>
    </row>
    <row r="1868" spans="1:24" ht="43.2" x14ac:dyDescent="0.55000000000000004">
      <c r="A1868">
        <v>1866</v>
      </c>
      <c r="B1868" s="3" t="s">
        <v>1867</v>
      </c>
      <c r="C1868" s="3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s="7" t="s">
        <v>8327</v>
      </c>
      <c r="R1868" t="s">
        <v>8316</v>
      </c>
      <c r="S1868" s="11">
        <f t="shared" si="234"/>
        <v>42742.246493055558</v>
      </c>
      <c r="T1868" s="11">
        <f t="shared" si="235"/>
        <v>42795.166666666672</v>
      </c>
      <c r="U1868" t="str">
        <f t="shared" si="236"/>
        <v>Jan</v>
      </c>
      <c r="V1868">
        <f t="shared" si="237"/>
        <v>2017</v>
      </c>
      <c r="W1868" t="str">
        <f t="shared" si="238"/>
        <v>Mar</v>
      </c>
      <c r="X1868">
        <f t="shared" si="239"/>
        <v>2017</v>
      </c>
    </row>
    <row r="1869" spans="1:24" ht="43.2" x14ac:dyDescent="0.55000000000000004">
      <c r="A1869">
        <v>1867</v>
      </c>
      <c r="B1869" s="3" t="s">
        <v>1868</v>
      </c>
      <c r="C1869" s="3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s="7" t="s">
        <v>8327</v>
      </c>
      <c r="R1869" t="s">
        <v>8316</v>
      </c>
      <c r="S1869" s="11">
        <f t="shared" si="234"/>
        <v>42649.924907407403</v>
      </c>
      <c r="T1869" s="11">
        <f t="shared" si="235"/>
        <v>42679.924907407403</v>
      </c>
      <c r="U1869" t="str">
        <f t="shared" si="236"/>
        <v>Oct</v>
      </c>
      <c r="V1869">
        <f t="shared" si="237"/>
        <v>2016</v>
      </c>
      <c r="W1869" t="str">
        <f t="shared" si="238"/>
        <v>Nov</v>
      </c>
      <c r="X1869">
        <f t="shared" si="239"/>
        <v>2016</v>
      </c>
    </row>
    <row r="1870" spans="1:24" ht="43.2" x14ac:dyDescent="0.55000000000000004">
      <c r="A1870">
        <v>1868</v>
      </c>
      <c r="B1870" s="3" t="s">
        <v>1869</v>
      </c>
      <c r="C1870" s="3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s="7" t="s">
        <v>8327</v>
      </c>
      <c r="R1870" t="s">
        <v>8316</v>
      </c>
      <c r="S1870" s="11">
        <f t="shared" si="234"/>
        <v>42328.779224537036</v>
      </c>
      <c r="T1870" s="11">
        <f t="shared" si="235"/>
        <v>42353.332638888889</v>
      </c>
      <c r="U1870" t="str">
        <f t="shared" si="236"/>
        <v>Nov</v>
      </c>
      <c r="V1870">
        <f t="shared" si="237"/>
        <v>2015</v>
      </c>
      <c r="W1870" t="str">
        <f t="shared" si="238"/>
        <v>Dec</v>
      </c>
      <c r="X1870">
        <f t="shared" si="239"/>
        <v>2015</v>
      </c>
    </row>
    <row r="1871" spans="1:24" ht="43.2" x14ac:dyDescent="0.55000000000000004">
      <c r="A1871">
        <v>1869</v>
      </c>
      <c r="B1871" s="3" t="s">
        <v>1870</v>
      </c>
      <c r="C1871" s="3" t="s">
        <v>5979</v>
      </c>
      <c r="D1871" s="12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s="7" t="s">
        <v>8327</v>
      </c>
      <c r="R1871" t="s">
        <v>8316</v>
      </c>
      <c r="S1871" s="11">
        <f t="shared" si="234"/>
        <v>42709.002881944441</v>
      </c>
      <c r="T1871" s="11">
        <f t="shared" si="235"/>
        <v>42739.002881944441</v>
      </c>
      <c r="U1871" t="str">
        <f t="shared" si="236"/>
        <v>Dec</v>
      </c>
      <c r="V1871">
        <f t="shared" si="237"/>
        <v>2016</v>
      </c>
      <c r="W1871" t="str">
        <f t="shared" si="238"/>
        <v>Jan</v>
      </c>
      <c r="X1871">
        <f t="shared" si="239"/>
        <v>2017</v>
      </c>
    </row>
    <row r="1872" spans="1:24" ht="43.2" x14ac:dyDescent="0.55000000000000004">
      <c r="A1872">
        <v>1870</v>
      </c>
      <c r="B1872" s="3" t="s">
        <v>1871</v>
      </c>
      <c r="C1872" s="3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s="7" t="s">
        <v>8327</v>
      </c>
      <c r="R1872" t="s">
        <v>8316</v>
      </c>
      <c r="S1872" s="11">
        <f t="shared" si="234"/>
        <v>42371.355729166666</v>
      </c>
      <c r="T1872" s="11">
        <f t="shared" si="235"/>
        <v>42400.178472222222</v>
      </c>
      <c r="U1872" t="str">
        <f t="shared" si="236"/>
        <v>Jan</v>
      </c>
      <c r="V1872">
        <f t="shared" si="237"/>
        <v>2016</v>
      </c>
      <c r="W1872" t="str">
        <f t="shared" si="238"/>
        <v>Jan</v>
      </c>
      <c r="X1872">
        <f t="shared" si="239"/>
        <v>2016</v>
      </c>
    </row>
    <row r="1873" spans="1:24" ht="43.2" x14ac:dyDescent="0.55000000000000004">
      <c r="A1873">
        <v>1871</v>
      </c>
      <c r="B1873" s="3" t="s">
        <v>1872</v>
      </c>
      <c r="C1873" s="3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s="7" t="s">
        <v>8327</v>
      </c>
      <c r="R1873" t="s">
        <v>8316</v>
      </c>
      <c r="S1873" s="11">
        <f t="shared" si="234"/>
        <v>41923.783576388887</v>
      </c>
      <c r="T1873" s="11">
        <f t="shared" si="235"/>
        <v>41963.825243055559</v>
      </c>
      <c r="U1873" t="str">
        <f t="shared" si="236"/>
        <v>Oct</v>
      </c>
      <c r="V1873">
        <f t="shared" si="237"/>
        <v>2014</v>
      </c>
      <c r="W1873" t="str">
        <f t="shared" si="238"/>
        <v>Nov</v>
      </c>
      <c r="X1873">
        <f t="shared" si="239"/>
        <v>2014</v>
      </c>
    </row>
    <row r="1874" spans="1:24" ht="43.2" x14ac:dyDescent="0.55000000000000004">
      <c r="A1874">
        <v>1872</v>
      </c>
      <c r="B1874" s="3" t="s">
        <v>1873</v>
      </c>
      <c r="C1874" s="3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s="7" t="s">
        <v>8327</v>
      </c>
      <c r="R1874" t="s">
        <v>8316</v>
      </c>
      <c r="S1874" s="11">
        <f t="shared" si="234"/>
        <v>42155.129652777774</v>
      </c>
      <c r="T1874" s="11">
        <f t="shared" si="235"/>
        <v>42185.129652777774</v>
      </c>
      <c r="U1874" t="str">
        <f t="shared" si="236"/>
        <v>May</v>
      </c>
      <c r="V1874">
        <f t="shared" si="237"/>
        <v>2015</v>
      </c>
      <c r="W1874" t="str">
        <f t="shared" si="238"/>
        <v>Jun</v>
      </c>
      <c r="X1874">
        <f t="shared" si="239"/>
        <v>2015</v>
      </c>
    </row>
    <row r="1875" spans="1:24" ht="43.2" x14ac:dyDescent="0.55000000000000004">
      <c r="A1875">
        <v>1873</v>
      </c>
      <c r="B1875" s="3" t="s">
        <v>1874</v>
      </c>
      <c r="C1875" s="3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s="7" t="s">
        <v>8327</v>
      </c>
      <c r="R1875" t="s">
        <v>8316</v>
      </c>
      <c r="S1875" s="11">
        <f t="shared" si="234"/>
        <v>42164.615856481483</v>
      </c>
      <c r="T1875" s="11">
        <f t="shared" si="235"/>
        <v>42193.697916666672</v>
      </c>
      <c r="U1875" t="str">
        <f t="shared" si="236"/>
        <v>Jun</v>
      </c>
      <c r="V1875">
        <f t="shared" si="237"/>
        <v>2015</v>
      </c>
      <c r="W1875" t="str">
        <f t="shared" si="238"/>
        <v>Jul</v>
      </c>
      <c r="X1875">
        <f t="shared" si="239"/>
        <v>2015</v>
      </c>
    </row>
    <row r="1876" spans="1:24" ht="57.6" x14ac:dyDescent="0.55000000000000004">
      <c r="A1876">
        <v>1874</v>
      </c>
      <c r="B1876" s="3" t="s">
        <v>1875</v>
      </c>
      <c r="C1876" s="3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s="7" t="s">
        <v>8327</v>
      </c>
      <c r="R1876" t="s">
        <v>8316</v>
      </c>
      <c r="S1876" s="11">
        <f t="shared" si="234"/>
        <v>42529.969131944439</v>
      </c>
      <c r="T1876" s="11">
        <f t="shared" si="235"/>
        <v>42549.969131944439</v>
      </c>
      <c r="U1876" t="str">
        <f t="shared" si="236"/>
        <v>Jun</v>
      </c>
      <c r="V1876">
        <f t="shared" si="237"/>
        <v>2016</v>
      </c>
      <c r="W1876" t="str">
        <f t="shared" si="238"/>
        <v>Jun</v>
      </c>
      <c r="X1876">
        <f t="shared" si="239"/>
        <v>2016</v>
      </c>
    </row>
    <row r="1877" spans="1:24" ht="28.8" x14ac:dyDescent="0.55000000000000004">
      <c r="A1877">
        <v>1875</v>
      </c>
      <c r="B1877" s="3" t="s">
        <v>1876</v>
      </c>
      <c r="C1877" s="3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s="7" t="s">
        <v>8327</v>
      </c>
      <c r="R1877" t="s">
        <v>8316</v>
      </c>
      <c r="S1877" s="11">
        <f t="shared" si="234"/>
        <v>42528.899398148147</v>
      </c>
      <c r="T1877" s="11">
        <f t="shared" si="235"/>
        <v>42588.899398148147</v>
      </c>
      <c r="U1877" t="str">
        <f t="shared" si="236"/>
        <v>Jun</v>
      </c>
      <c r="V1877">
        <f t="shared" si="237"/>
        <v>2016</v>
      </c>
      <c r="W1877" t="str">
        <f t="shared" si="238"/>
        <v>Aug</v>
      </c>
      <c r="X1877">
        <f t="shared" si="239"/>
        <v>2016</v>
      </c>
    </row>
    <row r="1878" spans="1:24" ht="43.2" x14ac:dyDescent="0.55000000000000004">
      <c r="A1878">
        <v>1876</v>
      </c>
      <c r="B1878" s="3" t="s">
        <v>1877</v>
      </c>
      <c r="C1878" s="3" t="s">
        <v>5986</v>
      </c>
      <c r="D1878" s="12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s="7" t="s">
        <v>8327</v>
      </c>
      <c r="R1878" t="s">
        <v>8316</v>
      </c>
      <c r="S1878" s="11">
        <f t="shared" si="234"/>
        <v>41776.284780092588</v>
      </c>
      <c r="T1878" s="11">
        <f t="shared" si="235"/>
        <v>41806.284780092588</v>
      </c>
      <c r="U1878" t="str">
        <f t="shared" si="236"/>
        <v>May</v>
      </c>
      <c r="V1878">
        <f t="shared" si="237"/>
        <v>2014</v>
      </c>
      <c r="W1878" t="str">
        <f t="shared" si="238"/>
        <v>Jun</v>
      </c>
      <c r="X1878">
        <f t="shared" si="239"/>
        <v>2014</v>
      </c>
    </row>
    <row r="1879" spans="1:24" ht="28.8" x14ac:dyDescent="0.55000000000000004">
      <c r="A1879">
        <v>1877</v>
      </c>
      <c r="B1879" s="3" t="s">
        <v>1878</v>
      </c>
      <c r="C1879" s="3" t="s">
        <v>5987</v>
      </c>
      <c r="D1879" s="12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s="7" t="s">
        <v>8327</v>
      </c>
      <c r="R1879" t="s">
        <v>8316</v>
      </c>
      <c r="S1879" s="11">
        <f t="shared" si="234"/>
        <v>42035.029224537036</v>
      </c>
      <c r="T1879" s="11">
        <f t="shared" si="235"/>
        <v>42064.029224537036</v>
      </c>
      <c r="U1879" t="str">
        <f t="shared" si="236"/>
        <v>Jan</v>
      </c>
      <c r="V1879">
        <f t="shared" si="237"/>
        <v>2015</v>
      </c>
      <c r="W1879" t="str">
        <f t="shared" si="238"/>
        <v>Mar</v>
      </c>
      <c r="X1879">
        <f t="shared" si="239"/>
        <v>2015</v>
      </c>
    </row>
    <row r="1880" spans="1:24" ht="43.2" x14ac:dyDescent="0.55000000000000004">
      <c r="A1880">
        <v>1878</v>
      </c>
      <c r="B1880" s="3" t="s">
        <v>1879</v>
      </c>
      <c r="C1880" s="3" t="s">
        <v>5988</v>
      </c>
      <c r="D1880" s="12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s="7" t="s">
        <v>8327</v>
      </c>
      <c r="R1880" t="s">
        <v>8316</v>
      </c>
      <c r="S1880" s="11">
        <f t="shared" si="234"/>
        <v>41773.008738425924</v>
      </c>
      <c r="T1880" s="11">
        <f t="shared" si="235"/>
        <v>41803.008738425924</v>
      </c>
      <c r="U1880" t="str">
        <f t="shared" si="236"/>
        <v>May</v>
      </c>
      <c r="V1880">
        <f t="shared" si="237"/>
        <v>2014</v>
      </c>
      <c r="W1880" t="str">
        <f t="shared" si="238"/>
        <v>Jun</v>
      </c>
      <c r="X1880">
        <f t="shared" si="239"/>
        <v>2014</v>
      </c>
    </row>
    <row r="1881" spans="1:24" ht="43.2" x14ac:dyDescent="0.55000000000000004">
      <c r="A1881">
        <v>1879</v>
      </c>
      <c r="B1881" s="3" t="s">
        <v>1880</v>
      </c>
      <c r="C1881" s="3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s="7" t="s">
        <v>8327</v>
      </c>
      <c r="R1881" t="s">
        <v>8316</v>
      </c>
      <c r="S1881" s="11">
        <f t="shared" si="234"/>
        <v>42413.649641203709</v>
      </c>
      <c r="T1881" s="11">
        <f t="shared" si="235"/>
        <v>42443.607974537037</v>
      </c>
      <c r="U1881" t="str">
        <f t="shared" si="236"/>
        <v>Feb</v>
      </c>
      <c r="V1881">
        <f t="shared" si="237"/>
        <v>2016</v>
      </c>
      <c r="W1881" t="str">
        <f t="shared" si="238"/>
        <v>Mar</v>
      </c>
      <c r="X1881">
        <f t="shared" si="239"/>
        <v>2016</v>
      </c>
    </row>
    <row r="1882" spans="1:24" ht="28.8" x14ac:dyDescent="0.55000000000000004">
      <c r="A1882">
        <v>1880</v>
      </c>
      <c r="B1882" s="3" t="s">
        <v>1881</v>
      </c>
      <c r="C1882" s="3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s="7" t="s">
        <v>8327</v>
      </c>
      <c r="R1882" t="s">
        <v>8316</v>
      </c>
      <c r="S1882" s="11">
        <f t="shared" si="234"/>
        <v>42430.566898148143</v>
      </c>
      <c r="T1882" s="11">
        <f t="shared" si="235"/>
        <v>42459.525231481486</v>
      </c>
      <c r="U1882" t="str">
        <f t="shared" si="236"/>
        <v>Mar</v>
      </c>
      <c r="V1882">
        <f t="shared" si="237"/>
        <v>2016</v>
      </c>
      <c r="W1882" t="str">
        <f t="shared" si="238"/>
        <v>Mar</v>
      </c>
      <c r="X1882">
        <f t="shared" si="239"/>
        <v>2016</v>
      </c>
    </row>
    <row r="1883" spans="1:24" ht="43.2" hidden="1" x14ac:dyDescent="0.55000000000000004">
      <c r="A1883">
        <v>1881</v>
      </c>
      <c r="B1883" s="3" t="s">
        <v>1882</v>
      </c>
      <c r="C1883" s="3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s="7" t="s">
        <v>8326</v>
      </c>
      <c r="R1883" t="s">
        <v>8313</v>
      </c>
      <c r="S1883" s="11">
        <f t="shared" si="234"/>
        <v>42043.152650462958</v>
      </c>
      <c r="T1883" s="11">
        <f t="shared" si="235"/>
        <v>42073.110983796301</v>
      </c>
      <c r="U1883" t="str">
        <f t="shared" si="236"/>
        <v>Feb</v>
      </c>
      <c r="V1883">
        <f t="shared" si="237"/>
        <v>2015</v>
      </c>
      <c r="W1883" t="str">
        <f t="shared" si="238"/>
        <v>Mar</v>
      </c>
      <c r="X1883">
        <f t="shared" si="239"/>
        <v>2015</v>
      </c>
    </row>
    <row r="1884" spans="1:24" ht="43.2" hidden="1" x14ac:dyDescent="0.55000000000000004">
      <c r="A1884">
        <v>1882</v>
      </c>
      <c r="B1884" s="3" t="s">
        <v>1883</v>
      </c>
      <c r="C1884" s="3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s="7" t="s">
        <v>8326</v>
      </c>
      <c r="R1884" t="s">
        <v>8313</v>
      </c>
      <c r="S1884" s="11">
        <f t="shared" si="234"/>
        <v>41067.949212962965</v>
      </c>
      <c r="T1884" s="11">
        <f t="shared" si="235"/>
        <v>41100.991666666669</v>
      </c>
      <c r="U1884" t="str">
        <f t="shared" si="236"/>
        <v>Jun</v>
      </c>
      <c r="V1884">
        <f t="shared" si="237"/>
        <v>2012</v>
      </c>
      <c r="W1884" t="str">
        <f t="shared" si="238"/>
        <v>Jul</v>
      </c>
      <c r="X1884">
        <f t="shared" si="239"/>
        <v>2012</v>
      </c>
    </row>
    <row r="1885" spans="1:24" ht="43.2" hidden="1" x14ac:dyDescent="0.55000000000000004">
      <c r="A1885">
        <v>1883</v>
      </c>
      <c r="B1885" s="3" t="s">
        <v>1884</v>
      </c>
      <c r="C1885" s="3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s="7" t="s">
        <v>8326</v>
      </c>
      <c r="R1885" t="s">
        <v>8313</v>
      </c>
      <c r="S1885" s="11">
        <f t="shared" si="234"/>
        <v>40977.948009259257</v>
      </c>
      <c r="T1885" s="11">
        <f t="shared" si="235"/>
        <v>41007.906342592592</v>
      </c>
      <c r="U1885" t="str">
        <f t="shared" si="236"/>
        <v>Mar</v>
      </c>
      <c r="V1885">
        <f t="shared" si="237"/>
        <v>2012</v>
      </c>
      <c r="W1885" t="str">
        <f t="shared" si="238"/>
        <v>Apr</v>
      </c>
      <c r="X1885">
        <f t="shared" si="239"/>
        <v>2012</v>
      </c>
    </row>
    <row r="1886" spans="1:24" ht="43.2" hidden="1" x14ac:dyDescent="0.55000000000000004">
      <c r="A1886">
        <v>1884</v>
      </c>
      <c r="B1886" s="3" t="s">
        <v>1885</v>
      </c>
      <c r="C1886" s="3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s="7" t="s">
        <v>8326</v>
      </c>
      <c r="R1886" t="s">
        <v>8313</v>
      </c>
      <c r="S1886" s="11">
        <f t="shared" si="234"/>
        <v>41205.198321759257</v>
      </c>
      <c r="T1886" s="11">
        <f t="shared" si="235"/>
        <v>41240.5</v>
      </c>
      <c r="U1886" t="str">
        <f t="shared" si="236"/>
        <v>Oct</v>
      </c>
      <c r="V1886">
        <f t="shared" si="237"/>
        <v>2012</v>
      </c>
      <c r="W1886" t="str">
        <f t="shared" si="238"/>
        <v>Nov</v>
      </c>
      <c r="X1886">
        <f t="shared" si="239"/>
        <v>2012</v>
      </c>
    </row>
    <row r="1887" spans="1:24" ht="43.2" hidden="1" x14ac:dyDescent="0.55000000000000004">
      <c r="A1887">
        <v>1885</v>
      </c>
      <c r="B1887" s="3" t="s">
        <v>1886</v>
      </c>
      <c r="C1887" s="3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s="7" t="s">
        <v>8326</v>
      </c>
      <c r="R1887" t="s">
        <v>8313</v>
      </c>
      <c r="S1887" s="11">
        <f t="shared" si="234"/>
        <v>41099.093865740739</v>
      </c>
      <c r="T1887" s="11">
        <f t="shared" si="235"/>
        <v>41131.916666666664</v>
      </c>
      <c r="U1887" t="str">
        <f t="shared" si="236"/>
        <v>Jul</v>
      </c>
      <c r="V1887">
        <f t="shared" si="237"/>
        <v>2012</v>
      </c>
      <c r="W1887" t="str">
        <f t="shared" si="238"/>
        <v>Aug</v>
      </c>
      <c r="X1887">
        <f t="shared" si="239"/>
        <v>2012</v>
      </c>
    </row>
    <row r="1888" spans="1:24" ht="43.2" hidden="1" x14ac:dyDescent="0.55000000000000004">
      <c r="A1888">
        <v>1886</v>
      </c>
      <c r="B1888" s="3" t="s">
        <v>1887</v>
      </c>
      <c r="C1888" s="3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s="7" t="s">
        <v>8326</v>
      </c>
      <c r="R1888" t="s">
        <v>8313</v>
      </c>
      <c r="S1888" s="11">
        <f t="shared" si="234"/>
        <v>41925.906689814816</v>
      </c>
      <c r="T1888" s="11">
        <f t="shared" si="235"/>
        <v>41955.94835648148</v>
      </c>
      <c r="U1888" t="str">
        <f t="shared" si="236"/>
        <v>Oct</v>
      </c>
      <c r="V1888">
        <f t="shared" si="237"/>
        <v>2014</v>
      </c>
      <c r="W1888" t="str">
        <f t="shared" si="238"/>
        <v>Nov</v>
      </c>
      <c r="X1888">
        <f t="shared" si="239"/>
        <v>2014</v>
      </c>
    </row>
    <row r="1889" spans="1:24" ht="43.2" hidden="1" x14ac:dyDescent="0.55000000000000004">
      <c r="A1889">
        <v>1887</v>
      </c>
      <c r="B1889" s="3" t="s">
        <v>1888</v>
      </c>
      <c r="C1889" s="3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s="7" t="s">
        <v>8326</v>
      </c>
      <c r="R1889" t="s">
        <v>8313</v>
      </c>
      <c r="S1889" s="11">
        <f t="shared" si="234"/>
        <v>42323.800138888888</v>
      </c>
      <c r="T1889" s="11">
        <f t="shared" si="235"/>
        <v>42341.895833333328</v>
      </c>
      <c r="U1889" t="str">
        <f t="shared" si="236"/>
        <v>Nov</v>
      </c>
      <c r="V1889">
        <f t="shared" si="237"/>
        <v>2015</v>
      </c>
      <c r="W1889" t="str">
        <f t="shared" si="238"/>
        <v>Dec</v>
      </c>
      <c r="X1889">
        <f t="shared" si="239"/>
        <v>2015</v>
      </c>
    </row>
    <row r="1890" spans="1:24" ht="43.2" hidden="1" x14ac:dyDescent="0.55000000000000004">
      <c r="A1890">
        <v>1888</v>
      </c>
      <c r="B1890" s="3" t="s">
        <v>1889</v>
      </c>
      <c r="C1890" s="3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s="7" t="s">
        <v>8326</v>
      </c>
      <c r="R1890" t="s">
        <v>8313</v>
      </c>
      <c r="S1890" s="11">
        <f t="shared" si="234"/>
        <v>40299.239953703705</v>
      </c>
      <c r="T1890" s="11">
        <f t="shared" si="235"/>
        <v>40330.207638888889</v>
      </c>
      <c r="U1890" t="str">
        <f t="shared" si="236"/>
        <v>May</v>
      </c>
      <c r="V1890">
        <f t="shared" si="237"/>
        <v>2010</v>
      </c>
      <c r="W1890" t="str">
        <f t="shared" si="238"/>
        <v>Jun</v>
      </c>
      <c r="X1890">
        <f t="shared" si="239"/>
        <v>2010</v>
      </c>
    </row>
    <row r="1891" spans="1:24" ht="43.2" hidden="1" x14ac:dyDescent="0.55000000000000004">
      <c r="A1891">
        <v>1889</v>
      </c>
      <c r="B1891" s="3" t="s">
        <v>1890</v>
      </c>
      <c r="C1891" s="3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s="7" t="s">
        <v>8326</v>
      </c>
      <c r="R1891" t="s">
        <v>8313</v>
      </c>
      <c r="S1891" s="11">
        <f t="shared" si="234"/>
        <v>41299.793356481481</v>
      </c>
      <c r="T1891" s="11">
        <f t="shared" si="235"/>
        <v>41344.751689814817</v>
      </c>
      <c r="U1891" t="str">
        <f t="shared" si="236"/>
        <v>Jan</v>
      </c>
      <c r="V1891">
        <f t="shared" si="237"/>
        <v>2013</v>
      </c>
      <c r="W1891" t="str">
        <f t="shared" si="238"/>
        <v>Mar</v>
      </c>
      <c r="X1891">
        <f t="shared" si="239"/>
        <v>2013</v>
      </c>
    </row>
    <row r="1892" spans="1:24" ht="43.2" hidden="1" x14ac:dyDescent="0.55000000000000004">
      <c r="A1892">
        <v>1890</v>
      </c>
      <c r="B1892" s="3" t="s">
        <v>1891</v>
      </c>
      <c r="C1892" s="3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s="7" t="s">
        <v>8326</v>
      </c>
      <c r="R1892" t="s">
        <v>8313</v>
      </c>
      <c r="S1892" s="11">
        <f t="shared" si="234"/>
        <v>41228.786203703705</v>
      </c>
      <c r="T1892" s="11">
        <f t="shared" si="235"/>
        <v>41258.786203703705</v>
      </c>
      <c r="U1892" t="str">
        <f t="shared" si="236"/>
        <v>Nov</v>
      </c>
      <c r="V1892">
        <f t="shared" si="237"/>
        <v>2012</v>
      </c>
      <c r="W1892" t="str">
        <f t="shared" si="238"/>
        <v>Dec</v>
      </c>
      <c r="X1892">
        <f t="shared" si="239"/>
        <v>2012</v>
      </c>
    </row>
    <row r="1893" spans="1:24" ht="57.6" hidden="1" x14ac:dyDescent="0.55000000000000004">
      <c r="A1893">
        <v>1891</v>
      </c>
      <c r="B1893" s="3" t="s">
        <v>1892</v>
      </c>
      <c r="C1893" s="3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s="7" t="s">
        <v>8326</v>
      </c>
      <c r="R1893" t="s">
        <v>8313</v>
      </c>
      <c r="S1893" s="11">
        <f t="shared" si="234"/>
        <v>40335.798078703701</v>
      </c>
      <c r="T1893" s="11">
        <f t="shared" si="235"/>
        <v>40381.25</v>
      </c>
      <c r="U1893" t="str">
        <f t="shared" si="236"/>
        <v>Jun</v>
      </c>
      <c r="V1893">
        <f t="shared" si="237"/>
        <v>2010</v>
      </c>
      <c r="W1893" t="str">
        <f t="shared" si="238"/>
        <v>Jul</v>
      </c>
      <c r="X1893">
        <f t="shared" si="239"/>
        <v>2010</v>
      </c>
    </row>
    <row r="1894" spans="1:24" ht="43.2" hidden="1" x14ac:dyDescent="0.55000000000000004">
      <c r="A1894">
        <v>1892</v>
      </c>
      <c r="B1894" s="3" t="s">
        <v>1893</v>
      </c>
      <c r="C1894" s="3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s="7" t="s">
        <v>8326</v>
      </c>
      <c r="R1894" t="s">
        <v>8313</v>
      </c>
      <c r="S1894" s="11">
        <f t="shared" si="234"/>
        <v>40671.637511574074</v>
      </c>
      <c r="T1894" s="11">
        <f t="shared" si="235"/>
        <v>40701.637511574074</v>
      </c>
      <c r="U1894" t="str">
        <f t="shared" si="236"/>
        <v>May</v>
      </c>
      <c r="V1894">
        <f t="shared" si="237"/>
        <v>2011</v>
      </c>
      <c r="W1894" t="str">
        <f t="shared" si="238"/>
        <v>Jun</v>
      </c>
      <c r="X1894">
        <f t="shared" si="239"/>
        <v>2011</v>
      </c>
    </row>
    <row r="1895" spans="1:24" ht="43.2" hidden="1" x14ac:dyDescent="0.55000000000000004">
      <c r="A1895">
        <v>1893</v>
      </c>
      <c r="B1895" s="3" t="s">
        <v>1894</v>
      </c>
      <c r="C1895" s="3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s="7" t="s">
        <v>8326</v>
      </c>
      <c r="R1895" t="s">
        <v>8313</v>
      </c>
      <c r="S1895" s="11">
        <f t="shared" si="234"/>
        <v>40632.94195601852</v>
      </c>
      <c r="T1895" s="11">
        <f t="shared" si="235"/>
        <v>40649.165972222225</v>
      </c>
      <c r="U1895" t="str">
        <f t="shared" si="236"/>
        <v>Mar</v>
      </c>
      <c r="V1895">
        <f t="shared" si="237"/>
        <v>2011</v>
      </c>
      <c r="W1895" t="str">
        <f t="shared" si="238"/>
        <v>Apr</v>
      </c>
      <c r="X1895">
        <f t="shared" si="239"/>
        <v>2011</v>
      </c>
    </row>
    <row r="1896" spans="1:24" ht="28.8" hidden="1" x14ac:dyDescent="0.55000000000000004">
      <c r="A1896">
        <v>1894</v>
      </c>
      <c r="B1896" s="3" t="s">
        <v>1895</v>
      </c>
      <c r="C1896" s="3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s="7" t="s">
        <v>8326</v>
      </c>
      <c r="R1896" t="s">
        <v>8313</v>
      </c>
      <c r="S1896" s="11">
        <f t="shared" si="234"/>
        <v>40920.904895833337</v>
      </c>
      <c r="T1896" s="11">
        <f t="shared" si="235"/>
        <v>40951.904895833337</v>
      </c>
      <c r="U1896" t="str">
        <f t="shared" si="236"/>
        <v>Jan</v>
      </c>
      <c r="V1896">
        <f t="shared" si="237"/>
        <v>2012</v>
      </c>
      <c r="W1896" t="str">
        <f t="shared" si="238"/>
        <v>Feb</v>
      </c>
      <c r="X1896">
        <f t="shared" si="239"/>
        <v>2012</v>
      </c>
    </row>
    <row r="1897" spans="1:24" ht="43.2" hidden="1" x14ac:dyDescent="0.55000000000000004">
      <c r="A1897">
        <v>1895</v>
      </c>
      <c r="B1897" s="3" t="s">
        <v>1896</v>
      </c>
      <c r="C1897" s="3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s="7" t="s">
        <v>8326</v>
      </c>
      <c r="R1897" t="s">
        <v>8313</v>
      </c>
      <c r="S1897" s="11">
        <f t="shared" si="234"/>
        <v>42267.746782407412</v>
      </c>
      <c r="T1897" s="11">
        <f t="shared" si="235"/>
        <v>42297.746782407412</v>
      </c>
      <c r="U1897" t="str">
        <f t="shared" si="236"/>
        <v>Sep</v>
      </c>
      <c r="V1897">
        <f t="shared" si="237"/>
        <v>2015</v>
      </c>
      <c r="W1897" t="str">
        <f t="shared" si="238"/>
        <v>Oct</v>
      </c>
      <c r="X1897">
        <f t="shared" si="239"/>
        <v>2015</v>
      </c>
    </row>
    <row r="1898" spans="1:24" ht="43.2" hidden="1" x14ac:dyDescent="0.55000000000000004">
      <c r="A1898">
        <v>1896</v>
      </c>
      <c r="B1898" s="3" t="s">
        <v>1897</v>
      </c>
      <c r="C1898" s="3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s="7" t="s">
        <v>8326</v>
      </c>
      <c r="R1898" t="s">
        <v>8313</v>
      </c>
      <c r="S1898" s="11">
        <f t="shared" si="234"/>
        <v>40981.710243055553</v>
      </c>
      <c r="T1898" s="11">
        <f t="shared" si="235"/>
        <v>41011.710243055553</v>
      </c>
      <c r="U1898" t="str">
        <f t="shared" si="236"/>
        <v>Mar</v>
      </c>
      <c r="V1898">
        <f t="shared" si="237"/>
        <v>2012</v>
      </c>
      <c r="W1898" t="str">
        <f t="shared" si="238"/>
        <v>Apr</v>
      </c>
      <c r="X1898">
        <f t="shared" si="239"/>
        <v>2012</v>
      </c>
    </row>
    <row r="1899" spans="1:24" ht="43.2" hidden="1" x14ac:dyDescent="0.55000000000000004">
      <c r="A1899">
        <v>1897</v>
      </c>
      <c r="B1899" s="3" t="s">
        <v>1898</v>
      </c>
      <c r="C1899" s="3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s="7" t="s">
        <v>8326</v>
      </c>
      <c r="R1899" t="s">
        <v>8313</v>
      </c>
      <c r="S1899" s="11">
        <f t="shared" si="234"/>
        <v>41680.583402777782</v>
      </c>
      <c r="T1899" s="11">
        <f t="shared" si="235"/>
        <v>41702.875</v>
      </c>
      <c r="U1899" t="str">
        <f t="shared" si="236"/>
        <v>Feb</v>
      </c>
      <c r="V1899">
        <f t="shared" si="237"/>
        <v>2014</v>
      </c>
      <c r="W1899" t="str">
        <f t="shared" si="238"/>
        <v>Mar</v>
      </c>
      <c r="X1899">
        <f t="shared" si="239"/>
        <v>2014</v>
      </c>
    </row>
    <row r="1900" spans="1:24" ht="43.2" hidden="1" x14ac:dyDescent="0.55000000000000004">
      <c r="A1900">
        <v>1898</v>
      </c>
      <c r="B1900" s="3" t="s">
        <v>1899</v>
      </c>
      <c r="C1900" s="3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s="7" t="s">
        <v>8326</v>
      </c>
      <c r="R1900" t="s">
        <v>8313</v>
      </c>
      <c r="S1900" s="11">
        <f t="shared" si="234"/>
        <v>42366.192974537036</v>
      </c>
      <c r="T1900" s="11">
        <f t="shared" si="235"/>
        <v>42401.75</v>
      </c>
      <c r="U1900" t="str">
        <f t="shared" si="236"/>
        <v>Dec</v>
      </c>
      <c r="V1900">
        <f t="shared" si="237"/>
        <v>2015</v>
      </c>
      <c r="W1900" t="str">
        <f t="shared" si="238"/>
        <v>Feb</v>
      </c>
      <c r="X1900">
        <f t="shared" si="239"/>
        <v>2016</v>
      </c>
    </row>
    <row r="1901" spans="1:24" ht="43.2" hidden="1" x14ac:dyDescent="0.55000000000000004">
      <c r="A1901">
        <v>1899</v>
      </c>
      <c r="B1901" s="3" t="s">
        <v>1900</v>
      </c>
      <c r="C1901" s="3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s="7" t="s">
        <v>8326</v>
      </c>
      <c r="R1901" t="s">
        <v>8313</v>
      </c>
      <c r="S1901" s="11">
        <f t="shared" si="234"/>
        <v>42058.941736111112</v>
      </c>
      <c r="T1901" s="11">
        <f t="shared" si="235"/>
        <v>42088.90006944444</v>
      </c>
      <c r="U1901" t="str">
        <f t="shared" si="236"/>
        <v>Feb</v>
      </c>
      <c r="V1901">
        <f t="shared" si="237"/>
        <v>2015</v>
      </c>
      <c r="W1901" t="str">
        <f t="shared" si="238"/>
        <v>Mar</v>
      </c>
      <c r="X1901">
        <f t="shared" si="239"/>
        <v>2015</v>
      </c>
    </row>
    <row r="1902" spans="1:24" ht="43.2" hidden="1" x14ac:dyDescent="0.55000000000000004">
      <c r="A1902">
        <v>1900</v>
      </c>
      <c r="B1902" s="3" t="s">
        <v>1901</v>
      </c>
      <c r="C1902" s="3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s="7" t="s">
        <v>8326</v>
      </c>
      <c r="R1902" t="s">
        <v>8313</v>
      </c>
      <c r="S1902" s="11">
        <f t="shared" si="234"/>
        <v>41160.871886574074</v>
      </c>
      <c r="T1902" s="11">
        <f t="shared" si="235"/>
        <v>41188.415972222225</v>
      </c>
      <c r="U1902" t="str">
        <f t="shared" si="236"/>
        <v>Sep</v>
      </c>
      <c r="V1902">
        <f t="shared" si="237"/>
        <v>2012</v>
      </c>
      <c r="W1902" t="str">
        <f t="shared" si="238"/>
        <v>Oct</v>
      </c>
      <c r="X1902">
        <f t="shared" si="239"/>
        <v>2012</v>
      </c>
    </row>
    <row r="1903" spans="1:24" ht="43.2" x14ac:dyDescent="0.55000000000000004">
      <c r="A1903">
        <v>1901</v>
      </c>
      <c r="B1903" s="3" t="s">
        <v>1902</v>
      </c>
      <c r="C1903" s="3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s="7" t="s">
        <v>8337</v>
      </c>
      <c r="R1903" t="s">
        <v>8351</v>
      </c>
      <c r="S1903" s="11">
        <f t="shared" si="234"/>
        <v>42116.54315972222</v>
      </c>
      <c r="T1903" s="11">
        <f t="shared" si="235"/>
        <v>42146.541666666672</v>
      </c>
      <c r="U1903" t="str">
        <f t="shared" si="236"/>
        <v>Apr</v>
      </c>
      <c r="V1903">
        <f t="shared" si="237"/>
        <v>2015</v>
      </c>
      <c r="W1903" t="str">
        <f t="shared" si="238"/>
        <v>May</v>
      </c>
      <c r="X1903">
        <f t="shared" si="239"/>
        <v>2015</v>
      </c>
    </row>
    <row r="1904" spans="1:24" ht="43.2" x14ac:dyDescent="0.55000000000000004">
      <c r="A1904">
        <v>1902</v>
      </c>
      <c r="B1904" s="3" t="s">
        <v>1903</v>
      </c>
      <c r="C1904" s="3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s="7" t="s">
        <v>8337</v>
      </c>
      <c r="R1904" t="s">
        <v>8351</v>
      </c>
      <c r="S1904" s="11">
        <f t="shared" si="234"/>
        <v>42037.789895833332</v>
      </c>
      <c r="T1904" s="11">
        <f t="shared" si="235"/>
        <v>42067.789895833332</v>
      </c>
      <c r="U1904" t="str">
        <f t="shared" si="236"/>
        <v>Feb</v>
      </c>
      <c r="V1904">
        <f t="shared" si="237"/>
        <v>2015</v>
      </c>
      <c r="W1904" t="str">
        <f t="shared" si="238"/>
        <v>Mar</v>
      </c>
      <c r="X1904">
        <f t="shared" si="239"/>
        <v>2015</v>
      </c>
    </row>
    <row r="1905" spans="1:24" ht="43.2" x14ac:dyDescent="0.55000000000000004">
      <c r="A1905">
        <v>1903</v>
      </c>
      <c r="B1905" s="3" t="s">
        <v>1904</v>
      </c>
      <c r="C1905" s="3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s="7" t="s">
        <v>8337</v>
      </c>
      <c r="R1905" t="s">
        <v>8351</v>
      </c>
      <c r="S1905" s="11">
        <f t="shared" si="234"/>
        <v>42702.770729166667</v>
      </c>
      <c r="T1905" s="11">
        <f t="shared" si="235"/>
        <v>42762.770729166667</v>
      </c>
      <c r="U1905" t="str">
        <f t="shared" si="236"/>
        <v>Nov</v>
      </c>
      <c r="V1905">
        <f t="shared" si="237"/>
        <v>2016</v>
      </c>
      <c r="W1905" t="str">
        <f t="shared" si="238"/>
        <v>Jan</v>
      </c>
      <c r="X1905">
        <f t="shared" si="239"/>
        <v>2017</v>
      </c>
    </row>
    <row r="1906" spans="1:24" ht="43.2" x14ac:dyDescent="0.55000000000000004">
      <c r="A1906">
        <v>1904</v>
      </c>
      <c r="B1906" s="3" t="s">
        <v>1905</v>
      </c>
      <c r="C1906" s="3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s="7" t="s">
        <v>8337</v>
      </c>
      <c r="R1906" t="s">
        <v>8351</v>
      </c>
      <c r="S1906" s="11">
        <f t="shared" si="234"/>
        <v>42326.685428240744</v>
      </c>
      <c r="T1906" s="11">
        <f t="shared" si="235"/>
        <v>42371.685428240744</v>
      </c>
      <c r="U1906" t="str">
        <f t="shared" si="236"/>
        <v>Nov</v>
      </c>
      <c r="V1906">
        <f t="shared" si="237"/>
        <v>2015</v>
      </c>
      <c r="W1906" t="str">
        <f t="shared" si="238"/>
        <v>Jan</v>
      </c>
      <c r="X1906">
        <f t="shared" si="239"/>
        <v>2016</v>
      </c>
    </row>
    <row r="1907" spans="1:24" ht="43.2" x14ac:dyDescent="0.55000000000000004">
      <c r="A1907">
        <v>1905</v>
      </c>
      <c r="B1907" s="3" t="s">
        <v>1906</v>
      </c>
      <c r="C1907" s="3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s="7" t="s">
        <v>8337</v>
      </c>
      <c r="R1907" t="s">
        <v>8351</v>
      </c>
      <c r="S1907" s="11">
        <f t="shared" si="234"/>
        <v>41859.925856481481</v>
      </c>
      <c r="T1907" s="11">
        <f t="shared" si="235"/>
        <v>41889.925856481481</v>
      </c>
      <c r="U1907" t="str">
        <f t="shared" si="236"/>
        <v>Aug</v>
      </c>
      <c r="V1907">
        <f t="shared" si="237"/>
        <v>2014</v>
      </c>
      <c r="W1907" t="str">
        <f t="shared" si="238"/>
        <v>Sep</v>
      </c>
      <c r="X1907">
        <f t="shared" si="239"/>
        <v>2014</v>
      </c>
    </row>
    <row r="1908" spans="1:24" ht="43.2" x14ac:dyDescent="0.55000000000000004">
      <c r="A1908">
        <v>1906</v>
      </c>
      <c r="B1908" s="3" t="s">
        <v>1907</v>
      </c>
      <c r="C1908" s="3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s="7" t="s">
        <v>8337</v>
      </c>
      <c r="R1908" t="s">
        <v>8351</v>
      </c>
      <c r="S1908" s="11">
        <f t="shared" si="234"/>
        <v>42514.671099537038</v>
      </c>
      <c r="T1908" s="11">
        <f t="shared" si="235"/>
        <v>42544.671099537038</v>
      </c>
      <c r="U1908" t="str">
        <f t="shared" si="236"/>
        <v>May</v>
      </c>
      <c r="V1908">
        <f t="shared" si="237"/>
        <v>2016</v>
      </c>
      <c r="W1908" t="str">
        <f t="shared" si="238"/>
        <v>Jun</v>
      </c>
      <c r="X1908">
        <f t="shared" si="239"/>
        <v>2016</v>
      </c>
    </row>
    <row r="1909" spans="1:24" ht="43.2" x14ac:dyDescent="0.55000000000000004">
      <c r="A1909">
        <v>1907</v>
      </c>
      <c r="B1909" s="3" t="s">
        <v>1908</v>
      </c>
      <c r="C1909" s="3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s="7" t="s">
        <v>8337</v>
      </c>
      <c r="R1909" t="s">
        <v>8351</v>
      </c>
      <c r="S1909" s="11">
        <f t="shared" si="234"/>
        <v>41767.587094907409</v>
      </c>
      <c r="T1909" s="11">
        <f t="shared" si="235"/>
        <v>41782.587094907409</v>
      </c>
      <c r="U1909" t="str">
        <f t="shared" si="236"/>
        <v>May</v>
      </c>
      <c r="V1909">
        <f t="shared" si="237"/>
        <v>2014</v>
      </c>
      <c r="W1909" t="str">
        <f t="shared" si="238"/>
        <v>May</v>
      </c>
      <c r="X1909">
        <f t="shared" si="239"/>
        <v>2014</v>
      </c>
    </row>
    <row r="1910" spans="1:24" ht="43.2" x14ac:dyDescent="0.55000000000000004">
      <c r="A1910">
        <v>1908</v>
      </c>
      <c r="B1910" s="3" t="s">
        <v>1909</v>
      </c>
      <c r="C1910" s="3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s="7" t="s">
        <v>8337</v>
      </c>
      <c r="R1910" t="s">
        <v>8351</v>
      </c>
      <c r="S1910" s="11">
        <f t="shared" si="234"/>
        <v>42703.917824074073</v>
      </c>
      <c r="T1910" s="11">
        <f t="shared" si="235"/>
        <v>42733.917824074073</v>
      </c>
      <c r="U1910" t="str">
        <f t="shared" si="236"/>
        <v>Nov</v>
      </c>
      <c r="V1910">
        <f t="shared" si="237"/>
        <v>2016</v>
      </c>
      <c r="W1910" t="str">
        <f t="shared" si="238"/>
        <v>Dec</v>
      </c>
      <c r="X1910">
        <f t="shared" si="239"/>
        <v>2016</v>
      </c>
    </row>
    <row r="1911" spans="1:24" ht="43.2" x14ac:dyDescent="0.55000000000000004">
      <c r="A1911">
        <v>1909</v>
      </c>
      <c r="B1911" s="3" t="s">
        <v>1910</v>
      </c>
      <c r="C1911" s="3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s="7" t="s">
        <v>8337</v>
      </c>
      <c r="R1911" t="s">
        <v>8351</v>
      </c>
      <c r="S1911" s="11">
        <f t="shared" si="234"/>
        <v>41905.429155092592</v>
      </c>
      <c r="T1911" s="11">
        <f t="shared" si="235"/>
        <v>41935.429155092592</v>
      </c>
      <c r="U1911" t="str">
        <f t="shared" si="236"/>
        <v>Sep</v>
      </c>
      <c r="V1911">
        <f t="shared" si="237"/>
        <v>2014</v>
      </c>
      <c r="W1911" t="str">
        <f t="shared" si="238"/>
        <v>Oct</v>
      </c>
      <c r="X1911">
        <f t="shared" si="239"/>
        <v>2014</v>
      </c>
    </row>
    <row r="1912" spans="1:24" ht="43.2" x14ac:dyDescent="0.55000000000000004">
      <c r="A1912">
        <v>1910</v>
      </c>
      <c r="B1912" s="3" t="s">
        <v>1911</v>
      </c>
      <c r="C1912" s="3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s="7" t="s">
        <v>8337</v>
      </c>
      <c r="R1912" t="s">
        <v>8351</v>
      </c>
      <c r="S1912" s="11">
        <f t="shared" si="234"/>
        <v>42264.963159722218</v>
      </c>
      <c r="T1912" s="11">
        <f t="shared" si="235"/>
        <v>42308.947916666672</v>
      </c>
      <c r="U1912" t="str">
        <f t="shared" si="236"/>
        <v>Sep</v>
      </c>
      <c r="V1912">
        <f t="shared" si="237"/>
        <v>2015</v>
      </c>
      <c r="W1912" t="str">
        <f t="shared" si="238"/>
        <v>Oct</v>
      </c>
      <c r="X1912">
        <f t="shared" si="239"/>
        <v>2015</v>
      </c>
    </row>
    <row r="1913" spans="1:24" ht="43.2" x14ac:dyDescent="0.55000000000000004">
      <c r="A1913">
        <v>1911</v>
      </c>
      <c r="B1913" s="3" t="s">
        <v>1912</v>
      </c>
      <c r="C1913" s="3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s="7" t="s">
        <v>8337</v>
      </c>
      <c r="R1913" t="s">
        <v>8351</v>
      </c>
      <c r="S1913" s="11">
        <f t="shared" si="234"/>
        <v>41830.033958333333</v>
      </c>
      <c r="T1913" s="11">
        <f t="shared" si="235"/>
        <v>41860.033958333333</v>
      </c>
      <c r="U1913" t="str">
        <f t="shared" si="236"/>
        <v>Jul</v>
      </c>
      <c r="V1913">
        <f t="shared" si="237"/>
        <v>2014</v>
      </c>
      <c r="W1913" t="str">
        <f t="shared" si="238"/>
        <v>Aug</v>
      </c>
      <c r="X1913">
        <f t="shared" si="239"/>
        <v>2014</v>
      </c>
    </row>
    <row r="1914" spans="1:24" ht="43.2" x14ac:dyDescent="0.55000000000000004">
      <c r="A1914">
        <v>1912</v>
      </c>
      <c r="B1914" s="3" t="s">
        <v>1913</v>
      </c>
      <c r="C1914" s="3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s="7" t="s">
        <v>8337</v>
      </c>
      <c r="R1914" t="s">
        <v>8351</v>
      </c>
      <c r="S1914" s="11">
        <f t="shared" si="234"/>
        <v>42129.226388888885</v>
      </c>
      <c r="T1914" s="11">
        <f t="shared" si="235"/>
        <v>42159.226388888885</v>
      </c>
      <c r="U1914" t="str">
        <f t="shared" si="236"/>
        <v>May</v>
      </c>
      <c r="V1914">
        <f t="shared" si="237"/>
        <v>2015</v>
      </c>
      <c r="W1914" t="str">
        <f t="shared" si="238"/>
        <v>Jun</v>
      </c>
      <c r="X1914">
        <f t="shared" si="239"/>
        <v>2015</v>
      </c>
    </row>
    <row r="1915" spans="1:24" ht="28.8" x14ac:dyDescent="0.55000000000000004">
      <c r="A1915">
        <v>1913</v>
      </c>
      <c r="B1915" s="3" t="s">
        <v>1914</v>
      </c>
      <c r="C1915" s="3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s="7" t="s">
        <v>8337</v>
      </c>
      <c r="R1915" t="s">
        <v>8351</v>
      </c>
      <c r="S1915" s="11">
        <f t="shared" si="234"/>
        <v>41890.511319444442</v>
      </c>
      <c r="T1915" s="11">
        <f t="shared" si="235"/>
        <v>41920.511319444442</v>
      </c>
      <c r="U1915" t="str">
        <f t="shared" si="236"/>
        <v>Sep</v>
      </c>
      <c r="V1915">
        <f t="shared" si="237"/>
        <v>2014</v>
      </c>
      <c r="W1915" t="str">
        <f t="shared" si="238"/>
        <v>Oct</v>
      </c>
      <c r="X1915">
        <f t="shared" si="239"/>
        <v>2014</v>
      </c>
    </row>
    <row r="1916" spans="1:24" ht="43.2" x14ac:dyDescent="0.55000000000000004">
      <c r="A1916">
        <v>1914</v>
      </c>
      <c r="B1916" s="3" t="s">
        <v>1915</v>
      </c>
      <c r="C1916" s="3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s="7" t="s">
        <v>8337</v>
      </c>
      <c r="R1916" t="s">
        <v>8351</v>
      </c>
      <c r="S1916" s="11">
        <f t="shared" si="234"/>
        <v>41929.174456018518</v>
      </c>
      <c r="T1916" s="11">
        <f t="shared" si="235"/>
        <v>41944.165972222225</v>
      </c>
      <c r="U1916" t="str">
        <f t="shared" si="236"/>
        <v>Oct</v>
      </c>
      <c r="V1916">
        <f t="shared" si="237"/>
        <v>2014</v>
      </c>
      <c r="W1916" t="str">
        <f t="shared" si="238"/>
        <v>Nov</v>
      </c>
      <c r="X1916">
        <f t="shared" si="239"/>
        <v>2014</v>
      </c>
    </row>
    <row r="1917" spans="1:24" ht="43.2" x14ac:dyDescent="0.55000000000000004">
      <c r="A1917">
        <v>1915</v>
      </c>
      <c r="B1917" s="3" t="s">
        <v>1916</v>
      </c>
      <c r="C1917" s="3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s="7" t="s">
        <v>8337</v>
      </c>
      <c r="R1917" t="s">
        <v>8351</v>
      </c>
      <c r="S1917" s="11">
        <f t="shared" si="234"/>
        <v>41864.04886574074</v>
      </c>
      <c r="T1917" s="11">
        <f t="shared" si="235"/>
        <v>41884.04886574074</v>
      </c>
      <c r="U1917" t="str">
        <f t="shared" si="236"/>
        <v>Aug</v>
      </c>
      <c r="V1917">
        <f t="shared" si="237"/>
        <v>2014</v>
      </c>
      <c r="W1917" t="str">
        <f t="shared" si="238"/>
        <v>Sep</v>
      </c>
      <c r="X1917">
        <f t="shared" si="239"/>
        <v>2014</v>
      </c>
    </row>
    <row r="1918" spans="1:24" ht="28.8" x14ac:dyDescent="0.55000000000000004">
      <c r="A1918">
        <v>1916</v>
      </c>
      <c r="B1918" s="3" t="s">
        <v>1917</v>
      </c>
      <c r="C1918" s="3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s="7" t="s">
        <v>8337</v>
      </c>
      <c r="R1918" t="s">
        <v>8351</v>
      </c>
      <c r="S1918" s="11">
        <f t="shared" si="234"/>
        <v>42656.717303240745</v>
      </c>
      <c r="T1918" s="11">
        <f t="shared" si="235"/>
        <v>42681.758969907409</v>
      </c>
      <c r="U1918" t="str">
        <f t="shared" si="236"/>
        <v>Oct</v>
      </c>
      <c r="V1918">
        <f t="shared" si="237"/>
        <v>2016</v>
      </c>
      <c r="W1918" t="str">
        <f t="shared" si="238"/>
        <v>Nov</v>
      </c>
      <c r="X1918">
        <f t="shared" si="239"/>
        <v>2016</v>
      </c>
    </row>
    <row r="1919" spans="1:24" ht="28.8" x14ac:dyDescent="0.55000000000000004">
      <c r="A1919">
        <v>1917</v>
      </c>
      <c r="B1919" s="3" t="s">
        <v>1918</v>
      </c>
      <c r="C1919" s="3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s="7" t="s">
        <v>8337</v>
      </c>
      <c r="R1919" t="s">
        <v>8351</v>
      </c>
      <c r="S1919" s="11">
        <f t="shared" si="234"/>
        <v>42746.270057870366</v>
      </c>
      <c r="T1919" s="11">
        <f t="shared" si="235"/>
        <v>42776.270057870366</v>
      </c>
      <c r="U1919" t="str">
        <f t="shared" si="236"/>
        <v>Jan</v>
      </c>
      <c r="V1919">
        <f t="shared" si="237"/>
        <v>2017</v>
      </c>
      <c r="W1919" t="str">
        <f t="shared" si="238"/>
        <v>Feb</v>
      </c>
      <c r="X1919">
        <f t="shared" si="239"/>
        <v>2017</v>
      </c>
    </row>
    <row r="1920" spans="1:24" ht="43.2" x14ac:dyDescent="0.55000000000000004">
      <c r="A1920">
        <v>1918</v>
      </c>
      <c r="B1920" s="3" t="s">
        <v>1919</v>
      </c>
      <c r="C1920" s="3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s="7" t="s">
        <v>8337</v>
      </c>
      <c r="R1920" t="s">
        <v>8351</v>
      </c>
      <c r="S1920" s="11">
        <f t="shared" si="234"/>
        <v>41828.789942129632</v>
      </c>
      <c r="T1920" s="11">
        <f t="shared" si="235"/>
        <v>41863.789942129632</v>
      </c>
      <c r="U1920" t="str">
        <f t="shared" si="236"/>
        <v>Jul</v>
      </c>
      <c r="V1920">
        <f t="shared" si="237"/>
        <v>2014</v>
      </c>
      <c r="W1920" t="str">
        <f t="shared" si="238"/>
        <v>Aug</v>
      </c>
      <c r="X1920">
        <f t="shared" si="239"/>
        <v>2014</v>
      </c>
    </row>
    <row r="1921" spans="1:24" ht="43.2" x14ac:dyDescent="0.55000000000000004">
      <c r="A1921">
        <v>1919</v>
      </c>
      <c r="B1921" s="3" t="s">
        <v>1920</v>
      </c>
      <c r="C1921" s="3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s="7" t="s">
        <v>8337</v>
      </c>
      <c r="R1921" t="s">
        <v>8351</v>
      </c>
      <c r="S1921" s="11">
        <f t="shared" si="234"/>
        <v>42113.875567129624</v>
      </c>
      <c r="T1921" s="11">
        <f t="shared" si="235"/>
        <v>42143.875567129624</v>
      </c>
      <c r="U1921" t="str">
        <f t="shared" si="236"/>
        <v>Apr</v>
      </c>
      <c r="V1921">
        <f t="shared" si="237"/>
        <v>2015</v>
      </c>
      <c r="W1921" t="str">
        <f t="shared" si="238"/>
        <v>May</v>
      </c>
      <c r="X1921">
        <f t="shared" si="239"/>
        <v>2015</v>
      </c>
    </row>
    <row r="1922" spans="1:24" ht="43.2" x14ac:dyDescent="0.55000000000000004">
      <c r="A1922">
        <v>1920</v>
      </c>
      <c r="B1922" s="3" t="s">
        <v>1921</v>
      </c>
      <c r="C1922" s="3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s="7" t="s">
        <v>8337</v>
      </c>
      <c r="R1922" t="s">
        <v>8351</v>
      </c>
      <c r="S1922" s="11">
        <f t="shared" si="234"/>
        <v>42270.875706018516</v>
      </c>
      <c r="T1922" s="11">
        <f t="shared" si="235"/>
        <v>42298.958333333328</v>
      </c>
      <c r="U1922" t="str">
        <f t="shared" si="236"/>
        <v>Sep</v>
      </c>
      <c r="V1922">
        <f t="shared" si="237"/>
        <v>2015</v>
      </c>
      <c r="W1922" t="str">
        <f t="shared" si="238"/>
        <v>Oct</v>
      </c>
      <c r="X1922">
        <f t="shared" si="239"/>
        <v>2015</v>
      </c>
    </row>
    <row r="1923" spans="1:24" ht="28.8" hidden="1" x14ac:dyDescent="0.55000000000000004">
      <c r="A1923">
        <v>1921</v>
      </c>
      <c r="B1923" s="3" t="s">
        <v>1922</v>
      </c>
      <c r="C1923" s="3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IFERROR(E1923/L1923,0)</f>
        <v>54</v>
      </c>
      <c r="Q1923" s="7" t="s">
        <v>8326</v>
      </c>
      <c r="R1923" t="s">
        <v>8313</v>
      </c>
      <c r="S1923" s="11">
        <f t="shared" ref="S1923:S1986" si="242">(((J1923/60)/60)/24)+DATE(1970,1,1)</f>
        <v>41074.221562500003</v>
      </c>
      <c r="T1923" s="11">
        <f t="shared" ref="T1923:T1986" si="243">(((I1923/60)/60)/24)+DATE(1970,1,1)</f>
        <v>41104.221562500003</v>
      </c>
      <c r="U1923" t="str">
        <f t="shared" ref="U1923:U1986" si="244">TEXT(S1923,"mmm")</f>
        <v>Jun</v>
      </c>
      <c r="V1923">
        <f t="shared" ref="V1923:V1986" si="245">YEAR(S1923)</f>
        <v>2012</v>
      </c>
      <c r="W1923" t="str">
        <f t="shared" ref="W1923:W1986" si="246">TEXT(T1923,"mmm")</f>
        <v>Jul</v>
      </c>
      <c r="X1923">
        <f t="shared" ref="X1923:X1986" si="247">YEAR(T1923)</f>
        <v>2012</v>
      </c>
    </row>
    <row r="1924" spans="1:24" ht="43.2" hidden="1" x14ac:dyDescent="0.55000000000000004">
      <c r="A1924">
        <v>1922</v>
      </c>
      <c r="B1924" s="3" t="s">
        <v>1923</v>
      </c>
      <c r="C1924" s="3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s="7" t="s">
        <v>8326</v>
      </c>
      <c r="R1924" t="s">
        <v>8313</v>
      </c>
      <c r="S1924" s="11">
        <f t="shared" si="242"/>
        <v>41590.255868055552</v>
      </c>
      <c r="T1924" s="11">
        <f t="shared" si="243"/>
        <v>41620.255868055552</v>
      </c>
      <c r="U1924" t="str">
        <f t="shared" si="244"/>
        <v>Nov</v>
      </c>
      <c r="V1924">
        <f t="shared" si="245"/>
        <v>2013</v>
      </c>
      <c r="W1924" t="str">
        <f t="shared" si="246"/>
        <v>Dec</v>
      </c>
      <c r="X1924">
        <f t="shared" si="247"/>
        <v>2013</v>
      </c>
    </row>
    <row r="1925" spans="1:24" ht="43.2" hidden="1" x14ac:dyDescent="0.55000000000000004">
      <c r="A1925">
        <v>1923</v>
      </c>
      <c r="B1925" s="3" t="s">
        <v>1924</v>
      </c>
      <c r="C1925" s="3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s="7" t="s">
        <v>8326</v>
      </c>
      <c r="R1925" t="s">
        <v>8313</v>
      </c>
      <c r="S1925" s="11">
        <f t="shared" si="242"/>
        <v>40772.848749999997</v>
      </c>
      <c r="T1925" s="11">
        <f t="shared" si="243"/>
        <v>40813.207638888889</v>
      </c>
      <c r="U1925" t="str">
        <f t="shared" si="244"/>
        <v>Aug</v>
      </c>
      <c r="V1925">
        <f t="shared" si="245"/>
        <v>2011</v>
      </c>
      <c r="W1925" t="str">
        <f t="shared" si="246"/>
        <v>Sep</v>
      </c>
      <c r="X1925">
        <f t="shared" si="247"/>
        <v>2011</v>
      </c>
    </row>
    <row r="1926" spans="1:24" ht="57.6" hidden="1" x14ac:dyDescent="0.55000000000000004">
      <c r="A1926">
        <v>1924</v>
      </c>
      <c r="B1926" s="3" t="s">
        <v>1925</v>
      </c>
      <c r="C1926" s="3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s="7" t="s">
        <v>8326</v>
      </c>
      <c r="R1926" t="s">
        <v>8313</v>
      </c>
      <c r="S1926" s="11">
        <f t="shared" si="242"/>
        <v>41626.761053240742</v>
      </c>
      <c r="T1926" s="11">
        <f t="shared" si="243"/>
        <v>41654.814583333333</v>
      </c>
      <c r="U1926" t="str">
        <f t="shared" si="244"/>
        <v>Dec</v>
      </c>
      <c r="V1926">
        <f t="shared" si="245"/>
        <v>2013</v>
      </c>
      <c r="W1926" t="str">
        <f t="shared" si="246"/>
        <v>Jan</v>
      </c>
      <c r="X1926">
        <f t="shared" si="247"/>
        <v>2014</v>
      </c>
    </row>
    <row r="1927" spans="1:24" ht="28.8" hidden="1" x14ac:dyDescent="0.55000000000000004">
      <c r="A1927">
        <v>1925</v>
      </c>
      <c r="B1927" s="3" t="s">
        <v>1926</v>
      </c>
      <c r="C1927" s="3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s="7" t="s">
        <v>8326</v>
      </c>
      <c r="R1927" t="s">
        <v>8313</v>
      </c>
      <c r="S1927" s="11">
        <f t="shared" si="242"/>
        <v>41535.90148148148</v>
      </c>
      <c r="T1927" s="11">
        <f t="shared" si="243"/>
        <v>41558</v>
      </c>
      <c r="U1927" t="str">
        <f t="shared" si="244"/>
        <v>Sep</v>
      </c>
      <c r="V1927">
        <f t="shared" si="245"/>
        <v>2013</v>
      </c>
      <c r="W1927" t="str">
        <f t="shared" si="246"/>
        <v>Oct</v>
      </c>
      <c r="X1927">
        <f t="shared" si="247"/>
        <v>2013</v>
      </c>
    </row>
    <row r="1928" spans="1:24" ht="57.6" hidden="1" x14ac:dyDescent="0.55000000000000004">
      <c r="A1928">
        <v>1926</v>
      </c>
      <c r="B1928" s="3" t="s">
        <v>1927</v>
      </c>
      <c r="C1928" s="3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s="7" t="s">
        <v>8326</v>
      </c>
      <c r="R1928" t="s">
        <v>8313</v>
      </c>
      <c r="S1928" s="11">
        <f t="shared" si="242"/>
        <v>40456.954351851848</v>
      </c>
      <c r="T1928" s="11">
        <f t="shared" si="243"/>
        <v>40484.018055555556</v>
      </c>
      <c r="U1928" t="str">
        <f t="shared" si="244"/>
        <v>Oct</v>
      </c>
      <c r="V1928">
        <f t="shared" si="245"/>
        <v>2010</v>
      </c>
      <c r="W1928" t="str">
        <f t="shared" si="246"/>
        <v>Nov</v>
      </c>
      <c r="X1928">
        <f t="shared" si="247"/>
        <v>2010</v>
      </c>
    </row>
    <row r="1929" spans="1:24" hidden="1" x14ac:dyDescent="0.55000000000000004">
      <c r="A1929">
        <v>1927</v>
      </c>
      <c r="B1929" s="3" t="s">
        <v>1928</v>
      </c>
      <c r="C1929" s="3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s="7" t="s">
        <v>8326</v>
      </c>
      <c r="R1929" t="s">
        <v>8313</v>
      </c>
      <c r="S1929" s="11">
        <f t="shared" si="242"/>
        <v>40960.861562500002</v>
      </c>
      <c r="T1929" s="11">
        <f t="shared" si="243"/>
        <v>40976.207638888889</v>
      </c>
      <c r="U1929" t="str">
        <f t="shared" si="244"/>
        <v>Feb</v>
      </c>
      <c r="V1929">
        <f t="shared" si="245"/>
        <v>2012</v>
      </c>
      <c r="W1929" t="str">
        <f t="shared" si="246"/>
        <v>Mar</v>
      </c>
      <c r="X1929">
        <f t="shared" si="247"/>
        <v>2012</v>
      </c>
    </row>
    <row r="1930" spans="1:24" ht="28.8" hidden="1" x14ac:dyDescent="0.55000000000000004">
      <c r="A1930">
        <v>1928</v>
      </c>
      <c r="B1930" s="3" t="s">
        <v>1929</v>
      </c>
      <c r="C1930" s="3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s="7" t="s">
        <v>8326</v>
      </c>
      <c r="R1930" t="s">
        <v>8313</v>
      </c>
      <c r="S1930" s="11">
        <f t="shared" si="242"/>
        <v>41371.648078703707</v>
      </c>
      <c r="T1930" s="11">
        <f t="shared" si="243"/>
        <v>41401.648078703707</v>
      </c>
      <c r="U1930" t="str">
        <f t="shared" si="244"/>
        <v>Apr</v>
      </c>
      <c r="V1930">
        <f t="shared" si="245"/>
        <v>2013</v>
      </c>
      <c r="W1930" t="str">
        <f t="shared" si="246"/>
        <v>May</v>
      </c>
      <c r="X1930">
        <f t="shared" si="247"/>
        <v>2013</v>
      </c>
    </row>
    <row r="1931" spans="1:24" ht="43.2" hidden="1" x14ac:dyDescent="0.55000000000000004">
      <c r="A1931">
        <v>1929</v>
      </c>
      <c r="B1931" s="3" t="s">
        <v>1930</v>
      </c>
      <c r="C1931" s="3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s="7" t="s">
        <v>8326</v>
      </c>
      <c r="R1931" t="s">
        <v>8313</v>
      </c>
      <c r="S1931" s="11">
        <f t="shared" si="242"/>
        <v>40687.021597222221</v>
      </c>
      <c r="T1931" s="11">
        <f t="shared" si="243"/>
        <v>40729.021597222221</v>
      </c>
      <c r="U1931" t="str">
        <f t="shared" si="244"/>
        <v>May</v>
      </c>
      <c r="V1931">
        <f t="shared" si="245"/>
        <v>2011</v>
      </c>
      <c r="W1931" t="str">
        <f t="shared" si="246"/>
        <v>Jul</v>
      </c>
      <c r="X1931">
        <f t="shared" si="247"/>
        <v>2011</v>
      </c>
    </row>
    <row r="1932" spans="1:24" ht="28.8" hidden="1" x14ac:dyDescent="0.55000000000000004">
      <c r="A1932">
        <v>1930</v>
      </c>
      <c r="B1932" s="3" t="s">
        <v>1931</v>
      </c>
      <c r="C1932" s="3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s="7" t="s">
        <v>8326</v>
      </c>
      <c r="R1932" t="s">
        <v>8313</v>
      </c>
      <c r="S1932" s="11">
        <f t="shared" si="242"/>
        <v>41402.558819444443</v>
      </c>
      <c r="T1932" s="11">
        <f t="shared" si="243"/>
        <v>41462.558819444443</v>
      </c>
      <c r="U1932" t="str">
        <f t="shared" si="244"/>
        <v>May</v>
      </c>
      <c r="V1932">
        <f t="shared" si="245"/>
        <v>2013</v>
      </c>
      <c r="W1932" t="str">
        <f t="shared" si="246"/>
        <v>Jul</v>
      </c>
      <c r="X1932">
        <f t="shared" si="247"/>
        <v>2013</v>
      </c>
    </row>
    <row r="1933" spans="1:24" ht="28.8" hidden="1" x14ac:dyDescent="0.55000000000000004">
      <c r="A1933">
        <v>1931</v>
      </c>
      <c r="B1933" s="3" t="s">
        <v>1932</v>
      </c>
      <c r="C1933" s="3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s="7" t="s">
        <v>8326</v>
      </c>
      <c r="R1933" t="s">
        <v>8313</v>
      </c>
      <c r="S1933" s="11">
        <f t="shared" si="242"/>
        <v>41037.892465277779</v>
      </c>
      <c r="T1933" s="11">
        <f t="shared" si="243"/>
        <v>41051.145833333336</v>
      </c>
      <c r="U1933" t="str">
        <f t="shared" si="244"/>
        <v>May</v>
      </c>
      <c r="V1933">
        <f t="shared" si="245"/>
        <v>2012</v>
      </c>
      <c r="W1933" t="str">
        <f t="shared" si="246"/>
        <v>May</v>
      </c>
      <c r="X1933">
        <f t="shared" si="247"/>
        <v>2012</v>
      </c>
    </row>
    <row r="1934" spans="1:24" ht="43.2" hidden="1" x14ac:dyDescent="0.55000000000000004">
      <c r="A1934">
        <v>1932</v>
      </c>
      <c r="B1934" s="3" t="s">
        <v>1933</v>
      </c>
      <c r="C1934" s="3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s="7" t="s">
        <v>8326</v>
      </c>
      <c r="R1934" t="s">
        <v>8313</v>
      </c>
      <c r="S1934" s="11">
        <f t="shared" si="242"/>
        <v>40911.809872685182</v>
      </c>
      <c r="T1934" s="11">
        <f t="shared" si="243"/>
        <v>40932.809872685182</v>
      </c>
      <c r="U1934" t="str">
        <f t="shared" si="244"/>
        <v>Jan</v>
      </c>
      <c r="V1934">
        <f t="shared" si="245"/>
        <v>2012</v>
      </c>
      <c r="W1934" t="str">
        <f t="shared" si="246"/>
        <v>Jan</v>
      </c>
      <c r="X1934">
        <f t="shared" si="247"/>
        <v>2012</v>
      </c>
    </row>
    <row r="1935" spans="1:24" ht="43.2" hidden="1" x14ac:dyDescent="0.55000000000000004">
      <c r="A1935">
        <v>1933</v>
      </c>
      <c r="B1935" s="3" t="s">
        <v>1934</v>
      </c>
      <c r="C1935" s="3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s="7" t="s">
        <v>8326</v>
      </c>
      <c r="R1935" t="s">
        <v>8313</v>
      </c>
      <c r="S1935" s="11">
        <f t="shared" si="242"/>
        <v>41879.130868055552</v>
      </c>
      <c r="T1935" s="11">
        <f t="shared" si="243"/>
        <v>41909.130868055552</v>
      </c>
      <c r="U1935" t="str">
        <f t="shared" si="244"/>
        <v>Aug</v>
      </c>
      <c r="V1935">
        <f t="shared" si="245"/>
        <v>2014</v>
      </c>
      <c r="W1935" t="str">
        <f t="shared" si="246"/>
        <v>Sep</v>
      </c>
      <c r="X1935">
        <f t="shared" si="247"/>
        <v>2014</v>
      </c>
    </row>
    <row r="1936" spans="1:24" ht="43.2" hidden="1" x14ac:dyDescent="0.55000000000000004">
      <c r="A1936">
        <v>1934</v>
      </c>
      <c r="B1936" s="3" t="s">
        <v>1935</v>
      </c>
      <c r="C1936" s="3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s="7" t="s">
        <v>8326</v>
      </c>
      <c r="R1936" t="s">
        <v>8313</v>
      </c>
      <c r="S1936" s="11">
        <f t="shared" si="242"/>
        <v>40865.867141203707</v>
      </c>
      <c r="T1936" s="11">
        <f t="shared" si="243"/>
        <v>40902.208333333336</v>
      </c>
      <c r="U1936" t="str">
        <f t="shared" si="244"/>
        <v>Nov</v>
      </c>
      <c r="V1936">
        <f t="shared" si="245"/>
        <v>2011</v>
      </c>
      <c r="W1936" t="str">
        <f t="shared" si="246"/>
        <v>Dec</v>
      </c>
      <c r="X1936">
        <f t="shared" si="247"/>
        <v>2011</v>
      </c>
    </row>
    <row r="1937" spans="1:24" ht="43.2" hidden="1" x14ac:dyDescent="0.55000000000000004">
      <c r="A1937">
        <v>1935</v>
      </c>
      <c r="B1937" s="3" t="s">
        <v>1936</v>
      </c>
      <c r="C1937" s="3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s="7" t="s">
        <v>8326</v>
      </c>
      <c r="R1937" t="s">
        <v>8313</v>
      </c>
      <c r="S1937" s="11">
        <f t="shared" si="242"/>
        <v>41773.932534722226</v>
      </c>
      <c r="T1937" s="11">
        <f t="shared" si="243"/>
        <v>41811.207638888889</v>
      </c>
      <c r="U1937" t="str">
        <f t="shared" si="244"/>
        <v>May</v>
      </c>
      <c r="V1937">
        <f t="shared" si="245"/>
        <v>2014</v>
      </c>
      <c r="W1937" t="str">
        <f t="shared" si="246"/>
        <v>Jun</v>
      </c>
      <c r="X1937">
        <f t="shared" si="247"/>
        <v>2014</v>
      </c>
    </row>
    <row r="1938" spans="1:24" ht="43.2" hidden="1" x14ac:dyDescent="0.55000000000000004">
      <c r="A1938">
        <v>1936</v>
      </c>
      <c r="B1938" s="3" t="s">
        <v>1937</v>
      </c>
      <c r="C1938" s="3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s="7" t="s">
        <v>8326</v>
      </c>
      <c r="R1938" t="s">
        <v>8313</v>
      </c>
      <c r="S1938" s="11">
        <f t="shared" si="242"/>
        <v>40852.889699074076</v>
      </c>
      <c r="T1938" s="11">
        <f t="shared" si="243"/>
        <v>40883.249305555553</v>
      </c>
      <c r="U1938" t="str">
        <f t="shared" si="244"/>
        <v>Nov</v>
      </c>
      <c r="V1938">
        <f t="shared" si="245"/>
        <v>2011</v>
      </c>
      <c r="W1938" t="str">
        <f t="shared" si="246"/>
        <v>Dec</v>
      </c>
      <c r="X1938">
        <f t="shared" si="247"/>
        <v>2011</v>
      </c>
    </row>
    <row r="1939" spans="1:24" ht="43.2" hidden="1" x14ac:dyDescent="0.55000000000000004">
      <c r="A1939">
        <v>1937</v>
      </c>
      <c r="B1939" s="3" t="s">
        <v>1938</v>
      </c>
      <c r="C1939" s="3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s="7" t="s">
        <v>8326</v>
      </c>
      <c r="R1939" t="s">
        <v>8313</v>
      </c>
      <c r="S1939" s="11">
        <f t="shared" si="242"/>
        <v>41059.118993055556</v>
      </c>
      <c r="T1939" s="11">
        <f t="shared" si="243"/>
        <v>41075.165972222225</v>
      </c>
      <c r="U1939" t="str">
        <f t="shared" si="244"/>
        <v>May</v>
      </c>
      <c r="V1939">
        <f t="shared" si="245"/>
        <v>2012</v>
      </c>
      <c r="W1939" t="str">
        <f t="shared" si="246"/>
        <v>Jun</v>
      </c>
      <c r="X1939">
        <f t="shared" si="247"/>
        <v>2012</v>
      </c>
    </row>
    <row r="1940" spans="1:24" ht="43.2" hidden="1" x14ac:dyDescent="0.55000000000000004">
      <c r="A1940">
        <v>1938</v>
      </c>
      <c r="B1940" s="3" t="s">
        <v>1939</v>
      </c>
      <c r="C1940" s="3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s="7" t="s">
        <v>8326</v>
      </c>
      <c r="R1940" t="s">
        <v>8313</v>
      </c>
      <c r="S1940" s="11">
        <f t="shared" si="242"/>
        <v>41426.259618055556</v>
      </c>
      <c r="T1940" s="11">
        <f t="shared" si="243"/>
        <v>41457.208333333336</v>
      </c>
      <c r="U1940" t="str">
        <f t="shared" si="244"/>
        <v>Jun</v>
      </c>
      <c r="V1940">
        <f t="shared" si="245"/>
        <v>2013</v>
      </c>
      <c r="W1940" t="str">
        <f t="shared" si="246"/>
        <v>Jul</v>
      </c>
      <c r="X1940">
        <f t="shared" si="247"/>
        <v>2013</v>
      </c>
    </row>
    <row r="1941" spans="1:24" ht="43.2" hidden="1" x14ac:dyDescent="0.55000000000000004">
      <c r="A1941">
        <v>1939</v>
      </c>
      <c r="B1941" s="3" t="s">
        <v>1940</v>
      </c>
      <c r="C1941" s="3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s="7" t="s">
        <v>8326</v>
      </c>
      <c r="R1941" t="s">
        <v>8313</v>
      </c>
      <c r="S1941" s="11">
        <f t="shared" si="242"/>
        <v>41313.985046296293</v>
      </c>
      <c r="T1941" s="11">
        <f t="shared" si="243"/>
        <v>41343.943379629629</v>
      </c>
      <c r="U1941" t="str">
        <f t="shared" si="244"/>
        <v>Feb</v>
      </c>
      <c r="V1941">
        <f t="shared" si="245"/>
        <v>2013</v>
      </c>
      <c r="W1941" t="str">
        <f t="shared" si="246"/>
        <v>Mar</v>
      </c>
      <c r="X1941">
        <f t="shared" si="247"/>
        <v>2013</v>
      </c>
    </row>
    <row r="1942" spans="1:24" ht="43.2" hidden="1" x14ac:dyDescent="0.55000000000000004">
      <c r="A1942">
        <v>1940</v>
      </c>
      <c r="B1942" s="3" t="s">
        <v>1941</v>
      </c>
      <c r="C1942" s="3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s="7" t="s">
        <v>8326</v>
      </c>
      <c r="R1942" t="s">
        <v>8313</v>
      </c>
      <c r="S1942" s="11">
        <f t="shared" si="242"/>
        <v>40670.507326388892</v>
      </c>
      <c r="T1942" s="11">
        <f t="shared" si="243"/>
        <v>40709.165972222225</v>
      </c>
      <c r="U1942" t="str">
        <f t="shared" si="244"/>
        <v>May</v>
      </c>
      <c r="V1942">
        <f t="shared" si="245"/>
        <v>2011</v>
      </c>
      <c r="W1942" t="str">
        <f t="shared" si="246"/>
        <v>Jun</v>
      </c>
      <c r="X1942">
        <f t="shared" si="247"/>
        <v>2011</v>
      </c>
    </row>
    <row r="1943" spans="1:24" ht="43.2" hidden="1" x14ac:dyDescent="0.55000000000000004">
      <c r="A1943">
        <v>1941</v>
      </c>
      <c r="B1943" s="3" t="s">
        <v>1942</v>
      </c>
      <c r="C1943" s="3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s="7" t="s">
        <v>8337</v>
      </c>
      <c r="R1943" t="s">
        <v>8352</v>
      </c>
      <c r="S1943" s="11">
        <f t="shared" si="242"/>
        <v>41744.290868055556</v>
      </c>
      <c r="T1943" s="11">
        <f t="shared" si="243"/>
        <v>41774.290868055556</v>
      </c>
      <c r="U1943" t="str">
        <f t="shared" si="244"/>
        <v>Apr</v>
      </c>
      <c r="V1943">
        <f t="shared" si="245"/>
        <v>2014</v>
      </c>
      <c r="W1943" t="str">
        <f t="shared" si="246"/>
        <v>May</v>
      </c>
      <c r="X1943">
        <f t="shared" si="247"/>
        <v>2014</v>
      </c>
    </row>
    <row r="1944" spans="1:24" ht="43.2" hidden="1" x14ac:dyDescent="0.55000000000000004">
      <c r="A1944">
        <v>1942</v>
      </c>
      <c r="B1944" s="3" t="s">
        <v>1943</v>
      </c>
      <c r="C1944" s="3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s="7" t="s">
        <v>8337</v>
      </c>
      <c r="R1944" t="s">
        <v>8352</v>
      </c>
      <c r="S1944" s="11">
        <f t="shared" si="242"/>
        <v>40638.828009259261</v>
      </c>
      <c r="T1944" s="11">
        <f t="shared" si="243"/>
        <v>40728.828009259261</v>
      </c>
      <c r="U1944" t="str">
        <f t="shared" si="244"/>
        <v>Apr</v>
      </c>
      <c r="V1944">
        <f t="shared" si="245"/>
        <v>2011</v>
      </c>
      <c r="W1944" t="str">
        <f t="shared" si="246"/>
        <v>Jul</v>
      </c>
      <c r="X1944">
        <f t="shared" si="247"/>
        <v>2011</v>
      </c>
    </row>
    <row r="1945" spans="1:24" ht="43.2" hidden="1" x14ac:dyDescent="0.55000000000000004">
      <c r="A1945">
        <v>1943</v>
      </c>
      <c r="B1945" s="3" t="s">
        <v>1944</v>
      </c>
      <c r="C1945" s="3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s="7" t="s">
        <v>8337</v>
      </c>
      <c r="R1945" t="s">
        <v>8352</v>
      </c>
      <c r="S1945" s="11">
        <f t="shared" si="242"/>
        <v>42548.269861111112</v>
      </c>
      <c r="T1945" s="11">
        <f t="shared" si="243"/>
        <v>42593.269861111112</v>
      </c>
      <c r="U1945" t="str">
        <f t="shared" si="244"/>
        <v>Jun</v>
      </c>
      <c r="V1945">
        <f t="shared" si="245"/>
        <v>2016</v>
      </c>
      <c r="W1945" t="str">
        <f t="shared" si="246"/>
        <v>Aug</v>
      </c>
      <c r="X1945">
        <f t="shared" si="247"/>
        <v>2016</v>
      </c>
    </row>
    <row r="1946" spans="1:24" ht="43.2" hidden="1" x14ac:dyDescent="0.55000000000000004">
      <c r="A1946">
        <v>1944</v>
      </c>
      <c r="B1946" s="3" t="s">
        <v>1945</v>
      </c>
      <c r="C1946" s="3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s="7" t="s">
        <v>8337</v>
      </c>
      <c r="R1946" t="s">
        <v>8352</v>
      </c>
      <c r="S1946" s="11">
        <f t="shared" si="242"/>
        <v>41730.584374999999</v>
      </c>
      <c r="T1946" s="11">
        <f t="shared" si="243"/>
        <v>41760.584374999999</v>
      </c>
      <c r="U1946" t="str">
        <f t="shared" si="244"/>
        <v>Apr</v>
      </c>
      <c r="V1946">
        <f t="shared" si="245"/>
        <v>2014</v>
      </c>
      <c r="W1946" t="str">
        <f t="shared" si="246"/>
        <v>May</v>
      </c>
      <c r="X1946">
        <f t="shared" si="247"/>
        <v>2014</v>
      </c>
    </row>
    <row r="1947" spans="1:24" ht="43.2" hidden="1" x14ac:dyDescent="0.55000000000000004">
      <c r="A1947">
        <v>1945</v>
      </c>
      <c r="B1947" s="3" t="s">
        <v>1946</v>
      </c>
      <c r="C1947" s="3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s="7" t="s">
        <v>8337</v>
      </c>
      <c r="R1947" t="s">
        <v>8352</v>
      </c>
      <c r="S1947" s="11">
        <f t="shared" si="242"/>
        <v>42157.251828703709</v>
      </c>
      <c r="T1947" s="11">
        <f t="shared" si="243"/>
        <v>42197.251828703709</v>
      </c>
      <c r="U1947" t="str">
        <f t="shared" si="244"/>
        <v>Jun</v>
      </c>
      <c r="V1947">
        <f t="shared" si="245"/>
        <v>2015</v>
      </c>
      <c r="W1947" t="str">
        <f t="shared" si="246"/>
        <v>Jul</v>
      </c>
      <c r="X1947">
        <f t="shared" si="247"/>
        <v>2015</v>
      </c>
    </row>
    <row r="1948" spans="1:24" ht="43.2" hidden="1" x14ac:dyDescent="0.55000000000000004">
      <c r="A1948">
        <v>1946</v>
      </c>
      <c r="B1948" s="3" t="s">
        <v>1947</v>
      </c>
      <c r="C1948" s="3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s="7" t="s">
        <v>8337</v>
      </c>
      <c r="R1948" t="s">
        <v>8352</v>
      </c>
      <c r="S1948" s="11">
        <f t="shared" si="242"/>
        <v>41689.150011574071</v>
      </c>
      <c r="T1948" s="11">
        <f t="shared" si="243"/>
        <v>41749.108344907407</v>
      </c>
      <c r="U1948" t="str">
        <f t="shared" si="244"/>
        <v>Feb</v>
      </c>
      <c r="V1948">
        <f t="shared" si="245"/>
        <v>2014</v>
      </c>
      <c r="W1948" t="str">
        <f t="shared" si="246"/>
        <v>Apr</v>
      </c>
      <c r="X1948">
        <f t="shared" si="247"/>
        <v>2014</v>
      </c>
    </row>
    <row r="1949" spans="1:24" ht="57.6" hidden="1" x14ac:dyDescent="0.55000000000000004">
      <c r="A1949">
        <v>1947</v>
      </c>
      <c r="B1949" s="3" t="s">
        <v>1948</v>
      </c>
      <c r="C1949" s="3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s="7" t="s">
        <v>8337</v>
      </c>
      <c r="R1949" t="s">
        <v>8352</v>
      </c>
      <c r="S1949" s="11">
        <f t="shared" si="242"/>
        <v>40102.918055555558</v>
      </c>
      <c r="T1949" s="11">
        <f t="shared" si="243"/>
        <v>40140.249305555553</v>
      </c>
      <c r="U1949" t="str">
        <f t="shared" si="244"/>
        <v>Oct</v>
      </c>
      <c r="V1949">
        <f t="shared" si="245"/>
        <v>2009</v>
      </c>
      <c r="W1949" t="str">
        <f t="shared" si="246"/>
        <v>Nov</v>
      </c>
      <c r="X1949">
        <f t="shared" si="247"/>
        <v>2009</v>
      </c>
    </row>
    <row r="1950" spans="1:24" ht="28.8" hidden="1" x14ac:dyDescent="0.55000000000000004">
      <c r="A1950">
        <v>1948</v>
      </c>
      <c r="B1950" s="3" t="s">
        <v>1949</v>
      </c>
      <c r="C1950" s="3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s="7" t="s">
        <v>8337</v>
      </c>
      <c r="R1950" t="s">
        <v>8352</v>
      </c>
      <c r="S1950" s="11">
        <f t="shared" si="242"/>
        <v>42473.604270833333</v>
      </c>
      <c r="T1950" s="11">
        <f t="shared" si="243"/>
        <v>42527.709722222222</v>
      </c>
      <c r="U1950" t="str">
        <f t="shared" si="244"/>
        <v>Apr</v>
      </c>
      <c r="V1950">
        <f t="shared" si="245"/>
        <v>2016</v>
      </c>
      <c r="W1950" t="str">
        <f t="shared" si="246"/>
        <v>Jun</v>
      </c>
      <c r="X1950">
        <f t="shared" si="247"/>
        <v>2016</v>
      </c>
    </row>
    <row r="1951" spans="1:24" ht="43.2" hidden="1" x14ac:dyDescent="0.55000000000000004">
      <c r="A1951">
        <v>1949</v>
      </c>
      <c r="B1951" s="3" t="s">
        <v>1950</v>
      </c>
      <c r="C1951" s="3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s="7" t="s">
        <v>8337</v>
      </c>
      <c r="R1951" t="s">
        <v>8352</v>
      </c>
      <c r="S1951" s="11">
        <f t="shared" si="242"/>
        <v>41800.423043981478</v>
      </c>
      <c r="T1951" s="11">
        <f t="shared" si="243"/>
        <v>41830.423043981478</v>
      </c>
      <c r="U1951" t="str">
        <f t="shared" si="244"/>
        <v>Jun</v>
      </c>
      <c r="V1951">
        <f t="shared" si="245"/>
        <v>2014</v>
      </c>
      <c r="W1951" t="str">
        <f t="shared" si="246"/>
        <v>Jul</v>
      </c>
      <c r="X1951">
        <f t="shared" si="247"/>
        <v>2014</v>
      </c>
    </row>
    <row r="1952" spans="1:24" ht="43.2" hidden="1" x14ac:dyDescent="0.55000000000000004">
      <c r="A1952">
        <v>1950</v>
      </c>
      <c r="B1952" s="3" t="s">
        <v>1951</v>
      </c>
      <c r="C1952" s="3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s="7" t="s">
        <v>8337</v>
      </c>
      <c r="R1952" t="s">
        <v>8352</v>
      </c>
      <c r="S1952" s="11">
        <f t="shared" si="242"/>
        <v>40624.181400462963</v>
      </c>
      <c r="T1952" s="11">
        <f t="shared" si="243"/>
        <v>40655.181400462963</v>
      </c>
      <c r="U1952" t="str">
        <f t="shared" si="244"/>
        <v>Mar</v>
      </c>
      <c r="V1952">
        <f t="shared" si="245"/>
        <v>2011</v>
      </c>
      <c r="W1952" t="str">
        <f t="shared" si="246"/>
        <v>Apr</v>
      </c>
      <c r="X1952">
        <f t="shared" si="247"/>
        <v>2011</v>
      </c>
    </row>
    <row r="1953" spans="1:24" ht="43.2" hidden="1" x14ac:dyDescent="0.55000000000000004">
      <c r="A1953">
        <v>1951</v>
      </c>
      <c r="B1953" s="3" t="s">
        <v>1952</v>
      </c>
      <c r="C1953" s="3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s="7" t="s">
        <v>8337</v>
      </c>
      <c r="R1953" t="s">
        <v>8352</v>
      </c>
      <c r="S1953" s="11">
        <f t="shared" si="242"/>
        <v>42651.420567129629</v>
      </c>
      <c r="T1953" s="11">
        <f t="shared" si="243"/>
        <v>42681.462233796294</v>
      </c>
      <c r="U1953" t="str">
        <f t="shared" si="244"/>
        <v>Oct</v>
      </c>
      <c r="V1953">
        <f t="shared" si="245"/>
        <v>2016</v>
      </c>
      <c r="W1953" t="str">
        <f t="shared" si="246"/>
        <v>Nov</v>
      </c>
      <c r="X1953">
        <f t="shared" si="247"/>
        <v>2016</v>
      </c>
    </row>
    <row r="1954" spans="1:24" ht="43.2" hidden="1" x14ac:dyDescent="0.55000000000000004">
      <c r="A1954">
        <v>1952</v>
      </c>
      <c r="B1954" s="3" t="s">
        <v>1953</v>
      </c>
      <c r="C1954" s="3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s="7" t="s">
        <v>8337</v>
      </c>
      <c r="R1954" t="s">
        <v>8352</v>
      </c>
      <c r="S1954" s="11">
        <f t="shared" si="242"/>
        <v>41526.60665509259</v>
      </c>
      <c r="T1954" s="11">
        <f t="shared" si="243"/>
        <v>41563.60665509259</v>
      </c>
      <c r="U1954" t="str">
        <f t="shared" si="244"/>
        <v>Sep</v>
      </c>
      <c r="V1954">
        <f t="shared" si="245"/>
        <v>2013</v>
      </c>
      <c r="W1954" t="str">
        <f t="shared" si="246"/>
        <v>Oct</v>
      </c>
      <c r="X1954">
        <f t="shared" si="247"/>
        <v>2013</v>
      </c>
    </row>
    <row r="1955" spans="1:24" ht="43.2" hidden="1" x14ac:dyDescent="0.55000000000000004">
      <c r="A1955">
        <v>1953</v>
      </c>
      <c r="B1955" s="3" t="s">
        <v>1954</v>
      </c>
      <c r="C1955" s="3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s="7" t="s">
        <v>8337</v>
      </c>
      <c r="R1955" t="s">
        <v>8352</v>
      </c>
      <c r="S1955" s="11">
        <f t="shared" si="242"/>
        <v>40941.199826388889</v>
      </c>
      <c r="T1955" s="11">
        <f t="shared" si="243"/>
        <v>40970.125</v>
      </c>
      <c r="U1955" t="str">
        <f t="shared" si="244"/>
        <v>Feb</v>
      </c>
      <c r="V1955">
        <f t="shared" si="245"/>
        <v>2012</v>
      </c>
      <c r="W1955" t="str">
        <f t="shared" si="246"/>
        <v>Mar</v>
      </c>
      <c r="X1955">
        <f t="shared" si="247"/>
        <v>2012</v>
      </c>
    </row>
    <row r="1956" spans="1:24" ht="28.8" hidden="1" x14ac:dyDescent="0.55000000000000004">
      <c r="A1956">
        <v>1954</v>
      </c>
      <c r="B1956" s="3" t="s">
        <v>1955</v>
      </c>
      <c r="C1956" s="3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s="7" t="s">
        <v>8337</v>
      </c>
      <c r="R1956" t="s">
        <v>8352</v>
      </c>
      <c r="S1956" s="11">
        <f t="shared" si="242"/>
        <v>42394.580740740741</v>
      </c>
      <c r="T1956" s="11">
        <f t="shared" si="243"/>
        <v>42441.208333333328</v>
      </c>
      <c r="U1956" t="str">
        <f t="shared" si="244"/>
        <v>Jan</v>
      </c>
      <c r="V1956">
        <f t="shared" si="245"/>
        <v>2016</v>
      </c>
      <c r="W1956" t="str">
        <f t="shared" si="246"/>
        <v>Mar</v>
      </c>
      <c r="X1956">
        <f t="shared" si="247"/>
        <v>2016</v>
      </c>
    </row>
    <row r="1957" spans="1:24" ht="43.2" hidden="1" x14ac:dyDescent="0.55000000000000004">
      <c r="A1957">
        <v>1955</v>
      </c>
      <c r="B1957" s="3" t="s">
        <v>1956</v>
      </c>
      <c r="C1957" s="3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s="7" t="s">
        <v>8337</v>
      </c>
      <c r="R1957" t="s">
        <v>8352</v>
      </c>
      <c r="S1957" s="11">
        <f t="shared" si="242"/>
        <v>41020.271770833337</v>
      </c>
      <c r="T1957" s="11">
        <f t="shared" si="243"/>
        <v>41052.791666666664</v>
      </c>
      <c r="U1957" t="str">
        <f t="shared" si="244"/>
        <v>Apr</v>
      </c>
      <c r="V1957">
        <f t="shared" si="245"/>
        <v>2012</v>
      </c>
      <c r="W1957" t="str">
        <f t="shared" si="246"/>
        <v>May</v>
      </c>
      <c r="X1957">
        <f t="shared" si="247"/>
        <v>2012</v>
      </c>
    </row>
    <row r="1958" spans="1:24" ht="43.2" hidden="1" x14ac:dyDescent="0.55000000000000004">
      <c r="A1958">
        <v>1956</v>
      </c>
      <c r="B1958" s="3" t="s">
        <v>1957</v>
      </c>
      <c r="C1958" s="3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s="7" t="s">
        <v>8337</v>
      </c>
      <c r="R1958" t="s">
        <v>8352</v>
      </c>
      <c r="S1958" s="11">
        <f t="shared" si="242"/>
        <v>42067.923668981486</v>
      </c>
      <c r="T1958" s="11">
        <f t="shared" si="243"/>
        <v>42112.882002314815</v>
      </c>
      <c r="U1958" t="str">
        <f t="shared" si="244"/>
        <v>Mar</v>
      </c>
      <c r="V1958">
        <f t="shared" si="245"/>
        <v>2015</v>
      </c>
      <c r="W1958" t="str">
        <f t="shared" si="246"/>
        <v>Apr</v>
      </c>
      <c r="X1958">
        <f t="shared" si="247"/>
        <v>2015</v>
      </c>
    </row>
    <row r="1959" spans="1:24" ht="28.8" hidden="1" x14ac:dyDescent="0.55000000000000004">
      <c r="A1959">
        <v>1957</v>
      </c>
      <c r="B1959" s="3" t="s">
        <v>1958</v>
      </c>
      <c r="C1959" s="3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s="7" t="s">
        <v>8337</v>
      </c>
      <c r="R1959" t="s">
        <v>8352</v>
      </c>
      <c r="S1959" s="11">
        <f t="shared" si="242"/>
        <v>41179.098530092589</v>
      </c>
      <c r="T1959" s="11">
        <f t="shared" si="243"/>
        <v>41209.098530092589</v>
      </c>
      <c r="U1959" t="str">
        <f t="shared" si="244"/>
        <v>Sep</v>
      </c>
      <c r="V1959">
        <f t="shared" si="245"/>
        <v>2012</v>
      </c>
      <c r="W1959" t="str">
        <f t="shared" si="246"/>
        <v>Oct</v>
      </c>
      <c r="X1959">
        <f t="shared" si="247"/>
        <v>2012</v>
      </c>
    </row>
    <row r="1960" spans="1:24" ht="43.2" hidden="1" x14ac:dyDescent="0.55000000000000004">
      <c r="A1960">
        <v>1958</v>
      </c>
      <c r="B1960" s="3" t="s">
        <v>1959</v>
      </c>
      <c r="C1960" s="3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s="7" t="s">
        <v>8337</v>
      </c>
      <c r="R1960" t="s">
        <v>8352</v>
      </c>
      <c r="S1960" s="11">
        <f t="shared" si="242"/>
        <v>41326.987974537034</v>
      </c>
      <c r="T1960" s="11">
        <f t="shared" si="243"/>
        <v>41356.94630787037</v>
      </c>
      <c r="U1960" t="str">
        <f t="shared" si="244"/>
        <v>Feb</v>
      </c>
      <c r="V1960">
        <f t="shared" si="245"/>
        <v>2013</v>
      </c>
      <c r="W1960" t="str">
        <f t="shared" si="246"/>
        <v>Mar</v>
      </c>
      <c r="X1960">
        <f t="shared" si="247"/>
        <v>2013</v>
      </c>
    </row>
    <row r="1961" spans="1:24" ht="43.2" hidden="1" x14ac:dyDescent="0.55000000000000004">
      <c r="A1961">
        <v>1959</v>
      </c>
      <c r="B1961" s="3" t="s">
        <v>1960</v>
      </c>
      <c r="C1961" s="3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s="7" t="s">
        <v>8337</v>
      </c>
      <c r="R1961" t="s">
        <v>8352</v>
      </c>
      <c r="S1961" s="11">
        <f t="shared" si="242"/>
        <v>41871.845601851855</v>
      </c>
      <c r="T1961" s="11">
        <f t="shared" si="243"/>
        <v>41913</v>
      </c>
      <c r="U1961" t="str">
        <f t="shared" si="244"/>
        <v>Aug</v>
      </c>
      <c r="V1961">
        <f t="shared" si="245"/>
        <v>2014</v>
      </c>
      <c r="W1961" t="str">
        <f t="shared" si="246"/>
        <v>Oct</v>
      </c>
      <c r="X1961">
        <f t="shared" si="247"/>
        <v>2014</v>
      </c>
    </row>
    <row r="1962" spans="1:24" ht="43.2" hidden="1" x14ac:dyDescent="0.55000000000000004">
      <c r="A1962">
        <v>1960</v>
      </c>
      <c r="B1962" s="3" t="s">
        <v>1961</v>
      </c>
      <c r="C1962" s="3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s="7" t="s">
        <v>8337</v>
      </c>
      <c r="R1962" t="s">
        <v>8352</v>
      </c>
      <c r="S1962" s="11">
        <f t="shared" si="242"/>
        <v>41964.362743055557</v>
      </c>
      <c r="T1962" s="11">
        <f t="shared" si="243"/>
        <v>41994.362743055557</v>
      </c>
      <c r="U1962" t="str">
        <f t="shared" si="244"/>
        <v>Nov</v>
      </c>
      <c r="V1962">
        <f t="shared" si="245"/>
        <v>2014</v>
      </c>
      <c r="W1962" t="str">
        <f t="shared" si="246"/>
        <v>Dec</v>
      </c>
      <c r="X1962">
        <f t="shared" si="247"/>
        <v>2014</v>
      </c>
    </row>
    <row r="1963" spans="1:24" ht="43.2" hidden="1" x14ac:dyDescent="0.55000000000000004">
      <c r="A1963">
        <v>1961</v>
      </c>
      <c r="B1963" s="3" t="s">
        <v>1962</v>
      </c>
      <c r="C1963" s="3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s="7" t="s">
        <v>8337</v>
      </c>
      <c r="R1963" t="s">
        <v>8352</v>
      </c>
      <c r="S1963" s="11">
        <f t="shared" si="242"/>
        <v>41148.194641203707</v>
      </c>
      <c r="T1963" s="11">
        <f t="shared" si="243"/>
        <v>41188.165972222225</v>
      </c>
      <c r="U1963" t="str">
        <f t="shared" si="244"/>
        <v>Aug</v>
      </c>
      <c r="V1963">
        <f t="shared" si="245"/>
        <v>2012</v>
      </c>
      <c r="W1963" t="str">
        <f t="shared" si="246"/>
        <v>Oct</v>
      </c>
      <c r="X1963">
        <f t="shared" si="247"/>
        <v>2012</v>
      </c>
    </row>
    <row r="1964" spans="1:24" ht="43.2" hidden="1" x14ac:dyDescent="0.55000000000000004">
      <c r="A1964">
        <v>1962</v>
      </c>
      <c r="B1964" s="3" t="s">
        <v>1963</v>
      </c>
      <c r="C1964" s="3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s="7" t="s">
        <v>8337</v>
      </c>
      <c r="R1964" t="s">
        <v>8352</v>
      </c>
      <c r="S1964" s="11">
        <f t="shared" si="242"/>
        <v>41742.780509259261</v>
      </c>
      <c r="T1964" s="11">
        <f t="shared" si="243"/>
        <v>41772.780509259261</v>
      </c>
      <c r="U1964" t="str">
        <f t="shared" si="244"/>
        <v>Apr</v>
      </c>
      <c r="V1964">
        <f t="shared" si="245"/>
        <v>2014</v>
      </c>
      <c r="W1964" t="str">
        <f t="shared" si="246"/>
        <v>May</v>
      </c>
      <c r="X1964">
        <f t="shared" si="247"/>
        <v>2014</v>
      </c>
    </row>
    <row r="1965" spans="1:24" ht="43.2" hidden="1" x14ac:dyDescent="0.55000000000000004">
      <c r="A1965">
        <v>1963</v>
      </c>
      <c r="B1965" s="3" t="s">
        <v>1964</v>
      </c>
      <c r="C1965" s="3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s="7" t="s">
        <v>8337</v>
      </c>
      <c r="R1965" t="s">
        <v>8352</v>
      </c>
      <c r="S1965" s="11">
        <f t="shared" si="242"/>
        <v>41863.429791666669</v>
      </c>
      <c r="T1965" s="11">
        <f t="shared" si="243"/>
        <v>41898.429791666669</v>
      </c>
      <c r="U1965" t="str">
        <f t="shared" si="244"/>
        <v>Aug</v>
      </c>
      <c r="V1965">
        <f t="shared" si="245"/>
        <v>2014</v>
      </c>
      <c r="W1965" t="str">
        <f t="shared" si="246"/>
        <v>Sep</v>
      </c>
      <c r="X1965">
        <f t="shared" si="247"/>
        <v>2014</v>
      </c>
    </row>
    <row r="1966" spans="1:24" ht="43.2" hidden="1" x14ac:dyDescent="0.55000000000000004">
      <c r="A1966">
        <v>1964</v>
      </c>
      <c r="B1966" s="3" t="s">
        <v>1965</v>
      </c>
      <c r="C1966" s="3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s="7" t="s">
        <v>8337</v>
      </c>
      <c r="R1966" t="s">
        <v>8352</v>
      </c>
      <c r="S1966" s="11">
        <f t="shared" si="242"/>
        <v>42452.272824074069</v>
      </c>
      <c r="T1966" s="11">
        <f t="shared" si="243"/>
        <v>42482.272824074069</v>
      </c>
      <c r="U1966" t="str">
        <f t="shared" si="244"/>
        <v>Mar</v>
      </c>
      <c r="V1966">
        <f t="shared" si="245"/>
        <v>2016</v>
      </c>
      <c r="W1966" t="str">
        <f t="shared" si="246"/>
        <v>Apr</v>
      </c>
      <c r="X1966">
        <f t="shared" si="247"/>
        <v>2016</v>
      </c>
    </row>
    <row r="1967" spans="1:24" ht="43.2" hidden="1" x14ac:dyDescent="0.55000000000000004">
      <c r="A1967">
        <v>1965</v>
      </c>
      <c r="B1967" s="3" t="s">
        <v>1966</v>
      </c>
      <c r="C1967" s="3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s="7" t="s">
        <v>8337</v>
      </c>
      <c r="R1967" t="s">
        <v>8352</v>
      </c>
      <c r="S1967" s="11">
        <f t="shared" si="242"/>
        <v>40898.089236111111</v>
      </c>
      <c r="T1967" s="11">
        <f t="shared" si="243"/>
        <v>40920.041666666664</v>
      </c>
      <c r="U1967" t="str">
        <f t="shared" si="244"/>
        <v>Dec</v>
      </c>
      <c r="V1967">
        <f t="shared" si="245"/>
        <v>2011</v>
      </c>
      <c r="W1967" t="str">
        <f t="shared" si="246"/>
        <v>Jan</v>
      </c>
      <c r="X1967">
        <f t="shared" si="247"/>
        <v>2012</v>
      </c>
    </row>
    <row r="1968" spans="1:24" ht="43.2" hidden="1" x14ac:dyDescent="0.55000000000000004">
      <c r="A1968">
        <v>1966</v>
      </c>
      <c r="B1968" s="3" t="s">
        <v>1967</v>
      </c>
      <c r="C1968" s="3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s="7" t="s">
        <v>8337</v>
      </c>
      <c r="R1968" t="s">
        <v>8352</v>
      </c>
      <c r="S1968" s="11">
        <f t="shared" si="242"/>
        <v>41835.540486111109</v>
      </c>
      <c r="T1968" s="11">
        <f t="shared" si="243"/>
        <v>41865.540486111109</v>
      </c>
      <c r="U1968" t="str">
        <f t="shared" si="244"/>
        <v>Jul</v>
      </c>
      <c r="V1968">
        <f t="shared" si="245"/>
        <v>2014</v>
      </c>
      <c r="W1968" t="str">
        <f t="shared" si="246"/>
        <v>Aug</v>
      </c>
      <c r="X1968">
        <f t="shared" si="247"/>
        <v>2014</v>
      </c>
    </row>
    <row r="1969" spans="1:24" ht="43.2" hidden="1" x14ac:dyDescent="0.55000000000000004">
      <c r="A1969">
        <v>1967</v>
      </c>
      <c r="B1969" s="3" t="s">
        <v>1968</v>
      </c>
      <c r="C1969" s="3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s="7" t="s">
        <v>8337</v>
      </c>
      <c r="R1969" t="s">
        <v>8352</v>
      </c>
      <c r="S1969" s="11">
        <f t="shared" si="242"/>
        <v>41730.663530092592</v>
      </c>
      <c r="T1969" s="11">
        <f t="shared" si="243"/>
        <v>41760.663530092592</v>
      </c>
      <c r="U1969" t="str">
        <f t="shared" si="244"/>
        <v>Apr</v>
      </c>
      <c r="V1969">
        <f t="shared" si="245"/>
        <v>2014</v>
      </c>
      <c r="W1969" t="str">
        <f t="shared" si="246"/>
        <v>May</v>
      </c>
      <c r="X1969">
        <f t="shared" si="247"/>
        <v>2014</v>
      </c>
    </row>
    <row r="1970" spans="1:24" ht="28.8" hidden="1" x14ac:dyDescent="0.55000000000000004">
      <c r="A1970">
        <v>1968</v>
      </c>
      <c r="B1970" s="3" t="s">
        <v>1969</v>
      </c>
      <c r="C1970" s="3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s="7" t="s">
        <v>8337</v>
      </c>
      <c r="R1970" t="s">
        <v>8352</v>
      </c>
      <c r="S1970" s="11">
        <f t="shared" si="242"/>
        <v>42676.586979166663</v>
      </c>
      <c r="T1970" s="11">
        <f t="shared" si="243"/>
        <v>42707.628645833334</v>
      </c>
      <c r="U1970" t="str">
        <f t="shared" si="244"/>
        <v>Nov</v>
      </c>
      <c r="V1970">
        <f t="shared" si="245"/>
        <v>2016</v>
      </c>
      <c r="W1970" t="str">
        <f t="shared" si="246"/>
        <v>Dec</v>
      </c>
      <c r="X1970">
        <f t="shared" si="247"/>
        <v>2016</v>
      </c>
    </row>
    <row r="1971" spans="1:24" ht="43.2" hidden="1" x14ac:dyDescent="0.55000000000000004">
      <c r="A1971">
        <v>1969</v>
      </c>
      <c r="B1971" s="3" t="s">
        <v>1970</v>
      </c>
      <c r="C1971" s="3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s="7" t="s">
        <v>8337</v>
      </c>
      <c r="R1971" t="s">
        <v>8352</v>
      </c>
      <c r="S1971" s="11">
        <f t="shared" si="242"/>
        <v>42557.792453703703</v>
      </c>
      <c r="T1971" s="11">
        <f t="shared" si="243"/>
        <v>42587.792453703703</v>
      </c>
      <c r="U1971" t="str">
        <f t="shared" si="244"/>
        <v>Jul</v>
      </c>
      <c r="V1971">
        <f t="shared" si="245"/>
        <v>2016</v>
      </c>
      <c r="W1971" t="str">
        <f t="shared" si="246"/>
        <v>Aug</v>
      </c>
      <c r="X1971">
        <f t="shared" si="247"/>
        <v>2016</v>
      </c>
    </row>
    <row r="1972" spans="1:24" ht="43.2" hidden="1" x14ac:dyDescent="0.55000000000000004">
      <c r="A1972">
        <v>1970</v>
      </c>
      <c r="B1972" s="3" t="s">
        <v>1971</v>
      </c>
      <c r="C1972" s="3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s="7" t="s">
        <v>8337</v>
      </c>
      <c r="R1972" t="s">
        <v>8352</v>
      </c>
      <c r="S1972" s="11">
        <f t="shared" si="242"/>
        <v>41324.193298611113</v>
      </c>
      <c r="T1972" s="11">
        <f t="shared" si="243"/>
        <v>41384.151631944449</v>
      </c>
      <c r="U1972" t="str">
        <f t="shared" si="244"/>
        <v>Feb</v>
      </c>
      <c r="V1972">
        <f t="shared" si="245"/>
        <v>2013</v>
      </c>
      <c r="W1972" t="str">
        <f t="shared" si="246"/>
        <v>Apr</v>
      </c>
      <c r="X1972">
        <f t="shared" si="247"/>
        <v>2013</v>
      </c>
    </row>
    <row r="1973" spans="1:24" ht="43.2" hidden="1" x14ac:dyDescent="0.55000000000000004">
      <c r="A1973">
        <v>1971</v>
      </c>
      <c r="B1973" s="3" t="s">
        <v>1972</v>
      </c>
      <c r="C1973" s="3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s="7" t="s">
        <v>8337</v>
      </c>
      <c r="R1973" t="s">
        <v>8352</v>
      </c>
      <c r="S1973" s="11">
        <f t="shared" si="242"/>
        <v>41561.500706018516</v>
      </c>
      <c r="T1973" s="11">
        <f t="shared" si="243"/>
        <v>41593.166666666664</v>
      </c>
      <c r="U1973" t="str">
        <f t="shared" si="244"/>
        <v>Oct</v>
      </c>
      <c r="V1973">
        <f t="shared" si="245"/>
        <v>2013</v>
      </c>
      <c r="W1973" t="str">
        <f t="shared" si="246"/>
        <v>Nov</v>
      </c>
      <c r="X1973">
        <f t="shared" si="247"/>
        <v>2013</v>
      </c>
    </row>
    <row r="1974" spans="1:24" ht="43.2" hidden="1" x14ac:dyDescent="0.55000000000000004">
      <c r="A1974">
        <v>1972</v>
      </c>
      <c r="B1974" s="3" t="s">
        <v>1973</v>
      </c>
      <c r="C1974" s="3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s="7" t="s">
        <v>8337</v>
      </c>
      <c r="R1974" t="s">
        <v>8352</v>
      </c>
      <c r="S1974" s="11">
        <f t="shared" si="242"/>
        <v>41201.012083333335</v>
      </c>
      <c r="T1974" s="11">
        <f t="shared" si="243"/>
        <v>41231.053749999999</v>
      </c>
      <c r="U1974" t="str">
        <f t="shared" si="244"/>
        <v>Oct</v>
      </c>
      <c r="V1974">
        <f t="shared" si="245"/>
        <v>2012</v>
      </c>
      <c r="W1974" t="str">
        <f t="shared" si="246"/>
        <v>Nov</v>
      </c>
      <c r="X1974">
        <f t="shared" si="247"/>
        <v>2012</v>
      </c>
    </row>
    <row r="1975" spans="1:24" ht="43.2" hidden="1" x14ac:dyDescent="0.55000000000000004">
      <c r="A1975">
        <v>1973</v>
      </c>
      <c r="B1975" s="3" t="s">
        <v>1974</v>
      </c>
      <c r="C1975" s="3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s="7" t="s">
        <v>8337</v>
      </c>
      <c r="R1975" t="s">
        <v>8352</v>
      </c>
      <c r="S1975" s="11">
        <f t="shared" si="242"/>
        <v>42549.722962962958</v>
      </c>
      <c r="T1975" s="11">
        <f t="shared" si="243"/>
        <v>42588.291666666672</v>
      </c>
      <c r="U1975" t="str">
        <f t="shared" si="244"/>
        <v>Jun</v>
      </c>
      <c r="V1975">
        <f t="shared" si="245"/>
        <v>2016</v>
      </c>
      <c r="W1975" t="str">
        <f t="shared" si="246"/>
        <v>Aug</v>
      </c>
      <c r="X1975">
        <f t="shared" si="247"/>
        <v>2016</v>
      </c>
    </row>
    <row r="1976" spans="1:24" ht="43.2" hidden="1" x14ac:dyDescent="0.55000000000000004">
      <c r="A1976">
        <v>1974</v>
      </c>
      <c r="B1976" s="3" t="s">
        <v>1975</v>
      </c>
      <c r="C1976" s="3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s="7" t="s">
        <v>8337</v>
      </c>
      <c r="R1976" t="s">
        <v>8352</v>
      </c>
      <c r="S1976" s="11">
        <f t="shared" si="242"/>
        <v>41445.334131944444</v>
      </c>
      <c r="T1976" s="11">
        <f t="shared" si="243"/>
        <v>41505.334131944444</v>
      </c>
      <c r="U1976" t="str">
        <f t="shared" si="244"/>
        <v>Jun</v>
      </c>
      <c r="V1976">
        <f t="shared" si="245"/>
        <v>2013</v>
      </c>
      <c r="W1976" t="str">
        <f t="shared" si="246"/>
        <v>Aug</v>
      </c>
      <c r="X1976">
        <f t="shared" si="247"/>
        <v>2013</v>
      </c>
    </row>
    <row r="1977" spans="1:24" ht="28.8" hidden="1" x14ac:dyDescent="0.55000000000000004">
      <c r="A1977">
        <v>1975</v>
      </c>
      <c r="B1977" s="3" t="s">
        <v>1976</v>
      </c>
      <c r="C1977" s="3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s="7" t="s">
        <v>8337</v>
      </c>
      <c r="R1977" t="s">
        <v>8352</v>
      </c>
      <c r="S1977" s="11">
        <f t="shared" si="242"/>
        <v>41313.755219907405</v>
      </c>
      <c r="T1977" s="11">
        <f t="shared" si="243"/>
        <v>41343.755219907405</v>
      </c>
      <c r="U1977" t="str">
        <f t="shared" si="244"/>
        <v>Feb</v>
      </c>
      <c r="V1977">
        <f t="shared" si="245"/>
        <v>2013</v>
      </c>
      <c r="W1977" t="str">
        <f t="shared" si="246"/>
        <v>Mar</v>
      </c>
      <c r="X1977">
        <f t="shared" si="247"/>
        <v>2013</v>
      </c>
    </row>
    <row r="1978" spans="1:24" ht="28.8" hidden="1" x14ac:dyDescent="0.55000000000000004">
      <c r="A1978">
        <v>1976</v>
      </c>
      <c r="B1978" s="3" t="s">
        <v>1977</v>
      </c>
      <c r="C1978" s="3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s="7" t="s">
        <v>8337</v>
      </c>
      <c r="R1978" t="s">
        <v>8352</v>
      </c>
      <c r="S1978" s="11">
        <f t="shared" si="242"/>
        <v>41438.899594907409</v>
      </c>
      <c r="T1978" s="11">
        <f t="shared" si="243"/>
        <v>41468.899594907409</v>
      </c>
      <c r="U1978" t="str">
        <f t="shared" si="244"/>
        <v>Jun</v>
      </c>
      <c r="V1978">
        <f t="shared" si="245"/>
        <v>2013</v>
      </c>
      <c r="W1978" t="str">
        <f t="shared" si="246"/>
        <v>Jul</v>
      </c>
      <c r="X1978">
        <f t="shared" si="247"/>
        <v>2013</v>
      </c>
    </row>
    <row r="1979" spans="1:24" ht="43.2" hidden="1" x14ac:dyDescent="0.55000000000000004">
      <c r="A1979">
        <v>1977</v>
      </c>
      <c r="B1979" s="3" t="s">
        <v>1978</v>
      </c>
      <c r="C1979" s="3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s="7" t="s">
        <v>8337</v>
      </c>
      <c r="R1979" t="s">
        <v>8352</v>
      </c>
      <c r="S1979" s="11">
        <f t="shared" si="242"/>
        <v>42311.216898148152</v>
      </c>
      <c r="T1979" s="11">
        <f t="shared" si="243"/>
        <v>42357.332638888889</v>
      </c>
      <c r="U1979" t="str">
        <f t="shared" si="244"/>
        <v>Nov</v>
      </c>
      <c r="V1979">
        <f t="shared" si="245"/>
        <v>2015</v>
      </c>
      <c r="W1979" t="str">
        <f t="shared" si="246"/>
        <v>Dec</v>
      </c>
      <c r="X1979">
        <f t="shared" si="247"/>
        <v>2015</v>
      </c>
    </row>
    <row r="1980" spans="1:24" ht="43.2" hidden="1" x14ac:dyDescent="0.55000000000000004">
      <c r="A1980">
        <v>1978</v>
      </c>
      <c r="B1980" s="3" t="s">
        <v>1979</v>
      </c>
      <c r="C1980" s="3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s="7" t="s">
        <v>8337</v>
      </c>
      <c r="R1980" t="s">
        <v>8352</v>
      </c>
      <c r="S1980" s="11">
        <f t="shared" si="242"/>
        <v>41039.225601851853</v>
      </c>
      <c r="T1980" s="11">
        <f t="shared" si="243"/>
        <v>41072.291666666664</v>
      </c>
      <c r="U1980" t="str">
        <f t="shared" si="244"/>
        <v>May</v>
      </c>
      <c r="V1980">
        <f t="shared" si="245"/>
        <v>2012</v>
      </c>
      <c r="W1980" t="str">
        <f t="shared" si="246"/>
        <v>Jun</v>
      </c>
      <c r="X1980">
        <f t="shared" si="247"/>
        <v>2012</v>
      </c>
    </row>
    <row r="1981" spans="1:24" ht="43.2" hidden="1" x14ac:dyDescent="0.55000000000000004">
      <c r="A1981">
        <v>1979</v>
      </c>
      <c r="B1981" s="3" t="s">
        <v>1980</v>
      </c>
      <c r="C1981" s="3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s="7" t="s">
        <v>8337</v>
      </c>
      <c r="R1981" t="s">
        <v>8352</v>
      </c>
      <c r="S1981" s="11">
        <f t="shared" si="242"/>
        <v>42290.460023148145</v>
      </c>
      <c r="T1981" s="11">
        <f t="shared" si="243"/>
        <v>42327.207638888889</v>
      </c>
      <c r="U1981" t="str">
        <f t="shared" si="244"/>
        <v>Oct</v>
      </c>
      <c r="V1981">
        <f t="shared" si="245"/>
        <v>2015</v>
      </c>
      <c r="W1981" t="str">
        <f t="shared" si="246"/>
        <v>Nov</v>
      </c>
      <c r="X1981">
        <f t="shared" si="247"/>
        <v>2015</v>
      </c>
    </row>
    <row r="1982" spans="1:24" ht="28.8" hidden="1" x14ac:dyDescent="0.55000000000000004">
      <c r="A1982">
        <v>1980</v>
      </c>
      <c r="B1982" s="3" t="s">
        <v>1981</v>
      </c>
      <c r="C1982" s="3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s="7" t="s">
        <v>8337</v>
      </c>
      <c r="R1982" t="s">
        <v>8352</v>
      </c>
      <c r="S1982" s="11">
        <f t="shared" si="242"/>
        <v>42423.542384259257</v>
      </c>
      <c r="T1982" s="11">
        <f t="shared" si="243"/>
        <v>42463.500717592593</v>
      </c>
      <c r="U1982" t="str">
        <f t="shared" si="244"/>
        <v>Feb</v>
      </c>
      <c r="V1982">
        <f t="shared" si="245"/>
        <v>2016</v>
      </c>
      <c r="W1982" t="str">
        <f t="shared" si="246"/>
        <v>Apr</v>
      </c>
      <c r="X1982">
        <f t="shared" si="247"/>
        <v>2016</v>
      </c>
    </row>
    <row r="1983" spans="1:24" ht="43.2" x14ac:dyDescent="0.55000000000000004">
      <c r="A1983">
        <v>1981</v>
      </c>
      <c r="B1983" s="3" t="s">
        <v>1982</v>
      </c>
      <c r="C1983" s="3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s="7" t="s">
        <v>8346</v>
      </c>
      <c r="R1983" t="s">
        <v>8353</v>
      </c>
      <c r="S1983" s="11">
        <f t="shared" si="242"/>
        <v>41799.725289351853</v>
      </c>
      <c r="T1983" s="11">
        <f t="shared" si="243"/>
        <v>41829.725289351853</v>
      </c>
      <c r="U1983" t="str">
        <f t="shared" si="244"/>
        <v>Jun</v>
      </c>
      <c r="V1983">
        <f t="shared" si="245"/>
        <v>2014</v>
      </c>
      <c r="W1983" t="str">
        <f t="shared" si="246"/>
        <v>Jul</v>
      </c>
      <c r="X1983">
        <f t="shared" si="247"/>
        <v>2014</v>
      </c>
    </row>
    <row r="1984" spans="1:24" ht="43.2" x14ac:dyDescent="0.55000000000000004">
      <c r="A1984">
        <v>1982</v>
      </c>
      <c r="B1984" s="3" t="s">
        <v>1983</v>
      </c>
      <c r="C1984" s="3" t="s">
        <v>6092</v>
      </c>
      <c r="D1984" s="12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s="7" t="s">
        <v>8346</v>
      </c>
      <c r="R1984" t="s">
        <v>8353</v>
      </c>
      <c r="S1984" s="11">
        <f t="shared" si="242"/>
        <v>42678.586655092593</v>
      </c>
      <c r="T1984" s="11">
        <f t="shared" si="243"/>
        <v>42708.628321759257</v>
      </c>
      <c r="U1984" t="str">
        <f t="shared" si="244"/>
        <v>Nov</v>
      </c>
      <c r="V1984">
        <f t="shared" si="245"/>
        <v>2016</v>
      </c>
      <c r="W1984" t="str">
        <f t="shared" si="246"/>
        <v>Dec</v>
      </c>
      <c r="X1984">
        <f t="shared" si="247"/>
        <v>2016</v>
      </c>
    </row>
    <row r="1985" spans="1:24" ht="43.2" x14ac:dyDescent="0.55000000000000004">
      <c r="A1985">
        <v>1983</v>
      </c>
      <c r="B1985" s="3" t="s">
        <v>1984</v>
      </c>
      <c r="C1985" s="3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s="7" t="s">
        <v>8346</v>
      </c>
      <c r="R1985" t="s">
        <v>8353</v>
      </c>
      <c r="S1985" s="11">
        <f t="shared" si="242"/>
        <v>42593.011782407411</v>
      </c>
      <c r="T1985" s="11">
        <f t="shared" si="243"/>
        <v>42615.291666666672</v>
      </c>
      <c r="U1985" t="str">
        <f t="shared" si="244"/>
        <v>Aug</v>
      </c>
      <c r="V1985">
        <f t="shared" si="245"/>
        <v>2016</v>
      </c>
      <c r="W1985" t="str">
        <f t="shared" si="246"/>
        <v>Sep</v>
      </c>
      <c r="X1985">
        <f t="shared" si="247"/>
        <v>2016</v>
      </c>
    </row>
    <row r="1986" spans="1:24" ht="57.6" x14ac:dyDescent="0.55000000000000004">
      <c r="A1986">
        <v>1984</v>
      </c>
      <c r="B1986" s="3" t="s">
        <v>1985</v>
      </c>
      <c r="C1986" s="3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s="7" t="s">
        <v>8346</v>
      </c>
      <c r="R1986" t="s">
        <v>8353</v>
      </c>
      <c r="S1986" s="11">
        <f t="shared" si="242"/>
        <v>41913.790289351848</v>
      </c>
      <c r="T1986" s="11">
        <f t="shared" si="243"/>
        <v>41973.831956018519</v>
      </c>
      <c r="U1986" t="str">
        <f t="shared" si="244"/>
        <v>Oct</v>
      </c>
      <c r="V1986">
        <f t="shared" si="245"/>
        <v>2014</v>
      </c>
      <c r="W1986" t="str">
        <f t="shared" si="246"/>
        <v>Nov</v>
      </c>
      <c r="X1986">
        <f t="shared" si="247"/>
        <v>2014</v>
      </c>
    </row>
    <row r="1987" spans="1:24" ht="43.2" x14ac:dyDescent="0.55000000000000004">
      <c r="A1987">
        <v>1985</v>
      </c>
      <c r="B1987" s="3" t="s">
        <v>1986</v>
      </c>
      <c r="C1987" s="3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IFERROR(E1987/L1987,0)</f>
        <v>12.75</v>
      </c>
      <c r="Q1987" s="7" t="s">
        <v>8346</v>
      </c>
      <c r="R1987" t="s">
        <v>8353</v>
      </c>
      <c r="S1987" s="11">
        <f t="shared" ref="S1987:S2050" si="250">(((J1987/60)/60)/24)+DATE(1970,1,1)</f>
        <v>42555.698738425926</v>
      </c>
      <c r="T1987" s="11">
        <f t="shared" ref="T1987:T2050" si="251">(((I1987/60)/60)/24)+DATE(1970,1,1)</f>
        <v>42584.958333333328</v>
      </c>
      <c r="U1987" t="str">
        <f t="shared" ref="U1987:U2050" si="252">TEXT(S1987,"mmm")</f>
        <v>Jul</v>
      </c>
      <c r="V1987">
        <f t="shared" ref="V1987:V2050" si="253">YEAR(S1987)</f>
        <v>2016</v>
      </c>
      <c r="W1987" t="str">
        <f t="shared" ref="W1987:W2050" si="254">TEXT(T1987,"mmm")</f>
        <v>Aug</v>
      </c>
      <c r="X1987">
        <f t="shared" ref="X1987:X2050" si="255">YEAR(T1987)</f>
        <v>2016</v>
      </c>
    </row>
    <row r="1988" spans="1:24" ht="43.2" x14ac:dyDescent="0.55000000000000004">
      <c r="A1988">
        <v>1986</v>
      </c>
      <c r="B1988" s="3" t="s">
        <v>1987</v>
      </c>
      <c r="C1988" s="3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s="7" t="s">
        <v>8346</v>
      </c>
      <c r="R1988" t="s">
        <v>8353</v>
      </c>
      <c r="S1988" s="11">
        <f t="shared" si="250"/>
        <v>42413.433831018512</v>
      </c>
      <c r="T1988" s="11">
        <f t="shared" si="251"/>
        <v>42443.392164351855</v>
      </c>
      <c r="U1988" t="str">
        <f t="shared" si="252"/>
        <v>Feb</v>
      </c>
      <c r="V1988">
        <f t="shared" si="253"/>
        <v>2016</v>
      </c>
      <c r="W1988" t="str">
        <f t="shared" si="254"/>
        <v>Mar</v>
      </c>
      <c r="X1988">
        <f t="shared" si="255"/>
        <v>2016</v>
      </c>
    </row>
    <row r="1989" spans="1:24" ht="28.8" x14ac:dyDescent="0.55000000000000004">
      <c r="A1989">
        <v>1987</v>
      </c>
      <c r="B1989" s="3" t="s">
        <v>1988</v>
      </c>
      <c r="C1989" s="3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s="7" t="s">
        <v>8346</v>
      </c>
      <c r="R1989" t="s">
        <v>8353</v>
      </c>
      <c r="S1989" s="11">
        <f t="shared" si="250"/>
        <v>42034.639768518522</v>
      </c>
      <c r="T1989" s="11">
        <f t="shared" si="251"/>
        <v>42064.639768518522</v>
      </c>
      <c r="U1989" t="str">
        <f t="shared" si="252"/>
        <v>Jan</v>
      </c>
      <c r="V1989">
        <f t="shared" si="253"/>
        <v>2015</v>
      </c>
      <c r="W1989" t="str">
        <f t="shared" si="254"/>
        <v>Mar</v>
      </c>
      <c r="X1989">
        <f t="shared" si="255"/>
        <v>2015</v>
      </c>
    </row>
    <row r="1990" spans="1:24" x14ac:dyDescent="0.55000000000000004">
      <c r="A1990">
        <v>1988</v>
      </c>
      <c r="B1990" s="3" t="s">
        <v>1989</v>
      </c>
      <c r="C1990" s="3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s="7" t="s">
        <v>8346</v>
      </c>
      <c r="R1990" t="s">
        <v>8353</v>
      </c>
      <c r="S1990" s="11">
        <f t="shared" si="250"/>
        <v>42206.763217592597</v>
      </c>
      <c r="T1990" s="11">
        <f t="shared" si="251"/>
        <v>42236.763217592597</v>
      </c>
      <c r="U1990" t="str">
        <f t="shared" si="252"/>
        <v>Jul</v>
      </c>
      <c r="V1990">
        <f t="shared" si="253"/>
        <v>2015</v>
      </c>
      <c r="W1990" t="str">
        <f t="shared" si="254"/>
        <v>Aug</v>
      </c>
      <c r="X1990">
        <f t="shared" si="255"/>
        <v>2015</v>
      </c>
    </row>
    <row r="1991" spans="1:24" ht="43.2" x14ac:dyDescent="0.55000000000000004">
      <c r="A1991">
        <v>1989</v>
      </c>
      <c r="B1991" s="3" t="s">
        <v>1990</v>
      </c>
      <c r="C1991" s="3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s="7" t="s">
        <v>8346</v>
      </c>
      <c r="R1991" t="s">
        <v>8353</v>
      </c>
      <c r="S1991" s="11">
        <f t="shared" si="250"/>
        <v>42685.680648148147</v>
      </c>
      <c r="T1991" s="11">
        <f t="shared" si="251"/>
        <v>42715.680648148147</v>
      </c>
      <c r="U1991" t="str">
        <f t="shared" si="252"/>
        <v>Nov</v>
      </c>
      <c r="V1991">
        <f t="shared" si="253"/>
        <v>2016</v>
      </c>
      <c r="W1991" t="str">
        <f t="shared" si="254"/>
        <v>Dec</v>
      </c>
      <c r="X1991">
        <f t="shared" si="255"/>
        <v>2016</v>
      </c>
    </row>
    <row r="1992" spans="1:24" ht="43.2" x14ac:dyDescent="0.55000000000000004">
      <c r="A1992">
        <v>1990</v>
      </c>
      <c r="B1992" s="3" t="s">
        <v>1991</v>
      </c>
      <c r="C1992" s="3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s="7" t="s">
        <v>8346</v>
      </c>
      <c r="R1992" t="s">
        <v>8353</v>
      </c>
      <c r="S1992" s="11">
        <f t="shared" si="250"/>
        <v>42398.195972222224</v>
      </c>
      <c r="T1992" s="11">
        <f t="shared" si="251"/>
        <v>42413.195972222224</v>
      </c>
      <c r="U1992" t="str">
        <f t="shared" si="252"/>
        <v>Jan</v>
      </c>
      <c r="V1992">
        <f t="shared" si="253"/>
        <v>2016</v>
      </c>
      <c r="W1992" t="str">
        <f t="shared" si="254"/>
        <v>Feb</v>
      </c>
      <c r="X1992">
        <f t="shared" si="255"/>
        <v>2016</v>
      </c>
    </row>
    <row r="1993" spans="1:24" ht="28.8" x14ac:dyDescent="0.55000000000000004">
      <c r="A1993">
        <v>1991</v>
      </c>
      <c r="B1993" s="3" t="s">
        <v>1992</v>
      </c>
      <c r="C1993" s="3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s="7" t="s">
        <v>8346</v>
      </c>
      <c r="R1993" t="s">
        <v>8353</v>
      </c>
      <c r="S1993" s="11">
        <f t="shared" si="250"/>
        <v>42167.89335648148</v>
      </c>
      <c r="T1993" s="11">
        <f t="shared" si="251"/>
        <v>42188.89335648148</v>
      </c>
      <c r="U1993" t="str">
        <f t="shared" si="252"/>
        <v>Jun</v>
      </c>
      <c r="V1993">
        <f t="shared" si="253"/>
        <v>2015</v>
      </c>
      <c r="W1993" t="str">
        <f t="shared" si="254"/>
        <v>Jul</v>
      </c>
      <c r="X1993">
        <f t="shared" si="255"/>
        <v>2015</v>
      </c>
    </row>
    <row r="1994" spans="1:24" ht="28.8" x14ac:dyDescent="0.55000000000000004">
      <c r="A1994">
        <v>1992</v>
      </c>
      <c r="B1994" s="3" t="s">
        <v>1993</v>
      </c>
      <c r="C1994" s="3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s="7" t="s">
        <v>8346</v>
      </c>
      <c r="R1994" t="s">
        <v>8353</v>
      </c>
      <c r="S1994" s="11">
        <f t="shared" si="250"/>
        <v>42023.143414351856</v>
      </c>
      <c r="T1994" s="11">
        <f t="shared" si="251"/>
        <v>42053.143414351856</v>
      </c>
      <c r="U1994" t="str">
        <f t="shared" si="252"/>
        <v>Jan</v>
      </c>
      <c r="V1994">
        <f t="shared" si="253"/>
        <v>2015</v>
      </c>
      <c r="W1994" t="str">
        <f t="shared" si="254"/>
        <v>Feb</v>
      </c>
      <c r="X1994">
        <f t="shared" si="255"/>
        <v>2015</v>
      </c>
    </row>
    <row r="1995" spans="1:24" ht="43.2" x14ac:dyDescent="0.55000000000000004">
      <c r="A1995">
        <v>1993</v>
      </c>
      <c r="B1995" s="3" t="s">
        <v>1994</v>
      </c>
      <c r="C1995" s="3" t="s">
        <v>6103</v>
      </c>
      <c r="D1995" s="12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s="7" t="s">
        <v>8346</v>
      </c>
      <c r="R1995" t="s">
        <v>8353</v>
      </c>
      <c r="S1995" s="11">
        <f t="shared" si="250"/>
        <v>42329.58839120371</v>
      </c>
      <c r="T1995" s="11">
        <f t="shared" si="251"/>
        <v>42359.58839120371</v>
      </c>
      <c r="U1995" t="str">
        <f t="shared" si="252"/>
        <v>Nov</v>
      </c>
      <c r="V1995">
        <f t="shared" si="253"/>
        <v>2015</v>
      </c>
      <c r="W1995" t="str">
        <f t="shared" si="254"/>
        <v>Dec</v>
      </c>
      <c r="X1995">
        <f t="shared" si="255"/>
        <v>2015</v>
      </c>
    </row>
    <row r="1996" spans="1:24" ht="43.2" x14ac:dyDescent="0.55000000000000004">
      <c r="A1996">
        <v>1994</v>
      </c>
      <c r="B1996" s="3" t="s">
        <v>1995</v>
      </c>
      <c r="C1996" s="3" t="s">
        <v>6104</v>
      </c>
      <c r="D1996" s="12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s="7" t="s">
        <v>8346</v>
      </c>
      <c r="R1996" t="s">
        <v>8353</v>
      </c>
      <c r="S1996" s="11">
        <f t="shared" si="250"/>
        <v>42651.006273148145</v>
      </c>
      <c r="T1996" s="11">
        <f t="shared" si="251"/>
        <v>42711.047939814816</v>
      </c>
      <c r="U1996" t="str">
        <f t="shared" si="252"/>
        <v>Oct</v>
      </c>
      <c r="V1996">
        <f t="shared" si="253"/>
        <v>2016</v>
      </c>
      <c r="W1996" t="str">
        <f t="shared" si="254"/>
        <v>Dec</v>
      </c>
      <c r="X1996">
        <f t="shared" si="255"/>
        <v>2016</v>
      </c>
    </row>
    <row r="1997" spans="1:24" ht="43.2" x14ac:dyDescent="0.55000000000000004">
      <c r="A1997">
        <v>1995</v>
      </c>
      <c r="B1997" s="3" t="s">
        <v>1996</v>
      </c>
      <c r="C1997" s="3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s="7" t="s">
        <v>8346</v>
      </c>
      <c r="R1997" t="s">
        <v>8353</v>
      </c>
      <c r="S1997" s="11">
        <f t="shared" si="250"/>
        <v>42181.902037037042</v>
      </c>
      <c r="T1997" s="11">
        <f t="shared" si="251"/>
        <v>42201.902037037042</v>
      </c>
      <c r="U1997" t="str">
        <f t="shared" si="252"/>
        <v>Jun</v>
      </c>
      <c r="V1997">
        <f t="shared" si="253"/>
        <v>2015</v>
      </c>
      <c r="W1997" t="str">
        <f t="shared" si="254"/>
        <v>Jul</v>
      </c>
      <c r="X1997">
        <f t="shared" si="255"/>
        <v>2015</v>
      </c>
    </row>
    <row r="1998" spans="1:24" ht="43.2" x14ac:dyDescent="0.55000000000000004">
      <c r="A1998">
        <v>1996</v>
      </c>
      <c r="B1998" s="3" t="s">
        <v>1997</v>
      </c>
      <c r="C1998" s="3" t="s">
        <v>6106</v>
      </c>
      <c r="D1998" s="12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s="7" t="s">
        <v>8346</v>
      </c>
      <c r="R1998" t="s">
        <v>8353</v>
      </c>
      <c r="S1998" s="11">
        <f t="shared" si="250"/>
        <v>41800.819571759261</v>
      </c>
      <c r="T1998" s="11">
        <f t="shared" si="251"/>
        <v>41830.819571759261</v>
      </c>
      <c r="U1998" t="str">
        <f t="shared" si="252"/>
        <v>Jun</v>
      </c>
      <c r="V1998">
        <f t="shared" si="253"/>
        <v>2014</v>
      </c>
      <c r="W1998" t="str">
        <f t="shared" si="254"/>
        <v>Jul</v>
      </c>
      <c r="X1998">
        <f t="shared" si="255"/>
        <v>2014</v>
      </c>
    </row>
    <row r="1999" spans="1:24" ht="43.2" x14ac:dyDescent="0.55000000000000004">
      <c r="A1999">
        <v>1997</v>
      </c>
      <c r="B1999" s="3" t="s">
        <v>1998</v>
      </c>
      <c r="C1999" s="3" t="s">
        <v>6107</v>
      </c>
      <c r="D1999" s="12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s="7" t="s">
        <v>8346</v>
      </c>
      <c r="R1999" t="s">
        <v>8353</v>
      </c>
      <c r="S1999" s="11">
        <f t="shared" si="250"/>
        <v>41847.930694444447</v>
      </c>
      <c r="T1999" s="11">
        <f t="shared" si="251"/>
        <v>41877.930694444447</v>
      </c>
      <c r="U1999" t="str">
        <f t="shared" si="252"/>
        <v>Jul</v>
      </c>
      <c r="V1999">
        <f t="shared" si="253"/>
        <v>2014</v>
      </c>
      <c r="W1999" t="str">
        <f t="shared" si="254"/>
        <v>Aug</v>
      </c>
      <c r="X1999">
        <f t="shared" si="255"/>
        <v>2014</v>
      </c>
    </row>
    <row r="2000" spans="1:24" ht="43.2" x14ac:dyDescent="0.55000000000000004">
      <c r="A2000">
        <v>1998</v>
      </c>
      <c r="B2000" s="3" t="s">
        <v>1999</v>
      </c>
      <c r="C2000" s="3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s="7" t="s">
        <v>8346</v>
      </c>
      <c r="R2000" t="s">
        <v>8353</v>
      </c>
      <c r="S2000" s="11">
        <f t="shared" si="250"/>
        <v>41807.118495370371</v>
      </c>
      <c r="T2000" s="11">
        <f t="shared" si="251"/>
        <v>41852.118495370371</v>
      </c>
      <c r="U2000" t="str">
        <f t="shared" si="252"/>
        <v>Jun</v>
      </c>
      <c r="V2000">
        <f t="shared" si="253"/>
        <v>2014</v>
      </c>
      <c r="W2000" t="str">
        <f t="shared" si="254"/>
        <v>Aug</v>
      </c>
      <c r="X2000">
        <f t="shared" si="255"/>
        <v>2014</v>
      </c>
    </row>
    <row r="2001" spans="1:24" ht="43.2" x14ac:dyDescent="0.55000000000000004">
      <c r="A2001">
        <v>1999</v>
      </c>
      <c r="B2001" s="3" t="s">
        <v>2000</v>
      </c>
      <c r="C2001" s="3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s="7" t="s">
        <v>8346</v>
      </c>
      <c r="R2001" t="s">
        <v>8353</v>
      </c>
      <c r="S2001" s="11">
        <f t="shared" si="250"/>
        <v>41926.482731481483</v>
      </c>
      <c r="T2001" s="11">
        <f t="shared" si="251"/>
        <v>41956.524398148147</v>
      </c>
      <c r="U2001" t="str">
        <f t="shared" si="252"/>
        <v>Oct</v>
      </c>
      <c r="V2001">
        <f t="shared" si="253"/>
        <v>2014</v>
      </c>
      <c r="W2001" t="str">
        <f t="shared" si="254"/>
        <v>Nov</v>
      </c>
      <c r="X2001">
        <f t="shared" si="255"/>
        <v>2014</v>
      </c>
    </row>
    <row r="2002" spans="1:24" ht="43.2" x14ac:dyDescent="0.55000000000000004">
      <c r="A2002">
        <v>2000</v>
      </c>
      <c r="B2002" s="3" t="s">
        <v>2001</v>
      </c>
      <c r="C2002" s="3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s="7" t="s">
        <v>8346</v>
      </c>
      <c r="R2002" t="s">
        <v>8353</v>
      </c>
      <c r="S2002" s="11">
        <f t="shared" si="250"/>
        <v>42345.951539351852</v>
      </c>
      <c r="T2002" s="11">
        <f t="shared" si="251"/>
        <v>42375.951539351852</v>
      </c>
      <c r="U2002" t="str">
        <f t="shared" si="252"/>
        <v>Dec</v>
      </c>
      <c r="V2002">
        <f t="shared" si="253"/>
        <v>2015</v>
      </c>
      <c r="W2002" t="str">
        <f t="shared" si="254"/>
        <v>Jan</v>
      </c>
      <c r="X2002">
        <f t="shared" si="255"/>
        <v>2016</v>
      </c>
    </row>
    <row r="2003" spans="1:24" ht="28.8" hidden="1" x14ac:dyDescent="0.55000000000000004">
      <c r="A2003">
        <v>2001</v>
      </c>
      <c r="B2003" s="3" t="s">
        <v>2002</v>
      </c>
      <c r="C2003" s="3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s="7" t="s">
        <v>8337</v>
      </c>
      <c r="R2003" t="s">
        <v>8352</v>
      </c>
      <c r="S2003" s="11">
        <f t="shared" si="250"/>
        <v>42136.209675925929</v>
      </c>
      <c r="T2003" s="11">
        <f t="shared" si="251"/>
        <v>42167.833333333328</v>
      </c>
      <c r="U2003" t="str">
        <f t="shared" si="252"/>
        <v>May</v>
      </c>
      <c r="V2003">
        <f t="shared" si="253"/>
        <v>2015</v>
      </c>
      <c r="W2003" t="str">
        <f t="shared" si="254"/>
        <v>Jun</v>
      </c>
      <c r="X2003">
        <f t="shared" si="255"/>
        <v>2015</v>
      </c>
    </row>
    <row r="2004" spans="1:24" ht="43.2" hidden="1" x14ac:dyDescent="0.55000000000000004">
      <c r="A2004">
        <v>2002</v>
      </c>
      <c r="B2004" s="3" t="s">
        <v>2003</v>
      </c>
      <c r="C2004" s="3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s="7" t="s">
        <v>8337</v>
      </c>
      <c r="R2004" t="s">
        <v>8352</v>
      </c>
      <c r="S2004" s="11">
        <f t="shared" si="250"/>
        <v>42728.71230324074</v>
      </c>
      <c r="T2004" s="11">
        <f t="shared" si="251"/>
        <v>42758.71230324074</v>
      </c>
      <c r="U2004" t="str">
        <f t="shared" si="252"/>
        <v>Dec</v>
      </c>
      <c r="V2004">
        <f t="shared" si="253"/>
        <v>2016</v>
      </c>
      <c r="W2004" t="str">
        <f t="shared" si="254"/>
        <v>Jan</v>
      </c>
      <c r="X2004">
        <f t="shared" si="255"/>
        <v>2017</v>
      </c>
    </row>
    <row r="2005" spans="1:24" ht="57.6" hidden="1" x14ac:dyDescent="0.55000000000000004">
      <c r="A2005">
        <v>2003</v>
      </c>
      <c r="B2005" s="3" t="s">
        <v>2004</v>
      </c>
      <c r="C2005" s="3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s="7" t="s">
        <v>8337</v>
      </c>
      <c r="R2005" t="s">
        <v>8352</v>
      </c>
      <c r="S2005" s="11">
        <f t="shared" si="250"/>
        <v>40347.125601851854</v>
      </c>
      <c r="T2005" s="11">
        <f t="shared" si="251"/>
        <v>40361.958333333336</v>
      </c>
      <c r="U2005" t="str">
        <f t="shared" si="252"/>
        <v>Jun</v>
      </c>
      <c r="V2005">
        <f t="shared" si="253"/>
        <v>2010</v>
      </c>
      <c r="W2005" t="str">
        <f t="shared" si="254"/>
        <v>Jul</v>
      </c>
      <c r="X2005">
        <f t="shared" si="255"/>
        <v>2010</v>
      </c>
    </row>
    <row r="2006" spans="1:24" ht="43.2" hidden="1" x14ac:dyDescent="0.55000000000000004">
      <c r="A2006">
        <v>2004</v>
      </c>
      <c r="B2006" s="3" t="s">
        <v>2005</v>
      </c>
      <c r="C2006" s="3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s="7" t="s">
        <v>8337</v>
      </c>
      <c r="R2006" t="s">
        <v>8352</v>
      </c>
      <c r="S2006" s="11">
        <f t="shared" si="250"/>
        <v>41800.604895833334</v>
      </c>
      <c r="T2006" s="11">
        <f t="shared" si="251"/>
        <v>41830.604895833334</v>
      </c>
      <c r="U2006" t="str">
        <f t="shared" si="252"/>
        <v>Jun</v>
      </c>
      <c r="V2006">
        <f t="shared" si="253"/>
        <v>2014</v>
      </c>
      <c r="W2006" t="str">
        <f t="shared" si="254"/>
        <v>Jul</v>
      </c>
      <c r="X2006">
        <f t="shared" si="255"/>
        <v>2014</v>
      </c>
    </row>
    <row r="2007" spans="1:24" ht="43.2" hidden="1" x14ac:dyDescent="0.55000000000000004">
      <c r="A2007">
        <v>2005</v>
      </c>
      <c r="B2007" s="3" t="s">
        <v>2006</v>
      </c>
      <c r="C2007" s="3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s="7" t="s">
        <v>8337</v>
      </c>
      <c r="R2007" t="s">
        <v>8352</v>
      </c>
      <c r="S2007" s="11">
        <f t="shared" si="250"/>
        <v>41535.812708333331</v>
      </c>
      <c r="T2007" s="11">
        <f t="shared" si="251"/>
        <v>41563.165972222225</v>
      </c>
      <c r="U2007" t="str">
        <f t="shared" si="252"/>
        <v>Sep</v>
      </c>
      <c r="V2007">
        <f t="shared" si="253"/>
        <v>2013</v>
      </c>
      <c r="W2007" t="str">
        <f t="shared" si="254"/>
        <v>Oct</v>
      </c>
      <c r="X2007">
        <f t="shared" si="255"/>
        <v>2013</v>
      </c>
    </row>
    <row r="2008" spans="1:24" ht="57.6" hidden="1" x14ac:dyDescent="0.55000000000000004">
      <c r="A2008">
        <v>2006</v>
      </c>
      <c r="B2008" s="3" t="s">
        <v>2007</v>
      </c>
      <c r="C2008" s="3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s="7" t="s">
        <v>8337</v>
      </c>
      <c r="R2008" t="s">
        <v>8352</v>
      </c>
      <c r="S2008" s="11">
        <f t="shared" si="250"/>
        <v>41941.500520833331</v>
      </c>
      <c r="T2008" s="11">
        <f t="shared" si="251"/>
        <v>41976.542187500003</v>
      </c>
      <c r="U2008" t="str">
        <f t="shared" si="252"/>
        <v>Oct</v>
      </c>
      <c r="V2008">
        <f t="shared" si="253"/>
        <v>2014</v>
      </c>
      <c r="W2008" t="str">
        <f t="shared" si="254"/>
        <v>Dec</v>
      </c>
      <c r="X2008">
        <f t="shared" si="255"/>
        <v>2014</v>
      </c>
    </row>
    <row r="2009" spans="1:24" ht="43.2" hidden="1" x14ac:dyDescent="0.55000000000000004">
      <c r="A2009">
        <v>2007</v>
      </c>
      <c r="B2009" s="3" t="s">
        <v>2008</v>
      </c>
      <c r="C2009" s="3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s="7" t="s">
        <v>8337</v>
      </c>
      <c r="R2009" t="s">
        <v>8352</v>
      </c>
      <c r="S2009" s="11">
        <f t="shared" si="250"/>
        <v>40347.837800925925</v>
      </c>
      <c r="T2009" s="11">
        <f t="shared" si="251"/>
        <v>40414.166666666664</v>
      </c>
      <c r="U2009" t="str">
        <f t="shared" si="252"/>
        <v>Jun</v>
      </c>
      <c r="V2009">
        <f t="shared" si="253"/>
        <v>2010</v>
      </c>
      <c r="W2009" t="str">
        <f t="shared" si="254"/>
        <v>Aug</v>
      </c>
      <c r="X2009">
        <f t="shared" si="255"/>
        <v>2010</v>
      </c>
    </row>
    <row r="2010" spans="1:24" ht="43.2" hidden="1" x14ac:dyDescent="0.55000000000000004">
      <c r="A2010">
        <v>2008</v>
      </c>
      <c r="B2010" s="3" t="s">
        <v>2009</v>
      </c>
      <c r="C2010" s="3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s="7" t="s">
        <v>8337</v>
      </c>
      <c r="R2010" t="s">
        <v>8352</v>
      </c>
      <c r="S2010" s="11">
        <f t="shared" si="250"/>
        <v>40761.604421296295</v>
      </c>
      <c r="T2010" s="11">
        <f t="shared" si="251"/>
        <v>40805.604421296295</v>
      </c>
      <c r="U2010" t="str">
        <f t="shared" si="252"/>
        <v>Aug</v>
      </c>
      <c r="V2010">
        <f t="shared" si="253"/>
        <v>2011</v>
      </c>
      <c r="W2010" t="str">
        <f t="shared" si="254"/>
        <v>Sep</v>
      </c>
      <c r="X2010">
        <f t="shared" si="255"/>
        <v>2011</v>
      </c>
    </row>
    <row r="2011" spans="1:24" ht="43.2" hidden="1" x14ac:dyDescent="0.55000000000000004">
      <c r="A2011">
        <v>2009</v>
      </c>
      <c r="B2011" s="3" t="s">
        <v>2010</v>
      </c>
      <c r="C2011" s="3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s="7" t="s">
        <v>8337</v>
      </c>
      <c r="R2011" t="s">
        <v>8352</v>
      </c>
      <c r="S2011" s="11">
        <f t="shared" si="250"/>
        <v>42661.323414351849</v>
      </c>
      <c r="T2011" s="11">
        <f t="shared" si="251"/>
        <v>42697.365081018521</v>
      </c>
      <c r="U2011" t="str">
        <f t="shared" si="252"/>
        <v>Oct</v>
      </c>
      <c r="V2011">
        <f t="shared" si="253"/>
        <v>2016</v>
      </c>
      <c r="W2011" t="str">
        <f t="shared" si="254"/>
        <v>Nov</v>
      </c>
      <c r="X2011">
        <f t="shared" si="255"/>
        <v>2016</v>
      </c>
    </row>
    <row r="2012" spans="1:24" ht="28.8" hidden="1" x14ac:dyDescent="0.55000000000000004">
      <c r="A2012">
        <v>2010</v>
      </c>
      <c r="B2012" s="3" t="s">
        <v>2011</v>
      </c>
      <c r="C2012" s="3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s="7" t="s">
        <v>8337</v>
      </c>
      <c r="R2012" t="s">
        <v>8352</v>
      </c>
      <c r="S2012" s="11">
        <f t="shared" si="250"/>
        <v>42570.996423611112</v>
      </c>
      <c r="T2012" s="11">
        <f t="shared" si="251"/>
        <v>42600.996423611112</v>
      </c>
      <c r="U2012" t="str">
        <f t="shared" si="252"/>
        <v>Jul</v>
      </c>
      <c r="V2012">
        <f t="shared" si="253"/>
        <v>2016</v>
      </c>
      <c r="W2012" t="str">
        <f t="shared" si="254"/>
        <v>Aug</v>
      </c>
      <c r="X2012">
        <f t="shared" si="255"/>
        <v>2016</v>
      </c>
    </row>
    <row r="2013" spans="1:24" ht="43.2" hidden="1" x14ac:dyDescent="0.55000000000000004">
      <c r="A2013">
        <v>2011</v>
      </c>
      <c r="B2013" s="3" t="s">
        <v>2012</v>
      </c>
      <c r="C2013" s="3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s="7" t="s">
        <v>8337</v>
      </c>
      <c r="R2013" t="s">
        <v>8352</v>
      </c>
      <c r="S2013" s="11">
        <f t="shared" si="250"/>
        <v>42347.358483796299</v>
      </c>
      <c r="T2013" s="11">
        <f t="shared" si="251"/>
        <v>42380.958333333328</v>
      </c>
      <c r="U2013" t="str">
        <f t="shared" si="252"/>
        <v>Dec</v>
      </c>
      <c r="V2013">
        <f t="shared" si="253"/>
        <v>2015</v>
      </c>
      <c r="W2013" t="str">
        <f t="shared" si="254"/>
        <v>Jan</v>
      </c>
      <c r="X2013">
        <f t="shared" si="255"/>
        <v>2016</v>
      </c>
    </row>
    <row r="2014" spans="1:24" ht="43.2" hidden="1" x14ac:dyDescent="0.55000000000000004">
      <c r="A2014">
        <v>2012</v>
      </c>
      <c r="B2014" s="3" t="s">
        <v>2013</v>
      </c>
      <c r="C2014" s="3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s="7" t="s">
        <v>8337</v>
      </c>
      <c r="R2014" t="s">
        <v>8352</v>
      </c>
      <c r="S2014" s="11">
        <f t="shared" si="250"/>
        <v>42010.822233796294</v>
      </c>
      <c r="T2014" s="11">
        <f t="shared" si="251"/>
        <v>42040.822233796294</v>
      </c>
      <c r="U2014" t="str">
        <f t="shared" si="252"/>
        <v>Jan</v>
      </c>
      <c r="V2014">
        <f t="shared" si="253"/>
        <v>2015</v>
      </c>
      <c r="W2014" t="str">
        <f t="shared" si="254"/>
        <v>Feb</v>
      </c>
      <c r="X2014">
        <f t="shared" si="255"/>
        <v>2015</v>
      </c>
    </row>
    <row r="2015" spans="1:24" ht="43.2" hidden="1" x14ac:dyDescent="0.55000000000000004">
      <c r="A2015">
        <v>2013</v>
      </c>
      <c r="B2015" s="3" t="s">
        <v>2014</v>
      </c>
      <c r="C2015" s="3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s="7" t="s">
        <v>8337</v>
      </c>
      <c r="R2015" t="s">
        <v>8352</v>
      </c>
      <c r="S2015" s="11">
        <f t="shared" si="250"/>
        <v>42499.960810185185</v>
      </c>
      <c r="T2015" s="11">
        <f t="shared" si="251"/>
        <v>42559.960810185185</v>
      </c>
      <c r="U2015" t="str">
        <f t="shared" si="252"/>
        <v>May</v>
      </c>
      <c r="V2015">
        <f t="shared" si="253"/>
        <v>2016</v>
      </c>
      <c r="W2015" t="str">
        <f t="shared" si="254"/>
        <v>Jul</v>
      </c>
      <c r="X2015">
        <f t="shared" si="255"/>
        <v>2016</v>
      </c>
    </row>
    <row r="2016" spans="1:24" ht="43.2" hidden="1" x14ac:dyDescent="0.55000000000000004">
      <c r="A2016">
        <v>2014</v>
      </c>
      <c r="B2016" s="3" t="s">
        <v>2015</v>
      </c>
      <c r="C2016" s="3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s="7" t="s">
        <v>8337</v>
      </c>
      <c r="R2016" t="s">
        <v>8352</v>
      </c>
      <c r="S2016" s="11">
        <f t="shared" si="250"/>
        <v>41324.214571759258</v>
      </c>
      <c r="T2016" s="11">
        <f t="shared" si="251"/>
        <v>41358.172905092593</v>
      </c>
      <c r="U2016" t="str">
        <f t="shared" si="252"/>
        <v>Feb</v>
      </c>
      <c r="V2016">
        <f t="shared" si="253"/>
        <v>2013</v>
      </c>
      <c r="W2016" t="str">
        <f t="shared" si="254"/>
        <v>Mar</v>
      </c>
      <c r="X2016">
        <f t="shared" si="255"/>
        <v>2013</v>
      </c>
    </row>
    <row r="2017" spans="1:24" ht="43.2" hidden="1" x14ac:dyDescent="0.55000000000000004">
      <c r="A2017">
        <v>2015</v>
      </c>
      <c r="B2017" s="3" t="s">
        <v>2016</v>
      </c>
      <c r="C2017" s="3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s="7" t="s">
        <v>8337</v>
      </c>
      <c r="R2017" t="s">
        <v>8352</v>
      </c>
      <c r="S2017" s="11">
        <f t="shared" si="250"/>
        <v>40765.876886574071</v>
      </c>
      <c r="T2017" s="11">
        <f t="shared" si="251"/>
        <v>40795.876886574071</v>
      </c>
      <c r="U2017" t="str">
        <f t="shared" si="252"/>
        <v>Aug</v>
      </c>
      <c r="V2017">
        <f t="shared" si="253"/>
        <v>2011</v>
      </c>
      <c r="W2017" t="str">
        <f t="shared" si="254"/>
        <v>Sep</v>
      </c>
      <c r="X2017">
        <f t="shared" si="255"/>
        <v>2011</v>
      </c>
    </row>
    <row r="2018" spans="1:24" ht="28.8" hidden="1" x14ac:dyDescent="0.55000000000000004">
      <c r="A2018">
        <v>2016</v>
      </c>
      <c r="B2018" s="3" t="s">
        <v>2017</v>
      </c>
      <c r="C2018" s="3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s="7" t="s">
        <v>8337</v>
      </c>
      <c r="R2018" t="s">
        <v>8352</v>
      </c>
      <c r="S2018" s="11">
        <f t="shared" si="250"/>
        <v>41312.88077546296</v>
      </c>
      <c r="T2018" s="11">
        <f t="shared" si="251"/>
        <v>41342.88077546296</v>
      </c>
      <c r="U2018" t="str">
        <f t="shared" si="252"/>
        <v>Feb</v>
      </c>
      <c r="V2018">
        <f t="shared" si="253"/>
        <v>2013</v>
      </c>
      <c r="W2018" t="str">
        <f t="shared" si="254"/>
        <v>Mar</v>
      </c>
      <c r="X2018">
        <f t="shared" si="255"/>
        <v>2013</v>
      </c>
    </row>
    <row r="2019" spans="1:24" ht="43.2" hidden="1" x14ac:dyDescent="0.55000000000000004">
      <c r="A2019">
        <v>2017</v>
      </c>
      <c r="B2019" s="3" t="s">
        <v>2018</v>
      </c>
      <c r="C2019" s="3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s="7" t="s">
        <v>8337</v>
      </c>
      <c r="R2019" t="s">
        <v>8352</v>
      </c>
      <c r="S2019" s="11">
        <f t="shared" si="250"/>
        <v>40961.057349537034</v>
      </c>
      <c r="T2019" s="11">
        <f t="shared" si="251"/>
        <v>40992.166666666664</v>
      </c>
      <c r="U2019" t="str">
        <f t="shared" si="252"/>
        <v>Feb</v>
      </c>
      <c r="V2019">
        <f t="shared" si="253"/>
        <v>2012</v>
      </c>
      <c r="W2019" t="str">
        <f t="shared" si="254"/>
        <v>Mar</v>
      </c>
      <c r="X2019">
        <f t="shared" si="255"/>
        <v>2012</v>
      </c>
    </row>
    <row r="2020" spans="1:24" ht="43.2" hidden="1" x14ac:dyDescent="0.55000000000000004">
      <c r="A2020">
        <v>2018</v>
      </c>
      <c r="B2020" s="3" t="s">
        <v>2019</v>
      </c>
      <c r="C2020" s="3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s="7" t="s">
        <v>8337</v>
      </c>
      <c r="R2020" t="s">
        <v>8352</v>
      </c>
      <c r="S2020" s="11">
        <f t="shared" si="250"/>
        <v>42199.365844907406</v>
      </c>
      <c r="T2020" s="11">
        <f t="shared" si="251"/>
        <v>42229.365844907406</v>
      </c>
      <c r="U2020" t="str">
        <f t="shared" si="252"/>
        <v>Jul</v>
      </c>
      <c r="V2020">
        <f t="shared" si="253"/>
        <v>2015</v>
      </c>
      <c r="W2020" t="str">
        <f t="shared" si="254"/>
        <v>Aug</v>
      </c>
      <c r="X2020">
        <f t="shared" si="255"/>
        <v>2015</v>
      </c>
    </row>
    <row r="2021" spans="1:24" ht="43.2" hidden="1" x14ac:dyDescent="0.55000000000000004">
      <c r="A2021">
        <v>2019</v>
      </c>
      <c r="B2021" s="3" t="s">
        <v>2020</v>
      </c>
      <c r="C2021" s="3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s="7" t="s">
        <v>8337</v>
      </c>
      <c r="R2021" t="s">
        <v>8352</v>
      </c>
      <c r="S2021" s="11">
        <f t="shared" si="250"/>
        <v>42605.70857638889</v>
      </c>
      <c r="T2021" s="11">
        <f t="shared" si="251"/>
        <v>42635.70857638889</v>
      </c>
      <c r="U2021" t="str">
        <f t="shared" si="252"/>
        <v>Aug</v>
      </c>
      <c r="V2021">
        <f t="shared" si="253"/>
        <v>2016</v>
      </c>
      <c r="W2021" t="str">
        <f t="shared" si="254"/>
        <v>Sep</v>
      </c>
      <c r="X2021">
        <f t="shared" si="255"/>
        <v>2016</v>
      </c>
    </row>
    <row r="2022" spans="1:24" ht="43.2" hidden="1" x14ac:dyDescent="0.55000000000000004">
      <c r="A2022">
        <v>2020</v>
      </c>
      <c r="B2022" s="3" t="s">
        <v>2021</v>
      </c>
      <c r="C2022" s="3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s="7" t="s">
        <v>8337</v>
      </c>
      <c r="R2022" t="s">
        <v>8352</v>
      </c>
      <c r="S2022" s="11">
        <f t="shared" si="250"/>
        <v>41737.097499999996</v>
      </c>
      <c r="T2022" s="11">
        <f t="shared" si="251"/>
        <v>41773.961111111108</v>
      </c>
      <c r="U2022" t="str">
        <f t="shared" si="252"/>
        <v>Apr</v>
      </c>
      <c r="V2022">
        <f t="shared" si="253"/>
        <v>2014</v>
      </c>
      <c r="W2022" t="str">
        <f t="shared" si="254"/>
        <v>May</v>
      </c>
      <c r="X2022">
        <f t="shared" si="255"/>
        <v>2014</v>
      </c>
    </row>
    <row r="2023" spans="1:24" ht="43.2" hidden="1" x14ac:dyDescent="0.55000000000000004">
      <c r="A2023">
        <v>2021</v>
      </c>
      <c r="B2023" s="3" t="s">
        <v>2022</v>
      </c>
      <c r="C2023" s="3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s="7" t="s">
        <v>8337</v>
      </c>
      <c r="R2023" t="s">
        <v>8352</v>
      </c>
      <c r="S2023" s="11">
        <f t="shared" si="250"/>
        <v>41861.070567129631</v>
      </c>
      <c r="T2023" s="11">
        <f t="shared" si="251"/>
        <v>41906.070567129631</v>
      </c>
      <c r="U2023" t="str">
        <f t="shared" si="252"/>
        <v>Aug</v>
      </c>
      <c r="V2023">
        <f t="shared" si="253"/>
        <v>2014</v>
      </c>
      <c r="W2023" t="str">
        <f t="shared" si="254"/>
        <v>Sep</v>
      </c>
      <c r="X2023">
        <f t="shared" si="255"/>
        <v>2014</v>
      </c>
    </row>
    <row r="2024" spans="1:24" ht="43.2" hidden="1" x14ac:dyDescent="0.55000000000000004">
      <c r="A2024">
        <v>2022</v>
      </c>
      <c r="B2024" s="3" t="s">
        <v>2023</v>
      </c>
      <c r="C2024" s="3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s="7" t="s">
        <v>8337</v>
      </c>
      <c r="R2024" t="s">
        <v>8352</v>
      </c>
      <c r="S2024" s="11">
        <f t="shared" si="250"/>
        <v>42502.569120370375</v>
      </c>
      <c r="T2024" s="11">
        <f t="shared" si="251"/>
        <v>42532.569120370375</v>
      </c>
      <c r="U2024" t="str">
        <f t="shared" si="252"/>
        <v>May</v>
      </c>
      <c r="V2024">
        <f t="shared" si="253"/>
        <v>2016</v>
      </c>
      <c r="W2024" t="str">
        <f t="shared" si="254"/>
        <v>Jun</v>
      </c>
      <c r="X2024">
        <f t="shared" si="255"/>
        <v>2016</v>
      </c>
    </row>
    <row r="2025" spans="1:24" ht="43.2" hidden="1" x14ac:dyDescent="0.55000000000000004">
      <c r="A2025">
        <v>2023</v>
      </c>
      <c r="B2025" s="3" t="s">
        <v>2024</v>
      </c>
      <c r="C2025" s="3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s="7" t="s">
        <v>8337</v>
      </c>
      <c r="R2025" t="s">
        <v>8352</v>
      </c>
      <c r="S2025" s="11">
        <f t="shared" si="250"/>
        <v>42136.420752314814</v>
      </c>
      <c r="T2025" s="11">
        <f t="shared" si="251"/>
        <v>42166.420752314814</v>
      </c>
      <c r="U2025" t="str">
        <f t="shared" si="252"/>
        <v>May</v>
      </c>
      <c r="V2025">
        <f t="shared" si="253"/>
        <v>2015</v>
      </c>
      <c r="W2025" t="str">
        <f t="shared" si="254"/>
        <v>Jun</v>
      </c>
      <c r="X2025">
        <f t="shared" si="255"/>
        <v>2015</v>
      </c>
    </row>
    <row r="2026" spans="1:24" ht="43.2" hidden="1" x14ac:dyDescent="0.55000000000000004">
      <c r="A2026">
        <v>2024</v>
      </c>
      <c r="B2026" s="3" t="s">
        <v>2025</v>
      </c>
      <c r="C2026" s="3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s="7" t="s">
        <v>8337</v>
      </c>
      <c r="R2026" t="s">
        <v>8352</v>
      </c>
      <c r="S2026" s="11">
        <f t="shared" si="250"/>
        <v>41099.966944444444</v>
      </c>
      <c r="T2026" s="11">
        <f t="shared" si="251"/>
        <v>41134.125</v>
      </c>
      <c r="U2026" t="str">
        <f t="shared" si="252"/>
        <v>Jul</v>
      </c>
      <c r="V2026">
        <f t="shared" si="253"/>
        <v>2012</v>
      </c>
      <c r="W2026" t="str">
        <f t="shared" si="254"/>
        <v>Aug</v>
      </c>
      <c r="X2026">
        <f t="shared" si="255"/>
        <v>2012</v>
      </c>
    </row>
    <row r="2027" spans="1:24" ht="43.2" hidden="1" x14ac:dyDescent="0.55000000000000004">
      <c r="A2027">
        <v>2025</v>
      </c>
      <c r="B2027" s="3" t="s">
        <v>2026</v>
      </c>
      <c r="C2027" s="3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s="7" t="s">
        <v>8337</v>
      </c>
      <c r="R2027" t="s">
        <v>8352</v>
      </c>
      <c r="S2027" s="11">
        <f t="shared" si="250"/>
        <v>42136.184560185182</v>
      </c>
      <c r="T2027" s="11">
        <f t="shared" si="251"/>
        <v>42166.184560185182</v>
      </c>
      <c r="U2027" t="str">
        <f t="shared" si="252"/>
        <v>May</v>
      </c>
      <c r="V2027">
        <f t="shared" si="253"/>
        <v>2015</v>
      </c>
      <c r="W2027" t="str">
        <f t="shared" si="254"/>
        <v>Jun</v>
      </c>
      <c r="X2027">
        <f t="shared" si="255"/>
        <v>2015</v>
      </c>
    </row>
    <row r="2028" spans="1:24" ht="28.8" hidden="1" x14ac:dyDescent="0.55000000000000004">
      <c r="A2028">
        <v>2026</v>
      </c>
      <c r="B2028" s="3" t="s">
        <v>2027</v>
      </c>
      <c r="C2028" s="3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s="7" t="s">
        <v>8337</v>
      </c>
      <c r="R2028" t="s">
        <v>8352</v>
      </c>
      <c r="S2028" s="11">
        <f t="shared" si="250"/>
        <v>41704.735937500001</v>
      </c>
      <c r="T2028" s="11">
        <f t="shared" si="251"/>
        <v>41750.165972222225</v>
      </c>
      <c r="U2028" t="str">
        <f t="shared" si="252"/>
        <v>Mar</v>
      </c>
      <c r="V2028">
        <f t="shared" si="253"/>
        <v>2014</v>
      </c>
      <c r="W2028" t="str">
        <f t="shared" si="254"/>
        <v>Apr</v>
      </c>
      <c r="X2028">
        <f t="shared" si="255"/>
        <v>2014</v>
      </c>
    </row>
    <row r="2029" spans="1:24" ht="43.2" hidden="1" x14ac:dyDescent="0.55000000000000004">
      <c r="A2029">
        <v>2027</v>
      </c>
      <c r="B2029" s="3" t="s">
        <v>2028</v>
      </c>
      <c r="C2029" s="3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s="7" t="s">
        <v>8337</v>
      </c>
      <c r="R2029" t="s">
        <v>8352</v>
      </c>
      <c r="S2029" s="11">
        <f t="shared" si="250"/>
        <v>42048.813877314817</v>
      </c>
      <c r="T2029" s="11">
        <f t="shared" si="251"/>
        <v>42093.772210648152</v>
      </c>
      <c r="U2029" t="str">
        <f t="shared" si="252"/>
        <v>Feb</v>
      </c>
      <c r="V2029">
        <f t="shared" si="253"/>
        <v>2015</v>
      </c>
      <c r="W2029" t="str">
        <f t="shared" si="254"/>
        <v>Mar</v>
      </c>
      <c r="X2029">
        <f t="shared" si="255"/>
        <v>2015</v>
      </c>
    </row>
    <row r="2030" spans="1:24" ht="28.8" hidden="1" x14ac:dyDescent="0.55000000000000004">
      <c r="A2030">
        <v>2028</v>
      </c>
      <c r="B2030" s="3" t="s">
        <v>2029</v>
      </c>
      <c r="C2030" s="3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s="7" t="s">
        <v>8337</v>
      </c>
      <c r="R2030" t="s">
        <v>8352</v>
      </c>
      <c r="S2030" s="11">
        <f t="shared" si="250"/>
        <v>40215.919050925928</v>
      </c>
      <c r="T2030" s="11">
        <f t="shared" si="251"/>
        <v>40252.913194444445</v>
      </c>
      <c r="U2030" t="str">
        <f t="shared" si="252"/>
        <v>Feb</v>
      </c>
      <c r="V2030">
        <f t="shared" si="253"/>
        <v>2010</v>
      </c>
      <c r="W2030" t="str">
        <f t="shared" si="254"/>
        <v>Mar</v>
      </c>
      <c r="X2030">
        <f t="shared" si="255"/>
        <v>2010</v>
      </c>
    </row>
    <row r="2031" spans="1:24" ht="43.2" hidden="1" x14ac:dyDescent="0.55000000000000004">
      <c r="A2031">
        <v>2029</v>
      </c>
      <c r="B2031" s="3" t="s">
        <v>2030</v>
      </c>
      <c r="C2031" s="3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s="7" t="s">
        <v>8337</v>
      </c>
      <c r="R2031" t="s">
        <v>8352</v>
      </c>
      <c r="S2031" s="11">
        <f t="shared" si="250"/>
        <v>41848.021770833337</v>
      </c>
      <c r="T2031" s="11">
        <f t="shared" si="251"/>
        <v>41878.021770833337</v>
      </c>
      <c r="U2031" t="str">
        <f t="shared" si="252"/>
        <v>Jul</v>
      </c>
      <c r="V2031">
        <f t="shared" si="253"/>
        <v>2014</v>
      </c>
      <c r="W2031" t="str">
        <f t="shared" si="254"/>
        <v>Aug</v>
      </c>
      <c r="X2031">
        <f t="shared" si="255"/>
        <v>2014</v>
      </c>
    </row>
    <row r="2032" spans="1:24" ht="43.2" hidden="1" x14ac:dyDescent="0.55000000000000004">
      <c r="A2032">
        <v>2030</v>
      </c>
      <c r="B2032" s="3" t="s">
        <v>2031</v>
      </c>
      <c r="C2032" s="3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s="7" t="s">
        <v>8337</v>
      </c>
      <c r="R2032" t="s">
        <v>8352</v>
      </c>
      <c r="S2032" s="11">
        <f t="shared" si="250"/>
        <v>41212.996481481481</v>
      </c>
      <c r="T2032" s="11">
        <f t="shared" si="251"/>
        <v>41242.996481481481</v>
      </c>
      <c r="U2032" t="str">
        <f t="shared" si="252"/>
        <v>Oct</v>
      </c>
      <c r="V2032">
        <f t="shared" si="253"/>
        <v>2012</v>
      </c>
      <c r="W2032" t="str">
        <f t="shared" si="254"/>
        <v>Nov</v>
      </c>
      <c r="X2032">
        <f t="shared" si="255"/>
        <v>2012</v>
      </c>
    </row>
    <row r="2033" spans="1:24" ht="28.8" hidden="1" x14ac:dyDescent="0.55000000000000004">
      <c r="A2033">
        <v>2031</v>
      </c>
      <c r="B2033" s="3" t="s">
        <v>2032</v>
      </c>
      <c r="C2033" s="3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s="7" t="s">
        <v>8337</v>
      </c>
      <c r="R2033" t="s">
        <v>8352</v>
      </c>
      <c r="S2033" s="11">
        <f t="shared" si="250"/>
        <v>41975.329317129625</v>
      </c>
      <c r="T2033" s="11">
        <f t="shared" si="251"/>
        <v>42013.041666666672</v>
      </c>
      <c r="U2033" t="str">
        <f t="shared" si="252"/>
        <v>Dec</v>
      </c>
      <c r="V2033">
        <f t="shared" si="253"/>
        <v>2014</v>
      </c>
      <c r="W2033" t="str">
        <f t="shared" si="254"/>
        <v>Jan</v>
      </c>
      <c r="X2033">
        <f t="shared" si="255"/>
        <v>2015</v>
      </c>
    </row>
    <row r="2034" spans="1:24" ht="43.2" hidden="1" x14ac:dyDescent="0.55000000000000004">
      <c r="A2034">
        <v>2032</v>
      </c>
      <c r="B2034" s="3" t="s">
        <v>2033</v>
      </c>
      <c r="C2034" s="3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s="7" t="s">
        <v>8337</v>
      </c>
      <c r="R2034" t="s">
        <v>8352</v>
      </c>
      <c r="S2034" s="11">
        <f t="shared" si="250"/>
        <v>42689.565671296295</v>
      </c>
      <c r="T2034" s="11">
        <f t="shared" si="251"/>
        <v>42719.208333333328</v>
      </c>
      <c r="U2034" t="str">
        <f t="shared" si="252"/>
        <v>Nov</v>
      </c>
      <c r="V2034">
        <f t="shared" si="253"/>
        <v>2016</v>
      </c>
      <c r="W2034" t="str">
        <f t="shared" si="254"/>
        <v>Dec</v>
      </c>
      <c r="X2034">
        <f t="shared" si="255"/>
        <v>2016</v>
      </c>
    </row>
    <row r="2035" spans="1:24" ht="43.2" hidden="1" x14ac:dyDescent="0.55000000000000004">
      <c r="A2035">
        <v>2033</v>
      </c>
      <c r="B2035" s="3" t="s">
        <v>2034</v>
      </c>
      <c r="C2035" s="3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s="7" t="s">
        <v>8337</v>
      </c>
      <c r="R2035" t="s">
        <v>8352</v>
      </c>
      <c r="S2035" s="11">
        <f t="shared" si="250"/>
        <v>41725.082384259258</v>
      </c>
      <c r="T2035" s="11">
        <f t="shared" si="251"/>
        <v>41755.082384259258</v>
      </c>
      <c r="U2035" t="str">
        <f t="shared" si="252"/>
        <v>Mar</v>
      </c>
      <c r="V2035">
        <f t="shared" si="253"/>
        <v>2014</v>
      </c>
      <c r="W2035" t="str">
        <f t="shared" si="254"/>
        <v>Apr</v>
      </c>
      <c r="X2035">
        <f t="shared" si="255"/>
        <v>2014</v>
      </c>
    </row>
    <row r="2036" spans="1:24" ht="43.2" hidden="1" x14ac:dyDescent="0.55000000000000004">
      <c r="A2036">
        <v>2034</v>
      </c>
      <c r="B2036" s="3" t="s">
        <v>2035</v>
      </c>
      <c r="C2036" s="3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s="7" t="s">
        <v>8337</v>
      </c>
      <c r="R2036" t="s">
        <v>8352</v>
      </c>
      <c r="S2036" s="11">
        <f t="shared" si="250"/>
        <v>42076.130011574074</v>
      </c>
      <c r="T2036" s="11">
        <f t="shared" si="251"/>
        <v>42131.290277777778</v>
      </c>
      <c r="U2036" t="str">
        <f t="shared" si="252"/>
        <v>Mar</v>
      </c>
      <c r="V2036">
        <f t="shared" si="253"/>
        <v>2015</v>
      </c>
      <c r="W2036" t="str">
        <f t="shared" si="254"/>
        <v>May</v>
      </c>
      <c r="X2036">
        <f t="shared" si="255"/>
        <v>2015</v>
      </c>
    </row>
    <row r="2037" spans="1:24" ht="43.2" hidden="1" x14ac:dyDescent="0.55000000000000004">
      <c r="A2037">
        <v>2035</v>
      </c>
      <c r="B2037" s="3" t="s">
        <v>2036</v>
      </c>
      <c r="C2037" s="3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s="7" t="s">
        <v>8337</v>
      </c>
      <c r="R2037" t="s">
        <v>8352</v>
      </c>
      <c r="S2037" s="11">
        <f t="shared" si="250"/>
        <v>42311.625081018516</v>
      </c>
      <c r="T2037" s="11">
        <f t="shared" si="251"/>
        <v>42357.041666666672</v>
      </c>
      <c r="U2037" t="str">
        <f t="shared" si="252"/>
        <v>Nov</v>
      </c>
      <c r="V2037">
        <f t="shared" si="253"/>
        <v>2015</v>
      </c>
      <c r="W2037" t="str">
        <f t="shared" si="254"/>
        <v>Dec</v>
      </c>
      <c r="X2037">
        <f t="shared" si="255"/>
        <v>2015</v>
      </c>
    </row>
    <row r="2038" spans="1:24" ht="43.2" hidden="1" x14ac:dyDescent="0.55000000000000004">
      <c r="A2038">
        <v>2036</v>
      </c>
      <c r="B2038" s="3" t="s">
        <v>2037</v>
      </c>
      <c r="C2038" s="3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s="7" t="s">
        <v>8337</v>
      </c>
      <c r="R2038" t="s">
        <v>8352</v>
      </c>
      <c r="S2038" s="11">
        <f t="shared" si="250"/>
        <v>41738.864803240744</v>
      </c>
      <c r="T2038" s="11">
        <f t="shared" si="251"/>
        <v>41768.864803240744</v>
      </c>
      <c r="U2038" t="str">
        <f t="shared" si="252"/>
        <v>Apr</v>
      </c>
      <c r="V2038">
        <f t="shared" si="253"/>
        <v>2014</v>
      </c>
      <c r="W2038" t="str">
        <f t="shared" si="254"/>
        <v>May</v>
      </c>
      <c r="X2038">
        <f t="shared" si="255"/>
        <v>2014</v>
      </c>
    </row>
    <row r="2039" spans="1:24" ht="43.2" hidden="1" x14ac:dyDescent="0.55000000000000004">
      <c r="A2039">
        <v>2037</v>
      </c>
      <c r="B2039" s="3" t="s">
        <v>2038</v>
      </c>
      <c r="C2039" s="3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s="7" t="s">
        <v>8337</v>
      </c>
      <c r="R2039" t="s">
        <v>8352</v>
      </c>
      <c r="S2039" s="11">
        <f t="shared" si="250"/>
        <v>41578.210104166668</v>
      </c>
      <c r="T2039" s="11">
        <f t="shared" si="251"/>
        <v>41638.251770833333</v>
      </c>
      <c r="U2039" t="str">
        <f t="shared" si="252"/>
        <v>Oct</v>
      </c>
      <c r="V2039">
        <f t="shared" si="253"/>
        <v>2013</v>
      </c>
      <c r="W2039" t="str">
        <f t="shared" si="254"/>
        <v>Dec</v>
      </c>
      <c r="X2039">
        <f t="shared" si="255"/>
        <v>2013</v>
      </c>
    </row>
    <row r="2040" spans="1:24" ht="43.2" hidden="1" x14ac:dyDescent="0.55000000000000004">
      <c r="A2040">
        <v>2038</v>
      </c>
      <c r="B2040" s="3" t="s">
        <v>2039</v>
      </c>
      <c r="C2040" s="3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s="7" t="s">
        <v>8337</v>
      </c>
      <c r="R2040" t="s">
        <v>8352</v>
      </c>
      <c r="S2040" s="11">
        <f t="shared" si="250"/>
        <v>41424.27107638889</v>
      </c>
      <c r="T2040" s="11">
        <f t="shared" si="251"/>
        <v>41456.75</v>
      </c>
      <c r="U2040" t="str">
        <f t="shared" si="252"/>
        <v>May</v>
      </c>
      <c r="V2040">
        <f t="shared" si="253"/>
        <v>2013</v>
      </c>
      <c r="W2040" t="str">
        <f t="shared" si="254"/>
        <v>Jul</v>
      </c>
      <c r="X2040">
        <f t="shared" si="255"/>
        <v>2013</v>
      </c>
    </row>
    <row r="2041" spans="1:24" ht="28.8" hidden="1" x14ac:dyDescent="0.55000000000000004">
      <c r="A2041">
        <v>2039</v>
      </c>
      <c r="B2041" s="3" t="s">
        <v>2040</v>
      </c>
      <c r="C2041" s="3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s="7" t="s">
        <v>8337</v>
      </c>
      <c r="R2041" t="s">
        <v>8352</v>
      </c>
      <c r="S2041" s="11">
        <f t="shared" si="250"/>
        <v>42675.438946759255</v>
      </c>
      <c r="T2041" s="11">
        <f t="shared" si="251"/>
        <v>42705.207638888889</v>
      </c>
      <c r="U2041" t="str">
        <f t="shared" si="252"/>
        <v>Nov</v>
      </c>
      <c r="V2041">
        <f t="shared" si="253"/>
        <v>2016</v>
      </c>
      <c r="W2041" t="str">
        <f t="shared" si="254"/>
        <v>Dec</v>
      </c>
      <c r="X2041">
        <f t="shared" si="255"/>
        <v>2016</v>
      </c>
    </row>
    <row r="2042" spans="1:24" ht="28.8" hidden="1" x14ac:dyDescent="0.55000000000000004">
      <c r="A2042">
        <v>2040</v>
      </c>
      <c r="B2042" s="3" t="s">
        <v>2041</v>
      </c>
      <c r="C2042" s="3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s="7" t="s">
        <v>8337</v>
      </c>
      <c r="R2042" t="s">
        <v>8352</v>
      </c>
      <c r="S2042" s="11">
        <f t="shared" si="250"/>
        <v>41578.927118055559</v>
      </c>
      <c r="T2042" s="11">
        <f t="shared" si="251"/>
        <v>41593.968784722223</v>
      </c>
      <c r="U2042" t="str">
        <f t="shared" si="252"/>
        <v>Oct</v>
      </c>
      <c r="V2042">
        <f t="shared" si="253"/>
        <v>2013</v>
      </c>
      <c r="W2042" t="str">
        <f t="shared" si="254"/>
        <v>Nov</v>
      </c>
      <c r="X2042">
        <f t="shared" si="255"/>
        <v>2013</v>
      </c>
    </row>
    <row r="2043" spans="1:24" ht="43.2" hidden="1" x14ac:dyDescent="0.55000000000000004">
      <c r="A2043">
        <v>2041</v>
      </c>
      <c r="B2043" s="3" t="s">
        <v>2042</v>
      </c>
      <c r="C2043" s="3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s="7" t="s">
        <v>8337</v>
      </c>
      <c r="R2043" t="s">
        <v>8352</v>
      </c>
      <c r="S2043" s="11">
        <f t="shared" si="250"/>
        <v>42654.525775462964</v>
      </c>
      <c r="T2043" s="11">
        <f t="shared" si="251"/>
        <v>42684.567442129628</v>
      </c>
      <c r="U2043" t="str">
        <f t="shared" si="252"/>
        <v>Oct</v>
      </c>
      <c r="V2043">
        <f t="shared" si="253"/>
        <v>2016</v>
      </c>
      <c r="W2043" t="str">
        <f t="shared" si="254"/>
        <v>Nov</v>
      </c>
      <c r="X2043">
        <f t="shared" si="255"/>
        <v>2016</v>
      </c>
    </row>
    <row r="2044" spans="1:24" ht="43.2" hidden="1" x14ac:dyDescent="0.55000000000000004">
      <c r="A2044">
        <v>2042</v>
      </c>
      <c r="B2044" s="3" t="s">
        <v>2043</v>
      </c>
      <c r="C2044" s="3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s="7" t="s">
        <v>8337</v>
      </c>
      <c r="R2044" t="s">
        <v>8352</v>
      </c>
      <c r="S2044" s="11">
        <f t="shared" si="250"/>
        <v>42331.708032407405</v>
      </c>
      <c r="T2044" s="11">
        <f t="shared" si="251"/>
        <v>42391.708032407405</v>
      </c>
      <c r="U2044" t="str">
        <f t="shared" si="252"/>
        <v>Nov</v>
      </c>
      <c r="V2044">
        <f t="shared" si="253"/>
        <v>2015</v>
      </c>
      <c r="W2044" t="str">
        <f t="shared" si="254"/>
        <v>Jan</v>
      </c>
      <c r="X2044">
        <f t="shared" si="255"/>
        <v>2016</v>
      </c>
    </row>
    <row r="2045" spans="1:24" ht="43.2" hidden="1" x14ac:dyDescent="0.55000000000000004">
      <c r="A2045">
        <v>2043</v>
      </c>
      <c r="B2045" s="3" t="s">
        <v>2044</v>
      </c>
      <c r="C2045" s="3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s="7" t="s">
        <v>8337</v>
      </c>
      <c r="R2045" t="s">
        <v>8352</v>
      </c>
      <c r="S2045" s="11">
        <f t="shared" si="250"/>
        <v>42661.176817129628</v>
      </c>
      <c r="T2045" s="11">
        <f t="shared" si="251"/>
        <v>42715.207638888889</v>
      </c>
      <c r="U2045" t="str">
        <f t="shared" si="252"/>
        <v>Oct</v>
      </c>
      <c r="V2045">
        <f t="shared" si="253"/>
        <v>2016</v>
      </c>
      <c r="W2045" t="str">
        <f t="shared" si="254"/>
        <v>Dec</v>
      </c>
      <c r="X2045">
        <f t="shared" si="255"/>
        <v>2016</v>
      </c>
    </row>
    <row r="2046" spans="1:24" ht="43.2" hidden="1" x14ac:dyDescent="0.55000000000000004">
      <c r="A2046">
        <v>2044</v>
      </c>
      <c r="B2046" s="3" t="s">
        <v>2045</v>
      </c>
      <c r="C2046" s="3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s="7" t="s">
        <v>8337</v>
      </c>
      <c r="R2046" t="s">
        <v>8352</v>
      </c>
      <c r="S2046" s="11">
        <f t="shared" si="250"/>
        <v>42138.684189814812</v>
      </c>
      <c r="T2046" s="11">
        <f t="shared" si="251"/>
        <v>42168.684189814812</v>
      </c>
      <c r="U2046" t="str">
        <f t="shared" si="252"/>
        <v>May</v>
      </c>
      <c r="V2046">
        <f t="shared" si="253"/>
        <v>2015</v>
      </c>
      <c r="W2046" t="str">
        <f t="shared" si="254"/>
        <v>Jun</v>
      </c>
      <c r="X2046">
        <f t="shared" si="255"/>
        <v>2015</v>
      </c>
    </row>
    <row r="2047" spans="1:24" ht="43.2" hidden="1" x14ac:dyDescent="0.55000000000000004">
      <c r="A2047">
        <v>2045</v>
      </c>
      <c r="B2047" s="3" t="s">
        <v>2046</v>
      </c>
      <c r="C2047" s="3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s="7" t="s">
        <v>8337</v>
      </c>
      <c r="R2047" t="s">
        <v>8352</v>
      </c>
      <c r="S2047" s="11">
        <f t="shared" si="250"/>
        <v>41069.088506944441</v>
      </c>
      <c r="T2047" s="11">
        <f t="shared" si="251"/>
        <v>41099.088506944441</v>
      </c>
      <c r="U2047" t="str">
        <f t="shared" si="252"/>
        <v>Jun</v>
      </c>
      <c r="V2047">
        <f t="shared" si="253"/>
        <v>2012</v>
      </c>
      <c r="W2047" t="str">
        <f t="shared" si="254"/>
        <v>Jul</v>
      </c>
      <c r="X2047">
        <f t="shared" si="255"/>
        <v>2012</v>
      </c>
    </row>
    <row r="2048" spans="1:24" ht="43.2" hidden="1" x14ac:dyDescent="0.55000000000000004">
      <c r="A2048">
        <v>2046</v>
      </c>
      <c r="B2048" s="3" t="s">
        <v>2047</v>
      </c>
      <c r="C2048" s="3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s="7" t="s">
        <v>8337</v>
      </c>
      <c r="R2048" t="s">
        <v>8352</v>
      </c>
      <c r="S2048" s="11">
        <f t="shared" si="250"/>
        <v>41387.171805555554</v>
      </c>
      <c r="T2048" s="11">
        <f t="shared" si="251"/>
        <v>41417.171805555554</v>
      </c>
      <c r="U2048" t="str">
        <f t="shared" si="252"/>
        <v>Apr</v>
      </c>
      <c r="V2048">
        <f t="shared" si="253"/>
        <v>2013</v>
      </c>
      <c r="W2048" t="str">
        <f t="shared" si="254"/>
        <v>May</v>
      </c>
      <c r="X2048">
        <f t="shared" si="255"/>
        <v>2013</v>
      </c>
    </row>
    <row r="2049" spans="1:24" ht="43.2" hidden="1" x14ac:dyDescent="0.55000000000000004">
      <c r="A2049">
        <v>2047</v>
      </c>
      <c r="B2049" s="3" t="s">
        <v>2048</v>
      </c>
      <c r="C2049" s="3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s="7" t="s">
        <v>8337</v>
      </c>
      <c r="R2049" t="s">
        <v>8352</v>
      </c>
      <c r="S2049" s="11">
        <f t="shared" si="250"/>
        <v>42081.903587962966</v>
      </c>
      <c r="T2049" s="11">
        <f t="shared" si="251"/>
        <v>42111</v>
      </c>
      <c r="U2049" t="str">
        <f t="shared" si="252"/>
        <v>Mar</v>
      </c>
      <c r="V2049">
        <f t="shared" si="253"/>
        <v>2015</v>
      </c>
      <c r="W2049" t="str">
        <f t="shared" si="254"/>
        <v>Apr</v>
      </c>
      <c r="X2049">
        <f t="shared" si="255"/>
        <v>2015</v>
      </c>
    </row>
    <row r="2050" spans="1:24" ht="43.2" hidden="1" x14ac:dyDescent="0.55000000000000004">
      <c r="A2050">
        <v>2048</v>
      </c>
      <c r="B2050" s="3" t="s">
        <v>2049</v>
      </c>
      <c r="C2050" s="3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s="7" t="s">
        <v>8337</v>
      </c>
      <c r="R2050" t="s">
        <v>8352</v>
      </c>
      <c r="S2050" s="11">
        <f t="shared" si="250"/>
        <v>41387.651516203703</v>
      </c>
      <c r="T2050" s="11">
        <f t="shared" si="251"/>
        <v>41417.651516203703</v>
      </c>
      <c r="U2050" t="str">
        <f t="shared" si="252"/>
        <v>Apr</v>
      </c>
      <c r="V2050">
        <f t="shared" si="253"/>
        <v>2013</v>
      </c>
      <c r="W2050" t="str">
        <f t="shared" si="254"/>
        <v>May</v>
      </c>
      <c r="X2050">
        <f t="shared" si="255"/>
        <v>2013</v>
      </c>
    </row>
    <row r="2051" spans="1:24" hidden="1" x14ac:dyDescent="0.55000000000000004">
      <c r="A2051">
        <v>2049</v>
      </c>
      <c r="B2051" s="3" t="s">
        <v>2050</v>
      </c>
      <c r="C2051" s="3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IFERROR(E2051/L2051,0)</f>
        <v>80.991037735849048</v>
      </c>
      <c r="Q2051" s="7" t="s">
        <v>8337</v>
      </c>
      <c r="R2051" t="s">
        <v>8352</v>
      </c>
      <c r="S2051" s="11">
        <f t="shared" ref="S2051:S2114" si="258">(((J2051/60)/60)/24)+DATE(1970,1,1)</f>
        <v>41575.527349537035</v>
      </c>
      <c r="T2051" s="11">
        <f t="shared" ref="T2051:T2114" si="259">(((I2051/60)/60)/24)+DATE(1970,1,1)</f>
        <v>41610.957638888889</v>
      </c>
      <c r="U2051" t="str">
        <f t="shared" ref="U2051:U2114" si="260">TEXT(S2051,"mmm")</f>
        <v>Oct</v>
      </c>
      <c r="V2051">
        <f t="shared" ref="V2051:V2114" si="261">YEAR(S2051)</f>
        <v>2013</v>
      </c>
      <c r="W2051" t="str">
        <f t="shared" ref="W2051:W2114" si="262">TEXT(T2051,"mmm")</f>
        <v>Dec</v>
      </c>
      <c r="X2051">
        <f t="shared" ref="X2051:X2114" si="263">YEAR(T2051)</f>
        <v>2013</v>
      </c>
    </row>
    <row r="2052" spans="1:24" ht="43.2" hidden="1" x14ac:dyDescent="0.55000000000000004">
      <c r="A2052">
        <v>2050</v>
      </c>
      <c r="B2052" s="3" t="s">
        <v>2051</v>
      </c>
      <c r="C2052" s="3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s="7" t="s">
        <v>8337</v>
      </c>
      <c r="R2052" t="s">
        <v>8352</v>
      </c>
      <c r="S2052" s="11">
        <f t="shared" si="258"/>
        <v>42115.071504629625</v>
      </c>
      <c r="T2052" s="11">
        <f t="shared" si="259"/>
        <v>42155.071504629625</v>
      </c>
      <c r="U2052" t="str">
        <f t="shared" si="260"/>
        <v>Apr</v>
      </c>
      <c r="V2052">
        <f t="shared" si="261"/>
        <v>2015</v>
      </c>
      <c r="W2052" t="str">
        <f t="shared" si="262"/>
        <v>May</v>
      </c>
      <c r="X2052">
        <f t="shared" si="263"/>
        <v>2015</v>
      </c>
    </row>
    <row r="2053" spans="1:24" ht="43.2" hidden="1" x14ac:dyDescent="0.55000000000000004">
      <c r="A2053">
        <v>2051</v>
      </c>
      <c r="B2053" s="3" t="s">
        <v>2052</v>
      </c>
      <c r="C2053" s="3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s="7" t="s">
        <v>8337</v>
      </c>
      <c r="R2053" t="s">
        <v>8352</v>
      </c>
      <c r="S2053" s="11">
        <f t="shared" si="258"/>
        <v>41604.022418981483</v>
      </c>
      <c r="T2053" s="11">
        <f t="shared" si="259"/>
        <v>41634.022418981483</v>
      </c>
      <c r="U2053" t="str">
        <f t="shared" si="260"/>
        <v>Nov</v>
      </c>
      <c r="V2053">
        <f t="shared" si="261"/>
        <v>2013</v>
      </c>
      <c r="W2053" t="str">
        <f t="shared" si="262"/>
        <v>Dec</v>
      </c>
      <c r="X2053">
        <f t="shared" si="263"/>
        <v>2013</v>
      </c>
    </row>
    <row r="2054" spans="1:24" ht="43.2" hidden="1" x14ac:dyDescent="0.55000000000000004">
      <c r="A2054">
        <v>2052</v>
      </c>
      <c r="B2054" s="3" t="s">
        <v>2053</v>
      </c>
      <c r="C2054" s="3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s="7" t="s">
        <v>8337</v>
      </c>
      <c r="R2054" t="s">
        <v>8352</v>
      </c>
      <c r="S2054" s="11">
        <f t="shared" si="258"/>
        <v>42375.08394675926</v>
      </c>
      <c r="T2054" s="11">
        <f t="shared" si="259"/>
        <v>42420.08394675926</v>
      </c>
      <c r="U2054" t="str">
        <f t="shared" si="260"/>
        <v>Jan</v>
      </c>
      <c r="V2054">
        <f t="shared" si="261"/>
        <v>2016</v>
      </c>
      <c r="W2054" t="str">
        <f t="shared" si="262"/>
        <v>Feb</v>
      </c>
      <c r="X2054">
        <f t="shared" si="263"/>
        <v>2016</v>
      </c>
    </row>
    <row r="2055" spans="1:24" ht="43.2" hidden="1" x14ac:dyDescent="0.55000000000000004">
      <c r="A2055">
        <v>2053</v>
      </c>
      <c r="B2055" s="3" t="s">
        <v>2054</v>
      </c>
      <c r="C2055" s="3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s="7" t="s">
        <v>8337</v>
      </c>
      <c r="R2055" t="s">
        <v>8352</v>
      </c>
      <c r="S2055" s="11">
        <f t="shared" si="258"/>
        <v>42303.617488425924</v>
      </c>
      <c r="T2055" s="11">
        <f t="shared" si="259"/>
        <v>42333.659155092595</v>
      </c>
      <c r="U2055" t="str">
        <f t="shared" si="260"/>
        <v>Oct</v>
      </c>
      <c r="V2055">
        <f t="shared" si="261"/>
        <v>2015</v>
      </c>
      <c r="W2055" t="str">
        <f t="shared" si="262"/>
        <v>Nov</v>
      </c>
      <c r="X2055">
        <f t="shared" si="263"/>
        <v>2015</v>
      </c>
    </row>
    <row r="2056" spans="1:24" ht="43.2" hidden="1" x14ac:dyDescent="0.55000000000000004">
      <c r="A2056">
        <v>2054</v>
      </c>
      <c r="B2056" s="3" t="s">
        <v>2055</v>
      </c>
      <c r="C2056" s="3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s="7" t="s">
        <v>8337</v>
      </c>
      <c r="R2056" t="s">
        <v>8352</v>
      </c>
      <c r="S2056" s="11">
        <f t="shared" si="258"/>
        <v>41731.520949074074</v>
      </c>
      <c r="T2056" s="11">
        <f t="shared" si="259"/>
        <v>41761.520949074074</v>
      </c>
      <c r="U2056" t="str">
        <f t="shared" si="260"/>
        <v>Apr</v>
      </c>
      <c r="V2056">
        <f t="shared" si="261"/>
        <v>2014</v>
      </c>
      <c r="W2056" t="str">
        <f t="shared" si="262"/>
        <v>May</v>
      </c>
      <c r="X2056">
        <f t="shared" si="263"/>
        <v>2014</v>
      </c>
    </row>
    <row r="2057" spans="1:24" ht="43.2" hidden="1" x14ac:dyDescent="0.55000000000000004">
      <c r="A2057">
        <v>2055</v>
      </c>
      <c r="B2057" s="3" t="s">
        <v>2056</v>
      </c>
      <c r="C2057" s="3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s="7" t="s">
        <v>8337</v>
      </c>
      <c r="R2057" t="s">
        <v>8352</v>
      </c>
      <c r="S2057" s="11">
        <f t="shared" si="258"/>
        <v>41946.674108796295</v>
      </c>
      <c r="T2057" s="11">
        <f t="shared" si="259"/>
        <v>41976.166666666672</v>
      </c>
      <c r="U2057" t="str">
        <f t="shared" si="260"/>
        <v>Nov</v>
      </c>
      <c r="V2057">
        <f t="shared" si="261"/>
        <v>2014</v>
      </c>
      <c r="W2057" t="str">
        <f t="shared" si="262"/>
        <v>Dec</v>
      </c>
      <c r="X2057">
        <f t="shared" si="263"/>
        <v>2014</v>
      </c>
    </row>
    <row r="2058" spans="1:24" ht="43.2" hidden="1" x14ac:dyDescent="0.55000000000000004">
      <c r="A2058">
        <v>2056</v>
      </c>
      <c r="B2058" s="3" t="s">
        <v>2057</v>
      </c>
      <c r="C2058" s="3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s="7" t="s">
        <v>8337</v>
      </c>
      <c r="R2058" t="s">
        <v>8352</v>
      </c>
      <c r="S2058" s="11">
        <f t="shared" si="258"/>
        <v>41351.76090277778</v>
      </c>
      <c r="T2058" s="11">
        <f t="shared" si="259"/>
        <v>41381.76090277778</v>
      </c>
      <c r="U2058" t="str">
        <f t="shared" si="260"/>
        <v>Mar</v>
      </c>
      <c r="V2058">
        <f t="shared" si="261"/>
        <v>2013</v>
      </c>
      <c r="W2058" t="str">
        <f t="shared" si="262"/>
        <v>Apr</v>
      </c>
      <c r="X2058">
        <f t="shared" si="263"/>
        <v>2013</v>
      </c>
    </row>
    <row r="2059" spans="1:24" ht="43.2" hidden="1" x14ac:dyDescent="0.55000000000000004">
      <c r="A2059">
        <v>2057</v>
      </c>
      <c r="B2059" s="3" t="s">
        <v>2058</v>
      </c>
      <c r="C2059" s="3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s="7" t="s">
        <v>8337</v>
      </c>
      <c r="R2059" t="s">
        <v>8352</v>
      </c>
      <c r="S2059" s="11">
        <f t="shared" si="258"/>
        <v>42396.494583333333</v>
      </c>
      <c r="T2059" s="11">
        <f t="shared" si="259"/>
        <v>42426.494583333333</v>
      </c>
      <c r="U2059" t="str">
        <f t="shared" si="260"/>
        <v>Jan</v>
      </c>
      <c r="V2059">
        <f t="shared" si="261"/>
        <v>2016</v>
      </c>
      <c r="W2059" t="str">
        <f t="shared" si="262"/>
        <v>Feb</v>
      </c>
      <c r="X2059">
        <f t="shared" si="263"/>
        <v>2016</v>
      </c>
    </row>
    <row r="2060" spans="1:24" ht="28.8" hidden="1" x14ac:dyDescent="0.55000000000000004">
      <c r="A2060">
        <v>2058</v>
      </c>
      <c r="B2060" s="3" t="s">
        <v>2059</v>
      </c>
      <c r="C2060" s="3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s="7" t="s">
        <v>8337</v>
      </c>
      <c r="R2060" t="s">
        <v>8352</v>
      </c>
      <c r="S2060" s="11">
        <f t="shared" si="258"/>
        <v>42026.370717592596</v>
      </c>
      <c r="T2060" s="11">
        <f t="shared" si="259"/>
        <v>42065.833333333328</v>
      </c>
      <c r="U2060" t="str">
        <f t="shared" si="260"/>
        <v>Jan</v>
      </c>
      <c r="V2060">
        <f t="shared" si="261"/>
        <v>2015</v>
      </c>
      <c r="W2060" t="str">
        <f t="shared" si="262"/>
        <v>Mar</v>
      </c>
      <c r="X2060">
        <f t="shared" si="263"/>
        <v>2015</v>
      </c>
    </row>
    <row r="2061" spans="1:24" ht="43.2" hidden="1" x14ac:dyDescent="0.55000000000000004">
      <c r="A2061">
        <v>2059</v>
      </c>
      <c r="B2061" s="3" t="s">
        <v>2060</v>
      </c>
      <c r="C2061" s="3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s="7" t="s">
        <v>8337</v>
      </c>
      <c r="R2061" t="s">
        <v>8352</v>
      </c>
      <c r="S2061" s="11">
        <f t="shared" si="258"/>
        <v>42361.602476851855</v>
      </c>
      <c r="T2061" s="11">
        <f t="shared" si="259"/>
        <v>42400.915972222225</v>
      </c>
      <c r="U2061" t="str">
        <f t="shared" si="260"/>
        <v>Dec</v>
      </c>
      <c r="V2061">
        <f t="shared" si="261"/>
        <v>2015</v>
      </c>
      <c r="W2061" t="str">
        <f t="shared" si="262"/>
        <v>Jan</v>
      </c>
      <c r="X2061">
        <f t="shared" si="263"/>
        <v>2016</v>
      </c>
    </row>
    <row r="2062" spans="1:24" ht="43.2" hidden="1" x14ac:dyDescent="0.55000000000000004">
      <c r="A2062">
        <v>2060</v>
      </c>
      <c r="B2062" s="3" t="s">
        <v>2061</v>
      </c>
      <c r="C2062" s="3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s="7" t="s">
        <v>8337</v>
      </c>
      <c r="R2062" t="s">
        <v>8352</v>
      </c>
      <c r="S2062" s="11">
        <f t="shared" si="258"/>
        <v>41783.642939814818</v>
      </c>
      <c r="T2062" s="11">
        <f t="shared" si="259"/>
        <v>41843.642939814818</v>
      </c>
      <c r="U2062" t="str">
        <f t="shared" si="260"/>
        <v>May</v>
      </c>
      <c r="V2062">
        <f t="shared" si="261"/>
        <v>2014</v>
      </c>
      <c r="W2062" t="str">
        <f t="shared" si="262"/>
        <v>Jul</v>
      </c>
      <c r="X2062">
        <f t="shared" si="263"/>
        <v>2014</v>
      </c>
    </row>
    <row r="2063" spans="1:24" ht="43.2" hidden="1" x14ac:dyDescent="0.55000000000000004">
      <c r="A2063">
        <v>2061</v>
      </c>
      <c r="B2063" s="3" t="s">
        <v>2062</v>
      </c>
      <c r="C2063" s="3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s="7" t="s">
        <v>8337</v>
      </c>
      <c r="R2063" t="s">
        <v>8352</v>
      </c>
      <c r="S2063" s="11">
        <f t="shared" si="258"/>
        <v>42705.764513888891</v>
      </c>
      <c r="T2063" s="11">
        <f t="shared" si="259"/>
        <v>42735.764513888891</v>
      </c>
      <c r="U2063" t="str">
        <f t="shared" si="260"/>
        <v>Dec</v>
      </c>
      <c r="V2063">
        <f t="shared" si="261"/>
        <v>2016</v>
      </c>
      <c r="W2063" t="str">
        <f t="shared" si="262"/>
        <v>Dec</v>
      </c>
      <c r="X2063">
        <f t="shared" si="263"/>
        <v>2016</v>
      </c>
    </row>
    <row r="2064" spans="1:24" ht="43.2" hidden="1" x14ac:dyDescent="0.55000000000000004">
      <c r="A2064">
        <v>2062</v>
      </c>
      <c r="B2064" s="3" t="s">
        <v>2063</v>
      </c>
      <c r="C2064" s="3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s="7" t="s">
        <v>8337</v>
      </c>
      <c r="R2064" t="s">
        <v>8352</v>
      </c>
      <c r="S2064" s="11">
        <f t="shared" si="258"/>
        <v>42423.3830787037</v>
      </c>
      <c r="T2064" s="11">
        <f t="shared" si="259"/>
        <v>42453.341412037036</v>
      </c>
      <c r="U2064" t="str">
        <f t="shared" si="260"/>
        <v>Feb</v>
      </c>
      <c r="V2064">
        <f t="shared" si="261"/>
        <v>2016</v>
      </c>
      <c r="W2064" t="str">
        <f t="shared" si="262"/>
        <v>Mar</v>
      </c>
      <c r="X2064">
        <f t="shared" si="263"/>
        <v>2016</v>
      </c>
    </row>
    <row r="2065" spans="1:24" ht="28.8" hidden="1" x14ac:dyDescent="0.55000000000000004">
      <c r="A2065">
        <v>2063</v>
      </c>
      <c r="B2065" s="3" t="s">
        <v>2064</v>
      </c>
      <c r="C2065" s="3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s="7" t="s">
        <v>8337</v>
      </c>
      <c r="R2065" t="s">
        <v>8352</v>
      </c>
      <c r="S2065" s="11">
        <f t="shared" si="258"/>
        <v>42472.73265046296</v>
      </c>
      <c r="T2065" s="11">
        <f t="shared" si="259"/>
        <v>42505.73265046296</v>
      </c>
      <c r="U2065" t="str">
        <f t="shared" si="260"/>
        <v>Apr</v>
      </c>
      <c r="V2065">
        <f t="shared" si="261"/>
        <v>2016</v>
      </c>
      <c r="W2065" t="str">
        <f t="shared" si="262"/>
        <v>May</v>
      </c>
      <c r="X2065">
        <f t="shared" si="263"/>
        <v>2016</v>
      </c>
    </row>
    <row r="2066" spans="1:24" ht="43.2" hidden="1" x14ac:dyDescent="0.55000000000000004">
      <c r="A2066">
        <v>2064</v>
      </c>
      <c r="B2066" s="3" t="s">
        <v>2065</v>
      </c>
      <c r="C2066" s="3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s="7" t="s">
        <v>8337</v>
      </c>
      <c r="R2066" t="s">
        <v>8352</v>
      </c>
      <c r="S2066" s="11">
        <f t="shared" si="258"/>
        <v>41389.364849537036</v>
      </c>
      <c r="T2066" s="11">
        <f t="shared" si="259"/>
        <v>41425.5</v>
      </c>
      <c r="U2066" t="str">
        <f t="shared" si="260"/>
        <v>Apr</v>
      </c>
      <c r="V2066">
        <f t="shared" si="261"/>
        <v>2013</v>
      </c>
      <c r="W2066" t="str">
        <f t="shared" si="262"/>
        <v>May</v>
      </c>
      <c r="X2066">
        <f t="shared" si="263"/>
        <v>2013</v>
      </c>
    </row>
    <row r="2067" spans="1:24" ht="43.2" hidden="1" x14ac:dyDescent="0.55000000000000004">
      <c r="A2067">
        <v>2065</v>
      </c>
      <c r="B2067" s="3" t="s">
        <v>2066</v>
      </c>
      <c r="C2067" s="3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s="7" t="s">
        <v>8337</v>
      </c>
      <c r="R2067" t="s">
        <v>8352</v>
      </c>
      <c r="S2067" s="11">
        <f t="shared" si="258"/>
        <v>41603.333668981482</v>
      </c>
      <c r="T2067" s="11">
        <f t="shared" si="259"/>
        <v>41633.333668981482</v>
      </c>
      <c r="U2067" t="str">
        <f t="shared" si="260"/>
        <v>Nov</v>
      </c>
      <c r="V2067">
        <f t="shared" si="261"/>
        <v>2013</v>
      </c>
      <c r="W2067" t="str">
        <f t="shared" si="262"/>
        <v>Dec</v>
      </c>
      <c r="X2067">
        <f t="shared" si="263"/>
        <v>2013</v>
      </c>
    </row>
    <row r="2068" spans="1:24" ht="43.2" hidden="1" x14ac:dyDescent="0.55000000000000004">
      <c r="A2068">
        <v>2066</v>
      </c>
      <c r="B2068" s="3" t="s">
        <v>2067</v>
      </c>
      <c r="C2068" s="3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s="7" t="s">
        <v>8337</v>
      </c>
      <c r="R2068" t="s">
        <v>8352</v>
      </c>
      <c r="S2068" s="11">
        <f t="shared" si="258"/>
        <v>41844.771793981483</v>
      </c>
      <c r="T2068" s="11">
        <f t="shared" si="259"/>
        <v>41874.771793981483</v>
      </c>
      <c r="U2068" t="str">
        <f t="shared" si="260"/>
        <v>Jul</v>
      </c>
      <c r="V2068">
        <f t="shared" si="261"/>
        <v>2014</v>
      </c>
      <c r="W2068" t="str">
        <f t="shared" si="262"/>
        <v>Aug</v>
      </c>
      <c r="X2068">
        <f t="shared" si="263"/>
        <v>2014</v>
      </c>
    </row>
    <row r="2069" spans="1:24" ht="43.2" hidden="1" x14ac:dyDescent="0.55000000000000004">
      <c r="A2069">
        <v>2067</v>
      </c>
      <c r="B2069" s="3" t="s">
        <v>2068</v>
      </c>
      <c r="C2069" s="3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s="7" t="s">
        <v>8337</v>
      </c>
      <c r="R2069" t="s">
        <v>8352</v>
      </c>
      <c r="S2069" s="11">
        <f t="shared" si="258"/>
        <v>42115.853888888887</v>
      </c>
      <c r="T2069" s="11">
        <f t="shared" si="259"/>
        <v>42148.853888888887</v>
      </c>
      <c r="U2069" t="str">
        <f t="shared" si="260"/>
        <v>Apr</v>
      </c>
      <c r="V2069">
        <f t="shared" si="261"/>
        <v>2015</v>
      </c>
      <c r="W2069" t="str">
        <f t="shared" si="262"/>
        <v>May</v>
      </c>
      <c r="X2069">
        <f t="shared" si="263"/>
        <v>2015</v>
      </c>
    </row>
    <row r="2070" spans="1:24" ht="43.2" hidden="1" x14ac:dyDescent="0.55000000000000004">
      <c r="A2070">
        <v>2068</v>
      </c>
      <c r="B2070" s="3" t="s">
        <v>2069</v>
      </c>
      <c r="C2070" s="3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s="7" t="s">
        <v>8337</v>
      </c>
      <c r="R2070" t="s">
        <v>8352</v>
      </c>
      <c r="S2070" s="11">
        <f t="shared" si="258"/>
        <v>42633.841608796298</v>
      </c>
      <c r="T2070" s="11">
        <f t="shared" si="259"/>
        <v>42663.841608796298</v>
      </c>
      <c r="U2070" t="str">
        <f t="shared" si="260"/>
        <v>Sep</v>
      </c>
      <c r="V2070">
        <f t="shared" si="261"/>
        <v>2016</v>
      </c>
      <c r="W2070" t="str">
        <f t="shared" si="262"/>
        <v>Oct</v>
      </c>
      <c r="X2070">
        <f t="shared" si="263"/>
        <v>2016</v>
      </c>
    </row>
    <row r="2071" spans="1:24" ht="43.2" hidden="1" x14ac:dyDescent="0.55000000000000004">
      <c r="A2071">
        <v>2069</v>
      </c>
      <c r="B2071" s="3" t="s">
        <v>2070</v>
      </c>
      <c r="C2071" s="3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s="7" t="s">
        <v>8337</v>
      </c>
      <c r="R2071" t="s">
        <v>8352</v>
      </c>
      <c r="S2071" s="11">
        <f t="shared" si="258"/>
        <v>42340.972118055557</v>
      </c>
      <c r="T2071" s="11">
        <f t="shared" si="259"/>
        <v>42371.972118055557</v>
      </c>
      <c r="U2071" t="str">
        <f t="shared" si="260"/>
        <v>Dec</v>
      </c>
      <c r="V2071">
        <f t="shared" si="261"/>
        <v>2015</v>
      </c>
      <c r="W2071" t="str">
        <f t="shared" si="262"/>
        <v>Jan</v>
      </c>
      <c r="X2071">
        <f t="shared" si="263"/>
        <v>2016</v>
      </c>
    </row>
    <row r="2072" spans="1:24" ht="43.2" hidden="1" x14ac:dyDescent="0.55000000000000004">
      <c r="A2072">
        <v>2070</v>
      </c>
      <c r="B2072" s="3" t="s">
        <v>2071</v>
      </c>
      <c r="C2072" s="3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s="7" t="s">
        <v>8337</v>
      </c>
      <c r="R2072" t="s">
        <v>8352</v>
      </c>
      <c r="S2072" s="11">
        <f t="shared" si="258"/>
        <v>42519.6565162037</v>
      </c>
      <c r="T2072" s="11">
        <f t="shared" si="259"/>
        <v>42549.6565162037</v>
      </c>
      <c r="U2072" t="str">
        <f t="shared" si="260"/>
        <v>May</v>
      </c>
      <c r="V2072">
        <f t="shared" si="261"/>
        <v>2016</v>
      </c>
      <c r="W2072" t="str">
        <f t="shared" si="262"/>
        <v>Jun</v>
      </c>
      <c r="X2072">
        <f t="shared" si="263"/>
        <v>2016</v>
      </c>
    </row>
    <row r="2073" spans="1:24" ht="43.2" hidden="1" x14ac:dyDescent="0.55000000000000004">
      <c r="A2073">
        <v>2071</v>
      </c>
      <c r="B2073" s="3" t="s">
        <v>2072</v>
      </c>
      <c r="C2073" s="3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s="7" t="s">
        <v>8337</v>
      </c>
      <c r="R2073" t="s">
        <v>8352</v>
      </c>
      <c r="S2073" s="11">
        <f t="shared" si="258"/>
        <v>42600.278749999998</v>
      </c>
      <c r="T2073" s="11">
        <f t="shared" si="259"/>
        <v>42645.278749999998</v>
      </c>
      <c r="U2073" t="str">
        <f t="shared" si="260"/>
        <v>Aug</v>
      </c>
      <c r="V2073">
        <f t="shared" si="261"/>
        <v>2016</v>
      </c>
      <c r="W2073" t="str">
        <f t="shared" si="262"/>
        <v>Oct</v>
      </c>
      <c r="X2073">
        <f t="shared" si="263"/>
        <v>2016</v>
      </c>
    </row>
    <row r="2074" spans="1:24" ht="43.2" hidden="1" x14ac:dyDescent="0.55000000000000004">
      <c r="A2074">
        <v>2072</v>
      </c>
      <c r="B2074" s="3" t="s">
        <v>2073</v>
      </c>
      <c r="C2074" s="3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s="7" t="s">
        <v>8337</v>
      </c>
      <c r="R2074" t="s">
        <v>8352</v>
      </c>
      <c r="S2074" s="11">
        <f t="shared" si="258"/>
        <v>42467.581388888888</v>
      </c>
      <c r="T2074" s="11">
        <f t="shared" si="259"/>
        <v>42497.581388888888</v>
      </c>
      <c r="U2074" t="str">
        <f t="shared" si="260"/>
        <v>Apr</v>
      </c>
      <c r="V2074">
        <f t="shared" si="261"/>
        <v>2016</v>
      </c>
      <c r="W2074" t="str">
        <f t="shared" si="262"/>
        <v>May</v>
      </c>
      <c r="X2074">
        <f t="shared" si="263"/>
        <v>2016</v>
      </c>
    </row>
    <row r="2075" spans="1:24" ht="43.2" hidden="1" x14ac:dyDescent="0.55000000000000004">
      <c r="A2075">
        <v>2073</v>
      </c>
      <c r="B2075" s="3" t="s">
        <v>2074</v>
      </c>
      <c r="C2075" s="3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s="7" t="s">
        <v>8337</v>
      </c>
      <c r="R2075" t="s">
        <v>8352</v>
      </c>
      <c r="S2075" s="11">
        <f t="shared" si="258"/>
        <v>42087.668032407411</v>
      </c>
      <c r="T2075" s="11">
        <f t="shared" si="259"/>
        <v>42132.668032407411</v>
      </c>
      <c r="U2075" t="str">
        <f t="shared" si="260"/>
        <v>Mar</v>
      </c>
      <c r="V2075">
        <f t="shared" si="261"/>
        <v>2015</v>
      </c>
      <c r="W2075" t="str">
        <f t="shared" si="262"/>
        <v>May</v>
      </c>
      <c r="X2075">
        <f t="shared" si="263"/>
        <v>2015</v>
      </c>
    </row>
    <row r="2076" spans="1:24" ht="28.8" hidden="1" x14ac:dyDescent="0.55000000000000004">
      <c r="A2076">
        <v>2074</v>
      </c>
      <c r="B2076" s="3" t="s">
        <v>2075</v>
      </c>
      <c r="C2076" s="3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s="7" t="s">
        <v>8337</v>
      </c>
      <c r="R2076" t="s">
        <v>8352</v>
      </c>
      <c r="S2076" s="11">
        <f t="shared" si="258"/>
        <v>42466.826180555552</v>
      </c>
      <c r="T2076" s="11">
        <f t="shared" si="259"/>
        <v>42496.826180555552</v>
      </c>
      <c r="U2076" t="str">
        <f t="shared" si="260"/>
        <v>Apr</v>
      </c>
      <c r="V2076">
        <f t="shared" si="261"/>
        <v>2016</v>
      </c>
      <c r="W2076" t="str">
        <f t="shared" si="262"/>
        <v>May</v>
      </c>
      <c r="X2076">
        <f t="shared" si="263"/>
        <v>2016</v>
      </c>
    </row>
    <row r="2077" spans="1:24" ht="43.2" hidden="1" x14ac:dyDescent="0.55000000000000004">
      <c r="A2077">
        <v>2075</v>
      </c>
      <c r="B2077" s="3" t="s">
        <v>2076</v>
      </c>
      <c r="C2077" s="3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s="7" t="s">
        <v>8337</v>
      </c>
      <c r="R2077" t="s">
        <v>8352</v>
      </c>
      <c r="S2077" s="11">
        <f t="shared" si="258"/>
        <v>41450.681574074071</v>
      </c>
      <c r="T2077" s="11">
        <f t="shared" si="259"/>
        <v>41480.681574074071</v>
      </c>
      <c r="U2077" t="str">
        <f t="shared" si="260"/>
        <v>Jun</v>
      </c>
      <c r="V2077">
        <f t="shared" si="261"/>
        <v>2013</v>
      </c>
      <c r="W2077" t="str">
        <f t="shared" si="262"/>
        <v>Jul</v>
      </c>
      <c r="X2077">
        <f t="shared" si="263"/>
        <v>2013</v>
      </c>
    </row>
    <row r="2078" spans="1:24" ht="28.8" hidden="1" x14ac:dyDescent="0.55000000000000004">
      <c r="A2078">
        <v>2076</v>
      </c>
      <c r="B2078" s="3" t="s">
        <v>2077</v>
      </c>
      <c r="C2078" s="3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s="7" t="s">
        <v>8337</v>
      </c>
      <c r="R2078" t="s">
        <v>8352</v>
      </c>
      <c r="S2078" s="11">
        <f t="shared" si="258"/>
        <v>41803.880659722221</v>
      </c>
      <c r="T2078" s="11">
        <f t="shared" si="259"/>
        <v>41843.880659722221</v>
      </c>
      <c r="U2078" t="str">
        <f t="shared" si="260"/>
        <v>Jun</v>
      </c>
      <c r="V2078">
        <f t="shared" si="261"/>
        <v>2014</v>
      </c>
      <c r="W2078" t="str">
        <f t="shared" si="262"/>
        <v>Jul</v>
      </c>
      <c r="X2078">
        <f t="shared" si="263"/>
        <v>2014</v>
      </c>
    </row>
    <row r="2079" spans="1:24" ht="43.2" hidden="1" x14ac:dyDescent="0.55000000000000004">
      <c r="A2079">
        <v>2077</v>
      </c>
      <c r="B2079" s="3" t="s">
        <v>2078</v>
      </c>
      <c r="C2079" s="3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s="7" t="s">
        <v>8337</v>
      </c>
      <c r="R2079" t="s">
        <v>8352</v>
      </c>
      <c r="S2079" s="11">
        <f t="shared" si="258"/>
        <v>42103.042546296296</v>
      </c>
      <c r="T2079" s="11">
        <f t="shared" si="259"/>
        <v>42160.875</v>
      </c>
      <c r="U2079" t="str">
        <f t="shared" si="260"/>
        <v>Apr</v>
      </c>
      <c r="V2079">
        <f t="shared" si="261"/>
        <v>2015</v>
      </c>
      <c r="W2079" t="str">
        <f t="shared" si="262"/>
        <v>Jun</v>
      </c>
      <c r="X2079">
        <f t="shared" si="263"/>
        <v>2015</v>
      </c>
    </row>
    <row r="2080" spans="1:24" ht="43.2" hidden="1" x14ac:dyDescent="0.55000000000000004">
      <c r="A2080">
        <v>2078</v>
      </c>
      <c r="B2080" s="3" t="s">
        <v>2079</v>
      </c>
      <c r="C2080" s="3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s="7" t="s">
        <v>8337</v>
      </c>
      <c r="R2080" t="s">
        <v>8352</v>
      </c>
      <c r="S2080" s="11">
        <f t="shared" si="258"/>
        <v>42692.771493055552</v>
      </c>
      <c r="T2080" s="11">
        <f t="shared" si="259"/>
        <v>42722.771493055552</v>
      </c>
      <c r="U2080" t="str">
        <f t="shared" si="260"/>
        <v>Nov</v>
      </c>
      <c r="V2080">
        <f t="shared" si="261"/>
        <v>2016</v>
      </c>
      <c r="W2080" t="str">
        <f t="shared" si="262"/>
        <v>Dec</v>
      </c>
      <c r="X2080">
        <f t="shared" si="263"/>
        <v>2016</v>
      </c>
    </row>
    <row r="2081" spans="1:24" ht="43.2" hidden="1" x14ac:dyDescent="0.55000000000000004">
      <c r="A2081">
        <v>2079</v>
      </c>
      <c r="B2081" s="3" t="s">
        <v>2080</v>
      </c>
      <c r="C2081" s="3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s="7" t="s">
        <v>8337</v>
      </c>
      <c r="R2081" t="s">
        <v>8352</v>
      </c>
      <c r="S2081" s="11">
        <f t="shared" si="258"/>
        <v>42150.71056712963</v>
      </c>
      <c r="T2081" s="11">
        <f t="shared" si="259"/>
        <v>42180.791666666672</v>
      </c>
      <c r="U2081" t="str">
        <f t="shared" si="260"/>
        <v>May</v>
      </c>
      <c r="V2081">
        <f t="shared" si="261"/>
        <v>2015</v>
      </c>
      <c r="W2081" t="str">
        <f t="shared" si="262"/>
        <v>Jun</v>
      </c>
      <c r="X2081">
        <f t="shared" si="263"/>
        <v>2015</v>
      </c>
    </row>
    <row r="2082" spans="1:24" ht="43.2" hidden="1" x14ac:dyDescent="0.55000000000000004">
      <c r="A2082">
        <v>2080</v>
      </c>
      <c r="B2082" s="3" t="s">
        <v>2081</v>
      </c>
      <c r="C2082" s="3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s="7" t="s">
        <v>8337</v>
      </c>
      <c r="R2082" t="s">
        <v>8352</v>
      </c>
      <c r="S2082" s="11">
        <f t="shared" si="258"/>
        <v>42289.957175925927</v>
      </c>
      <c r="T2082" s="11">
        <f t="shared" si="259"/>
        <v>42319.998842592591</v>
      </c>
      <c r="U2082" t="str">
        <f t="shared" si="260"/>
        <v>Oct</v>
      </c>
      <c r="V2082">
        <f t="shared" si="261"/>
        <v>2015</v>
      </c>
      <c r="W2082" t="str">
        <f t="shared" si="262"/>
        <v>Nov</v>
      </c>
      <c r="X2082">
        <f t="shared" si="263"/>
        <v>2015</v>
      </c>
    </row>
    <row r="2083" spans="1:24" ht="43.2" hidden="1" x14ac:dyDescent="0.55000000000000004">
      <c r="A2083">
        <v>2081</v>
      </c>
      <c r="B2083" s="3" t="s">
        <v>2082</v>
      </c>
      <c r="C2083" s="3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s="7" t="s">
        <v>8326</v>
      </c>
      <c r="R2083" t="s">
        <v>8313</v>
      </c>
      <c r="S2083" s="11">
        <f t="shared" si="258"/>
        <v>41004.156886574077</v>
      </c>
      <c r="T2083" s="11">
        <f t="shared" si="259"/>
        <v>41045.207638888889</v>
      </c>
      <c r="U2083" t="str">
        <f t="shared" si="260"/>
        <v>Apr</v>
      </c>
      <c r="V2083">
        <f t="shared" si="261"/>
        <v>2012</v>
      </c>
      <c r="W2083" t="str">
        <f t="shared" si="262"/>
        <v>May</v>
      </c>
      <c r="X2083">
        <f t="shared" si="263"/>
        <v>2012</v>
      </c>
    </row>
    <row r="2084" spans="1:24" ht="43.2" hidden="1" x14ac:dyDescent="0.55000000000000004">
      <c r="A2084">
        <v>2082</v>
      </c>
      <c r="B2084" s="3" t="s">
        <v>2083</v>
      </c>
      <c r="C2084" s="3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s="7" t="s">
        <v>8326</v>
      </c>
      <c r="R2084" t="s">
        <v>8313</v>
      </c>
      <c r="S2084" s="11">
        <f t="shared" si="258"/>
        <v>40811.120324074072</v>
      </c>
      <c r="T2084" s="11">
        <f t="shared" si="259"/>
        <v>40871.161990740737</v>
      </c>
      <c r="U2084" t="str">
        <f t="shared" si="260"/>
        <v>Sep</v>
      </c>
      <c r="V2084">
        <f t="shared" si="261"/>
        <v>2011</v>
      </c>
      <c r="W2084" t="str">
        <f t="shared" si="262"/>
        <v>Nov</v>
      </c>
      <c r="X2084">
        <f t="shared" si="263"/>
        <v>2011</v>
      </c>
    </row>
    <row r="2085" spans="1:24" ht="43.2" hidden="1" x14ac:dyDescent="0.55000000000000004">
      <c r="A2085">
        <v>2083</v>
      </c>
      <c r="B2085" s="3" t="s">
        <v>2084</v>
      </c>
      <c r="C2085" s="3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s="7" t="s">
        <v>8326</v>
      </c>
      <c r="R2085" t="s">
        <v>8313</v>
      </c>
      <c r="S2085" s="11">
        <f t="shared" si="258"/>
        <v>41034.72216435185</v>
      </c>
      <c r="T2085" s="11">
        <f t="shared" si="259"/>
        <v>41064.72216435185</v>
      </c>
      <c r="U2085" t="str">
        <f t="shared" si="260"/>
        <v>May</v>
      </c>
      <c r="V2085">
        <f t="shared" si="261"/>
        <v>2012</v>
      </c>
      <c r="W2085" t="str">
        <f t="shared" si="262"/>
        <v>Jun</v>
      </c>
      <c r="X2085">
        <f t="shared" si="263"/>
        <v>2012</v>
      </c>
    </row>
    <row r="2086" spans="1:24" ht="43.2" hidden="1" x14ac:dyDescent="0.55000000000000004">
      <c r="A2086">
        <v>2084</v>
      </c>
      <c r="B2086" s="3" t="s">
        <v>2085</v>
      </c>
      <c r="C2086" s="3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s="7" t="s">
        <v>8326</v>
      </c>
      <c r="R2086" t="s">
        <v>8313</v>
      </c>
      <c r="S2086" s="11">
        <f t="shared" si="258"/>
        <v>41731.833124999997</v>
      </c>
      <c r="T2086" s="11">
        <f t="shared" si="259"/>
        <v>41763.290972222225</v>
      </c>
      <c r="U2086" t="str">
        <f t="shared" si="260"/>
        <v>Apr</v>
      </c>
      <c r="V2086">
        <f t="shared" si="261"/>
        <v>2014</v>
      </c>
      <c r="W2086" t="str">
        <f t="shared" si="262"/>
        <v>May</v>
      </c>
      <c r="X2086">
        <f t="shared" si="263"/>
        <v>2014</v>
      </c>
    </row>
    <row r="2087" spans="1:24" ht="43.2" hidden="1" x14ac:dyDescent="0.55000000000000004">
      <c r="A2087">
        <v>2085</v>
      </c>
      <c r="B2087" s="3" t="s">
        <v>2086</v>
      </c>
      <c r="C2087" s="3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s="7" t="s">
        <v>8326</v>
      </c>
      <c r="R2087" t="s">
        <v>8313</v>
      </c>
      <c r="S2087" s="11">
        <f t="shared" si="258"/>
        <v>41075.835497685184</v>
      </c>
      <c r="T2087" s="11">
        <f t="shared" si="259"/>
        <v>41105.835497685184</v>
      </c>
      <c r="U2087" t="str">
        <f t="shared" si="260"/>
        <v>Jun</v>
      </c>
      <c r="V2087">
        <f t="shared" si="261"/>
        <v>2012</v>
      </c>
      <c r="W2087" t="str">
        <f t="shared" si="262"/>
        <v>Jul</v>
      </c>
      <c r="X2087">
        <f t="shared" si="263"/>
        <v>2012</v>
      </c>
    </row>
    <row r="2088" spans="1:24" ht="43.2" hidden="1" x14ac:dyDescent="0.55000000000000004">
      <c r="A2088">
        <v>2086</v>
      </c>
      <c r="B2088" s="3" t="s">
        <v>2087</v>
      </c>
      <c r="C2088" s="3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s="7" t="s">
        <v>8326</v>
      </c>
      <c r="R2088" t="s">
        <v>8313</v>
      </c>
      <c r="S2088" s="11">
        <f t="shared" si="258"/>
        <v>40860.67050925926</v>
      </c>
      <c r="T2088" s="11">
        <f t="shared" si="259"/>
        <v>40891.207638888889</v>
      </c>
      <c r="U2088" t="str">
        <f t="shared" si="260"/>
        <v>Nov</v>
      </c>
      <c r="V2088">
        <f t="shared" si="261"/>
        <v>2011</v>
      </c>
      <c r="W2088" t="str">
        <f t="shared" si="262"/>
        <v>Dec</v>
      </c>
      <c r="X2088">
        <f t="shared" si="263"/>
        <v>2011</v>
      </c>
    </row>
    <row r="2089" spans="1:24" ht="43.2" hidden="1" x14ac:dyDescent="0.55000000000000004">
      <c r="A2089">
        <v>2087</v>
      </c>
      <c r="B2089" s="3" t="s">
        <v>2088</v>
      </c>
      <c r="C2089" s="3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s="7" t="s">
        <v>8326</v>
      </c>
      <c r="R2089" t="s">
        <v>8313</v>
      </c>
      <c r="S2089" s="11">
        <f t="shared" si="258"/>
        <v>40764.204375000001</v>
      </c>
      <c r="T2089" s="11">
        <f t="shared" si="259"/>
        <v>40794.204375000001</v>
      </c>
      <c r="U2089" t="str">
        <f t="shared" si="260"/>
        <v>Aug</v>
      </c>
      <c r="V2089">
        <f t="shared" si="261"/>
        <v>2011</v>
      </c>
      <c r="W2089" t="str">
        <f t="shared" si="262"/>
        <v>Sep</v>
      </c>
      <c r="X2089">
        <f t="shared" si="263"/>
        <v>2011</v>
      </c>
    </row>
    <row r="2090" spans="1:24" ht="43.2" hidden="1" x14ac:dyDescent="0.55000000000000004">
      <c r="A2090">
        <v>2088</v>
      </c>
      <c r="B2090" s="3" t="s">
        <v>2089</v>
      </c>
      <c r="C2090" s="3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s="7" t="s">
        <v>8326</v>
      </c>
      <c r="R2090" t="s">
        <v>8313</v>
      </c>
      <c r="S2090" s="11">
        <f t="shared" si="258"/>
        <v>40395.714722222219</v>
      </c>
      <c r="T2090" s="11">
        <f t="shared" si="259"/>
        <v>40432.165972222225</v>
      </c>
      <c r="U2090" t="str">
        <f t="shared" si="260"/>
        <v>Aug</v>
      </c>
      <c r="V2090">
        <f t="shared" si="261"/>
        <v>2010</v>
      </c>
      <c r="W2090" t="str">
        <f t="shared" si="262"/>
        <v>Sep</v>
      </c>
      <c r="X2090">
        <f t="shared" si="263"/>
        <v>2010</v>
      </c>
    </row>
    <row r="2091" spans="1:24" ht="28.8" hidden="1" x14ac:dyDescent="0.55000000000000004">
      <c r="A2091">
        <v>2089</v>
      </c>
      <c r="B2091" s="3" t="s">
        <v>2090</v>
      </c>
      <c r="C2091" s="3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s="7" t="s">
        <v>8326</v>
      </c>
      <c r="R2091" t="s">
        <v>8313</v>
      </c>
      <c r="S2091" s="11">
        <f t="shared" si="258"/>
        <v>41453.076319444444</v>
      </c>
      <c r="T2091" s="11">
        <f t="shared" si="259"/>
        <v>41488.076319444444</v>
      </c>
      <c r="U2091" t="str">
        <f t="shared" si="260"/>
        <v>Jun</v>
      </c>
      <c r="V2091">
        <f t="shared" si="261"/>
        <v>2013</v>
      </c>
      <c r="W2091" t="str">
        <f t="shared" si="262"/>
        <v>Aug</v>
      </c>
      <c r="X2091">
        <f t="shared" si="263"/>
        <v>2013</v>
      </c>
    </row>
    <row r="2092" spans="1:24" ht="43.2" hidden="1" x14ac:dyDescent="0.55000000000000004">
      <c r="A2092">
        <v>2090</v>
      </c>
      <c r="B2092" s="3" t="s">
        <v>2091</v>
      </c>
      <c r="C2092" s="3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s="7" t="s">
        <v>8326</v>
      </c>
      <c r="R2092" t="s">
        <v>8313</v>
      </c>
      <c r="S2092" s="11">
        <f t="shared" si="258"/>
        <v>41299.381423611114</v>
      </c>
      <c r="T2092" s="11">
        <f t="shared" si="259"/>
        <v>41329.381423611114</v>
      </c>
      <c r="U2092" t="str">
        <f t="shared" si="260"/>
        <v>Jan</v>
      </c>
      <c r="V2092">
        <f t="shared" si="261"/>
        <v>2013</v>
      </c>
      <c r="W2092" t="str">
        <f t="shared" si="262"/>
        <v>Feb</v>
      </c>
      <c r="X2092">
        <f t="shared" si="263"/>
        <v>2013</v>
      </c>
    </row>
    <row r="2093" spans="1:24" ht="43.2" hidden="1" x14ac:dyDescent="0.55000000000000004">
      <c r="A2093">
        <v>2091</v>
      </c>
      <c r="B2093" s="3" t="s">
        <v>2092</v>
      </c>
      <c r="C2093" s="3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s="7" t="s">
        <v>8326</v>
      </c>
      <c r="R2093" t="s">
        <v>8313</v>
      </c>
      <c r="S2093" s="11">
        <f t="shared" si="258"/>
        <v>40555.322662037033</v>
      </c>
      <c r="T2093" s="11">
        <f t="shared" si="259"/>
        <v>40603.833333333336</v>
      </c>
      <c r="U2093" t="str">
        <f t="shared" si="260"/>
        <v>Jan</v>
      </c>
      <c r="V2093">
        <f t="shared" si="261"/>
        <v>2011</v>
      </c>
      <c r="W2093" t="str">
        <f t="shared" si="262"/>
        <v>Mar</v>
      </c>
      <c r="X2093">
        <f t="shared" si="263"/>
        <v>2011</v>
      </c>
    </row>
    <row r="2094" spans="1:24" ht="43.2" hidden="1" x14ac:dyDescent="0.55000000000000004">
      <c r="A2094">
        <v>2092</v>
      </c>
      <c r="B2094" s="3" t="s">
        <v>2093</v>
      </c>
      <c r="C2094" s="3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s="7" t="s">
        <v>8326</v>
      </c>
      <c r="R2094" t="s">
        <v>8313</v>
      </c>
      <c r="S2094" s="11">
        <f t="shared" si="258"/>
        <v>40763.707546296297</v>
      </c>
      <c r="T2094" s="11">
        <f t="shared" si="259"/>
        <v>40823.707546296297</v>
      </c>
      <c r="U2094" t="str">
        <f t="shared" si="260"/>
        <v>Aug</v>
      </c>
      <c r="V2094">
        <f t="shared" si="261"/>
        <v>2011</v>
      </c>
      <c r="W2094" t="str">
        <f t="shared" si="262"/>
        <v>Oct</v>
      </c>
      <c r="X2094">
        <f t="shared" si="263"/>
        <v>2011</v>
      </c>
    </row>
    <row r="2095" spans="1:24" ht="43.2" hidden="1" x14ac:dyDescent="0.55000000000000004">
      <c r="A2095">
        <v>2093</v>
      </c>
      <c r="B2095" s="3" t="s">
        <v>2094</v>
      </c>
      <c r="C2095" s="3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s="7" t="s">
        <v>8326</v>
      </c>
      <c r="R2095" t="s">
        <v>8313</v>
      </c>
      <c r="S2095" s="11">
        <f t="shared" si="258"/>
        <v>41205.854537037041</v>
      </c>
      <c r="T2095" s="11">
        <f t="shared" si="259"/>
        <v>41265.896203703705</v>
      </c>
      <c r="U2095" t="str">
        <f t="shared" si="260"/>
        <v>Oct</v>
      </c>
      <c r="V2095">
        <f t="shared" si="261"/>
        <v>2012</v>
      </c>
      <c r="W2095" t="str">
        <f t="shared" si="262"/>
        <v>Dec</v>
      </c>
      <c r="X2095">
        <f t="shared" si="263"/>
        <v>2012</v>
      </c>
    </row>
    <row r="2096" spans="1:24" ht="43.2" hidden="1" x14ac:dyDescent="0.55000000000000004">
      <c r="A2096">
        <v>2094</v>
      </c>
      <c r="B2096" s="3" t="s">
        <v>2095</v>
      </c>
      <c r="C2096" s="3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s="7" t="s">
        <v>8326</v>
      </c>
      <c r="R2096" t="s">
        <v>8313</v>
      </c>
      <c r="S2096" s="11">
        <f t="shared" si="258"/>
        <v>40939.02002314815</v>
      </c>
      <c r="T2096" s="11">
        <f t="shared" si="259"/>
        <v>40973.125</v>
      </c>
      <c r="U2096" t="str">
        <f t="shared" si="260"/>
        <v>Jan</v>
      </c>
      <c r="V2096">
        <f t="shared" si="261"/>
        <v>2012</v>
      </c>
      <c r="W2096" t="str">
        <f t="shared" si="262"/>
        <v>Mar</v>
      </c>
      <c r="X2096">
        <f t="shared" si="263"/>
        <v>2012</v>
      </c>
    </row>
    <row r="2097" spans="1:24" ht="43.2" hidden="1" x14ac:dyDescent="0.55000000000000004">
      <c r="A2097">
        <v>2095</v>
      </c>
      <c r="B2097" s="3" t="s">
        <v>2096</v>
      </c>
      <c r="C2097" s="3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s="7" t="s">
        <v>8326</v>
      </c>
      <c r="R2097" t="s">
        <v>8313</v>
      </c>
      <c r="S2097" s="11">
        <f t="shared" si="258"/>
        <v>40758.733483796292</v>
      </c>
      <c r="T2097" s="11">
        <f t="shared" si="259"/>
        <v>40818.733483796292</v>
      </c>
      <c r="U2097" t="str">
        <f t="shared" si="260"/>
        <v>Aug</v>
      </c>
      <c r="V2097">
        <f t="shared" si="261"/>
        <v>2011</v>
      </c>
      <c r="W2097" t="str">
        <f t="shared" si="262"/>
        <v>Oct</v>
      </c>
      <c r="X2097">
        <f t="shared" si="263"/>
        <v>2011</v>
      </c>
    </row>
    <row r="2098" spans="1:24" ht="43.2" hidden="1" x14ac:dyDescent="0.55000000000000004">
      <c r="A2098">
        <v>2096</v>
      </c>
      <c r="B2098" s="3" t="s">
        <v>2097</v>
      </c>
      <c r="C2098" s="3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s="7" t="s">
        <v>8326</v>
      </c>
      <c r="R2098" t="s">
        <v>8313</v>
      </c>
      <c r="S2098" s="11">
        <f t="shared" si="258"/>
        <v>41192.758506944447</v>
      </c>
      <c r="T2098" s="11">
        <f t="shared" si="259"/>
        <v>41208.165972222225</v>
      </c>
      <c r="U2098" t="str">
        <f t="shared" si="260"/>
        <v>Oct</v>
      </c>
      <c r="V2098">
        <f t="shared" si="261"/>
        <v>2012</v>
      </c>
      <c r="W2098" t="str">
        <f t="shared" si="262"/>
        <v>Oct</v>
      </c>
      <c r="X2098">
        <f t="shared" si="263"/>
        <v>2012</v>
      </c>
    </row>
    <row r="2099" spans="1:24" ht="43.2" hidden="1" x14ac:dyDescent="0.55000000000000004">
      <c r="A2099">
        <v>2097</v>
      </c>
      <c r="B2099" s="3" t="s">
        <v>2098</v>
      </c>
      <c r="C2099" s="3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s="7" t="s">
        <v>8326</v>
      </c>
      <c r="R2099" t="s">
        <v>8313</v>
      </c>
      <c r="S2099" s="11">
        <f t="shared" si="258"/>
        <v>40818.58489583333</v>
      </c>
      <c r="T2099" s="11">
        <f t="shared" si="259"/>
        <v>40878.626562500001</v>
      </c>
      <c r="U2099" t="str">
        <f t="shared" si="260"/>
        <v>Oct</v>
      </c>
      <c r="V2099">
        <f t="shared" si="261"/>
        <v>2011</v>
      </c>
      <c r="W2099" t="str">
        <f t="shared" si="262"/>
        <v>Dec</v>
      </c>
      <c r="X2099">
        <f t="shared" si="263"/>
        <v>2011</v>
      </c>
    </row>
    <row r="2100" spans="1:24" ht="43.2" hidden="1" x14ac:dyDescent="0.55000000000000004">
      <c r="A2100">
        <v>2098</v>
      </c>
      <c r="B2100" s="3" t="s">
        <v>2099</v>
      </c>
      <c r="C2100" s="3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s="7" t="s">
        <v>8326</v>
      </c>
      <c r="R2100" t="s">
        <v>8313</v>
      </c>
      <c r="S2100" s="11">
        <f t="shared" si="258"/>
        <v>40946.11383101852</v>
      </c>
      <c r="T2100" s="11">
        <f t="shared" si="259"/>
        <v>40976.11383101852</v>
      </c>
      <c r="U2100" t="str">
        <f t="shared" si="260"/>
        <v>Feb</v>
      </c>
      <c r="V2100">
        <f t="shared" si="261"/>
        <v>2012</v>
      </c>
      <c r="W2100" t="str">
        <f t="shared" si="262"/>
        <v>Mar</v>
      </c>
      <c r="X2100">
        <f t="shared" si="263"/>
        <v>2012</v>
      </c>
    </row>
    <row r="2101" spans="1:24" hidden="1" x14ac:dyDescent="0.55000000000000004">
      <c r="A2101">
        <v>2099</v>
      </c>
      <c r="B2101" s="3" t="s">
        <v>2100</v>
      </c>
      <c r="C2101" s="3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s="7" t="s">
        <v>8326</v>
      </c>
      <c r="R2101" t="s">
        <v>8313</v>
      </c>
      <c r="S2101" s="11">
        <f t="shared" si="258"/>
        <v>42173.746342592596</v>
      </c>
      <c r="T2101" s="11">
        <f t="shared" si="259"/>
        <v>42187.152777777781</v>
      </c>
      <c r="U2101" t="str">
        <f t="shared" si="260"/>
        <v>Jun</v>
      </c>
      <c r="V2101">
        <f t="shared" si="261"/>
        <v>2015</v>
      </c>
      <c r="W2101" t="str">
        <f t="shared" si="262"/>
        <v>Jul</v>
      </c>
      <c r="X2101">
        <f t="shared" si="263"/>
        <v>2015</v>
      </c>
    </row>
    <row r="2102" spans="1:24" ht="43.2" hidden="1" x14ac:dyDescent="0.55000000000000004">
      <c r="A2102">
        <v>2100</v>
      </c>
      <c r="B2102" s="3" t="s">
        <v>2101</v>
      </c>
      <c r="C2102" s="3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s="7" t="s">
        <v>8326</v>
      </c>
      <c r="R2102" t="s">
        <v>8313</v>
      </c>
      <c r="S2102" s="11">
        <f t="shared" si="258"/>
        <v>41074.834965277776</v>
      </c>
      <c r="T2102" s="11">
        <f t="shared" si="259"/>
        <v>41090.165972222225</v>
      </c>
      <c r="U2102" t="str">
        <f t="shared" si="260"/>
        <v>Jun</v>
      </c>
      <c r="V2102">
        <f t="shared" si="261"/>
        <v>2012</v>
      </c>
      <c r="W2102" t="str">
        <f t="shared" si="262"/>
        <v>Jun</v>
      </c>
      <c r="X2102">
        <f t="shared" si="263"/>
        <v>2012</v>
      </c>
    </row>
    <row r="2103" spans="1:24" ht="43.2" hidden="1" x14ac:dyDescent="0.55000000000000004">
      <c r="A2103">
        <v>2101</v>
      </c>
      <c r="B2103" s="3" t="s">
        <v>2102</v>
      </c>
      <c r="C2103" s="3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s="7" t="s">
        <v>8326</v>
      </c>
      <c r="R2103" t="s">
        <v>8313</v>
      </c>
      <c r="S2103" s="11">
        <f t="shared" si="258"/>
        <v>40892.149467592593</v>
      </c>
      <c r="T2103" s="11">
        <f t="shared" si="259"/>
        <v>40952.149467592593</v>
      </c>
      <c r="U2103" t="str">
        <f t="shared" si="260"/>
        <v>Dec</v>
      </c>
      <c r="V2103">
        <f t="shared" si="261"/>
        <v>2011</v>
      </c>
      <c r="W2103" t="str">
        <f t="shared" si="262"/>
        <v>Feb</v>
      </c>
      <c r="X2103">
        <f t="shared" si="263"/>
        <v>2012</v>
      </c>
    </row>
    <row r="2104" spans="1:24" ht="43.2" hidden="1" x14ac:dyDescent="0.55000000000000004">
      <c r="A2104">
        <v>2102</v>
      </c>
      <c r="B2104" s="3" t="s">
        <v>2103</v>
      </c>
      <c r="C2104" s="3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s="7" t="s">
        <v>8326</v>
      </c>
      <c r="R2104" t="s">
        <v>8313</v>
      </c>
      <c r="S2104" s="11">
        <f t="shared" si="258"/>
        <v>40638.868611111109</v>
      </c>
      <c r="T2104" s="11">
        <f t="shared" si="259"/>
        <v>40668.868611111109</v>
      </c>
      <c r="U2104" t="str">
        <f t="shared" si="260"/>
        <v>Apr</v>
      </c>
      <c r="V2104">
        <f t="shared" si="261"/>
        <v>2011</v>
      </c>
      <c r="W2104" t="str">
        <f t="shared" si="262"/>
        <v>May</v>
      </c>
      <c r="X2104">
        <f t="shared" si="263"/>
        <v>2011</v>
      </c>
    </row>
    <row r="2105" spans="1:24" ht="28.8" hidden="1" x14ac:dyDescent="0.55000000000000004">
      <c r="A2105">
        <v>2103</v>
      </c>
      <c r="B2105" s="3" t="s">
        <v>2104</v>
      </c>
      <c r="C2105" s="3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s="7" t="s">
        <v>8326</v>
      </c>
      <c r="R2105" t="s">
        <v>8313</v>
      </c>
      <c r="S2105" s="11">
        <f t="shared" si="258"/>
        <v>41192.754942129628</v>
      </c>
      <c r="T2105" s="11">
        <f t="shared" si="259"/>
        <v>41222.7966087963</v>
      </c>
      <c r="U2105" t="str">
        <f t="shared" si="260"/>
        <v>Oct</v>
      </c>
      <c r="V2105">
        <f t="shared" si="261"/>
        <v>2012</v>
      </c>
      <c r="W2105" t="str">
        <f t="shared" si="262"/>
        <v>Nov</v>
      </c>
      <c r="X2105">
        <f t="shared" si="263"/>
        <v>2012</v>
      </c>
    </row>
    <row r="2106" spans="1:24" ht="43.2" hidden="1" x14ac:dyDescent="0.55000000000000004">
      <c r="A2106">
        <v>2104</v>
      </c>
      <c r="B2106" s="3" t="s">
        <v>2105</v>
      </c>
      <c r="C2106" s="3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s="7" t="s">
        <v>8326</v>
      </c>
      <c r="R2106" t="s">
        <v>8313</v>
      </c>
      <c r="S2106" s="11">
        <f t="shared" si="258"/>
        <v>41394.074467592596</v>
      </c>
      <c r="T2106" s="11">
        <f t="shared" si="259"/>
        <v>41425</v>
      </c>
      <c r="U2106" t="str">
        <f t="shared" si="260"/>
        <v>Apr</v>
      </c>
      <c r="V2106">
        <f t="shared" si="261"/>
        <v>2013</v>
      </c>
      <c r="W2106" t="str">
        <f t="shared" si="262"/>
        <v>May</v>
      </c>
      <c r="X2106">
        <f t="shared" si="263"/>
        <v>2013</v>
      </c>
    </row>
    <row r="2107" spans="1:24" ht="28.8" hidden="1" x14ac:dyDescent="0.55000000000000004">
      <c r="A2107">
        <v>2105</v>
      </c>
      <c r="B2107" s="3" t="s">
        <v>2106</v>
      </c>
      <c r="C2107" s="3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s="7" t="s">
        <v>8326</v>
      </c>
      <c r="R2107" t="s">
        <v>8313</v>
      </c>
      <c r="S2107" s="11">
        <f t="shared" si="258"/>
        <v>41951.788807870369</v>
      </c>
      <c r="T2107" s="11">
        <f t="shared" si="259"/>
        <v>41964.166666666672</v>
      </c>
      <c r="U2107" t="str">
        <f t="shared" si="260"/>
        <v>Nov</v>
      </c>
      <c r="V2107">
        <f t="shared" si="261"/>
        <v>2014</v>
      </c>
      <c r="W2107" t="str">
        <f t="shared" si="262"/>
        <v>Nov</v>
      </c>
      <c r="X2107">
        <f t="shared" si="263"/>
        <v>2014</v>
      </c>
    </row>
    <row r="2108" spans="1:24" ht="43.2" hidden="1" x14ac:dyDescent="0.55000000000000004">
      <c r="A2108">
        <v>2106</v>
      </c>
      <c r="B2108" s="3" t="s">
        <v>2107</v>
      </c>
      <c r="C2108" s="3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s="7" t="s">
        <v>8326</v>
      </c>
      <c r="R2108" t="s">
        <v>8313</v>
      </c>
      <c r="S2108" s="11">
        <f t="shared" si="258"/>
        <v>41270.21497685185</v>
      </c>
      <c r="T2108" s="11">
        <f t="shared" si="259"/>
        <v>41300.21497685185</v>
      </c>
      <c r="U2108" t="str">
        <f t="shared" si="260"/>
        <v>Dec</v>
      </c>
      <c r="V2108">
        <f t="shared" si="261"/>
        <v>2012</v>
      </c>
      <c r="W2108" t="str">
        <f t="shared" si="262"/>
        <v>Jan</v>
      </c>
      <c r="X2108">
        <f t="shared" si="263"/>
        <v>2013</v>
      </c>
    </row>
    <row r="2109" spans="1:24" ht="43.2" hidden="1" x14ac:dyDescent="0.55000000000000004">
      <c r="A2109">
        <v>2107</v>
      </c>
      <c r="B2109" s="3" t="s">
        <v>2108</v>
      </c>
      <c r="C2109" s="3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s="7" t="s">
        <v>8326</v>
      </c>
      <c r="R2109" t="s">
        <v>8313</v>
      </c>
      <c r="S2109" s="11">
        <f t="shared" si="258"/>
        <v>41934.71056712963</v>
      </c>
      <c r="T2109" s="11">
        <f t="shared" si="259"/>
        <v>41955.752233796295</v>
      </c>
      <c r="U2109" t="str">
        <f t="shared" si="260"/>
        <v>Oct</v>
      </c>
      <c r="V2109">
        <f t="shared" si="261"/>
        <v>2014</v>
      </c>
      <c r="W2109" t="str">
        <f t="shared" si="262"/>
        <v>Nov</v>
      </c>
      <c r="X2109">
        <f t="shared" si="263"/>
        <v>2014</v>
      </c>
    </row>
    <row r="2110" spans="1:24" ht="43.2" hidden="1" x14ac:dyDescent="0.55000000000000004">
      <c r="A2110">
        <v>2108</v>
      </c>
      <c r="B2110" s="3" t="s">
        <v>2109</v>
      </c>
      <c r="C2110" s="3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s="7" t="s">
        <v>8326</v>
      </c>
      <c r="R2110" t="s">
        <v>8313</v>
      </c>
      <c r="S2110" s="11">
        <f t="shared" si="258"/>
        <v>41135.175694444442</v>
      </c>
      <c r="T2110" s="11">
        <f t="shared" si="259"/>
        <v>41162.163194444445</v>
      </c>
      <c r="U2110" t="str">
        <f t="shared" si="260"/>
        <v>Aug</v>
      </c>
      <c r="V2110">
        <f t="shared" si="261"/>
        <v>2012</v>
      </c>
      <c r="W2110" t="str">
        <f t="shared" si="262"/>
        <v>Sep</v>
      </c>
      <c r="X2110">
        <f t="shared" si="263"/>
        <v>2012</v>
      </c>
    </row>
    <row r="2111" spans="1:24" ht="28.8" hidden="1" x14ac:dyDescent="0.55000000000000004">
      <c r="A2111">
        <v>2109</v>
      </c>
      <c r="B2111" s="3" t="s">
        <v>2110</v>
      </c>
      <c r="C2111" s="3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s="7" t="s">
        <v>8326</v>
      </c>
      <c r="R2111" t="s">
        <v>8313</v>
      </c>
      <c r="S2111" s="11">
        <f t="shared" si="258"/>
        <v>42160.708530092597</v>
      </c>
      <c r="T2111" s="11">
        <f t="shared" si="259"/>
        <v>42190.708530092597</v>
      </c>
      <c r="U2111" t="str">
        <f t="shared" si="260"/>
        <v>Jun</v>
      </c>
      <c r="V2111">
        <f t="shared" si="261"/>
        <v>2015</v>
      </c>
      <c r="W2111" t="str">
        <f t="shared" si="262"/>
        <v>Jul</v>
      </c>
      <c r="X2111">
        <f t="shared" si="263"/>
        <v>2015</v>
      </c>
    </row>
    <row r="2112" spans="1:24" ht="28.8" hidden="1" x14ac:dyDescent="0.55000000000000004">
      <c r="A2112">
        <v>2110</v>
      </c>
      <c r="B2112" s="3" t="s">
        <v>2111</v>
      </c>
      <c r="C2112" s="3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s="7" t="s">
        <v>8326</v>
      </c>
      <c r="R2112" t="s">
        <v>8313</v>
      </c>
      <c r="S2112" s="11">
        <f t="shared" si="258"/>
        <v>41759.670937499999</v>
      </c>
      <c r="T2112" s="11">
        <f t="shared" si="259"/>
        <v>41787.207638888889</v>
      </c>
      <c r="U2112" t="str">
        <f t="shared" si="260"/>
        <v>Apr</v>
      </c>
      <c r="V2112">
        <f t="shared" si="261"/>
        <v>2014</v>
      </c>
      <c r="W2112" t="str">
        <f t="shared" si="262"/>
        <v>May</v>
      </c>
      <c r="X2112">
        <f t="shared" si="263"/>
        <v>2014</v>
      </c>
    </row>
    <row r="2113" spans="1:24" ht="43.2" hidden="1" x14ac:dyDescent="0.55000000000000004">
      <c r="A2113">
        <v>2111</v>
      </c>
      <c r="B2113" s="3" t="s">
        <v>2112</v>
      </c>
      <c r="C2113" s="3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s="7" t="s">
        <v>8326</v>
      </c>
      <c r="R2113" t="s">
        <v>8313</v>
      </c>
      <c r="S2113" s="11">
        <f t="shared" si="258"/>
        <v>40703.197048611109</v>
      </c>
      <c r="T2113" s="11">
        <f t="shared" si="259"/>
        <v>40770.041666666664</v>
      </c>
      <c r="U2113" t="str">
        <f t="shared" si="260"/>
        <v>Jun</v>
      </c>
      <c r="V2113">
        <f t="shared" si="261"/>
        <v>2011</v>
      </c>
      <c r="W2113" t="str">
        <f t="shared" si="262"/>
        <v>Aug</v>
      </c>
      <c r="X2113">
        <f t="shared" si="263"/>
        <v>2011</v>
      </c>
    </row>
    <row r="2114" spans="1:24" ht="43.2" hidden="1" x14ac:dyDescent="0.55000000000000004">
      <c r="A2114">
        <v>2112</v>
      </c>
      <c r="B2114" s="3" t="s">
        <v>2113</v>
      </c>
      <c r="C2114" s="3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s="7" t="s">
        <v>8326</v>
      </c>
      <c r="R2114" t="s">
        <v>8313</v>
      </c>
      <c r="S2114" s="11">
        <f t="shared" si="258"/>
        <v>41365.928159722222</v>
      </c>
      <c r="T2114" s="11">
        <f t="shared" si="259"/>
        <v>41379.928159722222</v>
      </c>
      <c r="U2114" t="str">
        <f t="shared" si="260"/>
        <v>Apr</v>
      </c>
      <c r="V2114">
        <f t="shared" si="261"/>
        <v>2013</v>
      </c>
      <c r="W2114" t="str">
        <f t="shared" si="262"/>
        <v>Apr</v>
      </c>
      <c r="X2114">
        <f t="shared" si="263"/>
        <v>2013</v>
      </c>
    </row>
    <row r="2115" spans="1:24" ht="28.8" hidden="1" x14ac:dyDescent="0.55000000000000004">
      <c r="A2115">
        <v>2113</v>
      </c>
      <c r="B2115" s="3" t="s">
        <v>2114</v>
      </c>
      <c r="C2115" s="3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IFERROR(E2115/L2115,0)</f>
        <v>68.598130841121488</v>
      </c>
      <c r="Q2115" s="7" t="s">
        <v>8326</v>
      </c>
      <c r="R2115" t="s">
        <v>8313</v>
      </c>
      <c r="S2115" s="11">
        <f t="shared" ref="S2115:S2178" si="266">(((J2115/60)/60)/24)+DATE(1970,1,1)</f>
        <v>41870.86546296296</v>
      </c>
      <c r="T2115" s="11">
        <f t="shared" ref="T2115:T2178" si="267">(((I2115/60)/60)/24)+DATE(1970,1,1)</f>
        <v>41905.86546296296</v>
      </c>
      <c r="U2115" t="str">
        <f t="shared" ref="U2115:U2178" si="268">TEXT(S2115,"mmm")</f>
        <v>Aug</v>
      </c>
      <c r="V2115">
        <f t="shared" ref="V2115:V2178" si="269">YEAR(S2115)</f>
        <v>2014</v>
      </c>
      <c r="W2115" t="str">
        <f t="shared" ref="W2115:W2178" si="270">TEXT(T2115,"mmm")</f>
        <v>Sep</v>
      </c>
      <c r="X2115">
        <f t="shared" ref="X2115:X2178" si="271">YEAR(T2115)</f>
        <v>2014</v>
      </c>
    </row>
    <row r="2116" spans="1:24" ht="43.2" hidden="1" x14ac:dyDescent="0.55000000000000004">
      <c r="A2116">
        <v>2114</v>
      </c>
      <c r="B2116" s="3" t="s">
        <v>2115</v>
      </c>
      <c r="C2116" s="3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s="7" t="s">
        <v>8326</v>
      </c>
      <c r="R2116" t="s">
        <v>8313</v>
      </c>
      <c r="S2116" s="11">
        <f t="shared" si="266"/>
        <v>40458.815625000003</v>
      </c>
      <c r="T2116" s="11">
        <f t="shared" si="267"/>
        <v>40521.207638888889</v>
      </c>
      <c r="U2116" t="str">
        <f t="shared" si="268"/>
        <v>Oct</v>
      </c>
      <c r="V2116">
        <f t="shared" si="269"/>
        <v>2010</v>
      </c>
      <c r="W2116" t="str">
        <f t="shared" si="270"/>
        <v>Dec</v>
      </c>
      <c r="X2116">
        <f t="shared" si="271"/>
        <v>2010</v>
      </c>
    </row>
    <row r="2117" spans="1:24" ht="43.2" hidden="1" x14ac:dyDescent="0.55000000000000004">
      <c r="A2117">
        <v>2115</v>
      </c>
      <c r="B2117" s="3" t="s">
        <v>2116</v>
      </c>
      <c r="C2117" s="3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s="7" t="s">
        <v>8326</v>
      </c>
      <c r="R2117" t="s">
        <v>8313</v>
      </c>
      <c r="S2117" s="11">
        <f t="shared" si="266"/>
        <v>40564.081030092595</v>
      </c>
      <c r="T2117" s="11">
        <f t="shared" si="267"/>
        <v>40594.081030092595</v>
      </c>
      <c r="U2117" t="str">
        <f t="shared" si="268"/>
        <v>Jan</v>
      </c>
      <c r="V2117">
        <f t="shared" si="269"/>
        <v>2011</v>
      </c>
      <c r="W2117" t="str">
        <f t="shared" si="270"/>
        <v>Feb</v>
      </c>
      <c r="X2117">
        <f t="shared" si="271"/>
        <v>2011</v>
      </c>
    </row>
    <row r="2118" spans="1:24" ht="43.2" hidden="1" x14ac:dyDescent="0.55000000000000004">
      <c r="A2118">
        <v>2116</v>
      </c>
      <c r="B2118" s="3" t="s">
        <v>2117</v>
      </c>
      <c r="C2118" s="3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s="7" t="s">
        <v>8326</v>
      </c>
      <c r="R2118" t="s">
        <v>8313</v>
      </c>
      <c r="S2118" s="11">
        <f t="shared" si="266"/>
        <v>41136.777812500004</v>
      </c>
      <c r="T2118" s="11">
        <f t="shared" si="267"/>
        <v>41184.777812500004</v>
      </c>
      <c r="U2118" t="str">
        <f t="shared" si="268"/>
        <v>Aug</v>
      </c>
      <c r="V2118">
        <f t="shared" si="269"/>
        <v>2012</v>
      </c>
      <c r="W2118" t="str">
        <f t="shared" si="270"/>
        <v>Oct</v>
      </c>
      <c r="X2118">
        <f t="shared" si="271"/>
        <v>2012</v>
      </c>
    </row>
    <row r="2119" spans="1:24" ht="43.2" hidden="1" x14ac:dyDescent="0.55000000000000004">
      <c r="A2119">
        <v>2117</v>
      </c>
      <c r="B2119" s="3" t="s">
        <v>2118</v>
      </c>
      <c r="C2119" s="3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s="7" t="s">
        <v>8326</v>
      </c>
      <c r="R2119" t="s">
        <v>8313</v>
      </c>
      <c r="S2119" s="11">
        <f t="shared" si="266"/>
        <v>42290.059594907405</v>
      </c>
      <c r="T2119" s="11">
        <f t="shared" si="267"/>
        <v>42304.207638888889</v>
      </c>
      <c r="U2119" t="str">
        <f t="shared" si="268"/>
        <v>Oct</v>
      </c>
      <c r="V2119">
        <f t="shared" si="269"/>
        <v>2015</v>
      </c>
      <c r="W2119" t="str">
        <f t="shared" si="270"/>
        <v>Oct</v>
      </c>
      <c r="X2119">
        <f t="shared" si="271"/>
        <v>2015</v>
      </c>
    </row>
    <row r="2120" spans="1:24" ht="28.8" hidden="1" x14ac:dyDescent="0.55000000000000004">
      <c r="A2120">
        <v>2118</v>
      </c>
      <c r="B2120" s="3" t="s">
        <v>2119</v>
      </c>
      <c r="C2120" s="3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s="7" t="s">
        <v>8326</v>
      </c>
      <c r="R2120" t="s">
        <v>8313</v>
      </c>
      <c r="S2120" s="11">
        <f t="shared" si="266"/>
        <v>40718.839537037034</v>
      </c>
      <c r="T2120" s="11">
        <f t="shared" si="267"/>
        <v>40748.839537037034</v>
      </c>
      <c r="U2120" t="str">
        <f t="shared" si="268"/>
        <v>Jun</v>
      </c>
      <c r="V2120">
        <f t="shared" si="269"/>
        <v>2011</v>
      </c>
      <c r="W2120" t="str">
        <f t="shared" si="270"/>
        <v>Jul</v>
      </c>
      <c r="X2120">
        <f t="shared" si="271"/>
        <v>2011</v>
      </c>
    </row>
    <row r="2121" spans="1:24" ht="43.2" hidden="1" x14ac:dyDescent="0.55000000000000004">
      <c r="A2121">
        <v>2119</v>
      </c>
      <c r="B2121" s="3" t="s">
        <v>2120</v>
      </c>
      <c r="C2121" s="3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s="7" t="s">
        <v>8326</v>
      </c>
      <c r="R2121" t="s">
        <v>8313</v>
      </c>
      <c r="S2121" s="11">
        <f t="shared" si="266"/>
        <v>41107.130150462966</v>
      </c>
      <c r="T2121" s="11">
        <f t="shared" si="267"/>
        <v>41137.130150462966</v>
      </c>
      <c r="U2121" t="str">
        <f t="shared" si="268"/>
        <v>Jul</v>
      </c>
      <c r="V2121">
        <f t="shared" si="269"/>
        <v>2012</v>
      </c>
      <c r="W2121" t="str">
        <f t="shared" si="270"/>
        <v>Aug</v>
      </c>
      <c r="X2121">
        <f t="shared" si="271"/>
        <v>2012</v>
      </c>
    </row>
    <row r="2122" spans="1:24" ht="43.2" hidden="1" x14ac:dyDescent="0.55000000000000004">
      <c r="A2122">
        <v>2120</v>
      </c>
      <c r="B2122" s="3" t="s">
        <v>2121</v>
      </c>
      <c r="C2122" s="3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s="7" t="s">
        <v>8326</v>
      </c>
      <c r="R2122" t="s">
        <v>8313</v>
      </c>
      <c r="S2122" s="11">
        <f t="shared" si="266"/>
        <v>41591.964537037034</v>
      </c>
      <c r="T2122" s="11">
        <f t="shared" si="267"/>
        <v>41640.964537037034</v>
      </c>
      <c r="U2122" t="str">
        <f t="shared" si="268"/>
        <v>Nov</v>
      </c>
      <c r="V2122">
        <f t="shared" si="269"/>
        <v>2013</v>
      </c>
      <c r="W2122" t="str">
        <f t="shared" si="270"/>
        <v>Jan</v>
      </c>
      <c r="X2122">
        <f t="shared" si="271"/>
        <v>2014</v>
      </c>
    </row>
    <row r="2123" spans="1:24" ht="28.8" x14ac:dyDescent="0.55000000000000004">
      <c r="A2123">
        <v>2121</v>
      </c>
      <c r="B2123" s="3" t="s">
        <v>2122</v>
      </c>
      <c r="C2123" s="3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s="7" t="s">
        <v>8327</v>
      </c>
      <c r="R2123" t="s">
        <v>8315</v>
      </c>
      <c r="S2123" s="11">
        <f t="shared" si="266"/>
        <v>42716.7424537037</v>
      </c>
      <c r="T2123" s="11">
        <f t="shared" si="267"/>
        <v>42746.7424537037</v>
      </c>
      <c r="U2123" t="str">
        <f t="shared" si="268"/>
        <v>Dec</v>
      </c>
      <c r="V2123">
        <f t="shared" si="269"/>
        <v>2016</v>
      </c>
      <c r="W2123" t="str">
        <f t="shared" si="270"/>
        <v>Jan</v>
      </c>
      <c r="X2123">
        <f t="shared" si="271"/>
        <v>2017</v>
      </c>
    </row>
    <row r="2124" spans="1:24" ht="43.2" x14ac:dyDescent="0.55000000000000004">
      <c r="A2124">
        <v>2122</v>
      </c>
      <c r="B2124" s="3" t="s">
        <v>2123</v>
      </c>
      <c r="C2124" s="3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s="7" t="s">
        <v>8327</v>
      </c>
      <c r="R2124" t="s">
        <v>8315</v>
      </c>
      <c r="S2124" s="11">
        <f t="shared" si="266"/>
        <v>42712.300567129627</v>
      </c>
      <c r="T2124" s="11">
        <f t="shared" si="267"/>
        <v>42742.300567129627</v>
      </c>
      <c r="U2124" t="str">
        <f t="shared" si="268"/>
        <v>Dec</v>
      </c>
      <c r="V2124">
        <f t="shared" si="269"/>
        <v>2016</v>
      </c>
      <c r="W2124" t="str">
        <f t="shared" si="270"/>
        <v>Jan</v>
      </c>
      <c r="X2124">
        <f t="shared" si="271"/>
        <v>2017</v>
      </c>
    </row>
    <row r="2125" spans="1:24" ht="57.6" x14ac:dyDescent="0.55000000000000004">
      <c r="A2125">
        <v>2123</v>
      </c>
      <c r="B2125" s="3" t="s">
        <v>2124</v>
      </c>
      <c r="C2125" s="3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s="7" t="s">
        <v>8327</v>
      </c>
      <c r="R2125" t="s">
        <v>8315</v>
      </c>
      <c r="S2125" s="11">
        <f t="shared" si="266"/>
        <v>40198.424849537041</v>
      </c>
      <c r="T2125" s="11">
        <f t="shared" si="267"/>
        <v>40252.290972222225</v>
      </c>
      <c r="U2125" t="str">
        <f t="shared" si="268"/>
        <v>Jan</v>
      </c>
      <c r="V2125">
        <f t="shared" si="269"/>
        <v>2010</v>
      </c>
      <c r="W2125" t="str">
        <f t="shared" si="270"/>
        <v>Mar</v>
      </c>
      <c r="X2125">
        <f t="shared" si="271"/>
        <v>2010</v>
      </c>
    </row>
    <row r="2126" spans="1:24" ht="43.2" x14ac:dyDescent="0.55000000000000004">
      <c r="A2126">
        <v>2124</v>
      </c>
      <c r="B2126" s="3" t="s">
        <v>2125</v>
      </c>
      <c r="C2126" s="3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s="7" t="s">
        <v>8327</v>
      </c>
      <c r="R2126" t="s">
        <v>8315</v>
      </c>
      <c r="S2126" s="11">
        <f t="shared" si="266"/>
        <v>40464.028182870366</v>
      </c>
      <c r="T2126" s="11">
        <f t="shared" si="267"/>
        <v>40512.208333333336</v>
      </c>
      <c r="U2126" t="str">
        <f t="shared" si="268"/>
        <v>Oct</v>
      </c>
      <c r="V2126">
        <f t="shared" si="269"/>
        <v>2010</v>
      </c>
      <c r="W2126" t="str">
        <f t="shared" si="270"/>
        <v>Nov</v>
      </c>
      <c r="X2126">
        <f t="shared" si="271"/>
        <v>2010</v>
      </c>
    </row>
    <row r="2127" spans="1:24" ht="43.2" x14ac:dyDescent="0.55000000000000004">
      <c r="A2127">
        <v>2125</v>
      </c>
      <c r="B2127" s="3" t="s">
        <v>2126</v>
      </c>
      <c r="C2127" s="3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s="7" t="s">
        <v>8327</v>
      </c>
      <c r="R2127" t="s">
        <v>8315</v>
      </c>
      <c r="S2127" s="11">
        <f t="shared" si="266"/>
        <v>42191.023530092592</v>
      </c>
      <c r="T2127" s="11">
        <f t="shared" si="267"/>
        <v>42221.023530092592</v>
      </c>
      <c r="U2127" t="str">
        <f t="shared" si="268"/>
        <v>Jul</v>
      </c>
      <c r="V2127">
        <f t="shared" si="269"/>
        <v>2015</v>
      </c>
      <c r="W2127" t="str">
        <f t="shared" si="270"/>
        <v>Aug</v>
      </c>
      <c r="X2127">
        <f t="shared" si="271"/>
        <v>2015</v>
      </c>
    </row>
    <row r="2128" spans="1:24" ht="43.2" x14ac:dyDescent="0.55000000000000004">
      <c r="A2128">
        <v>2126</v>
      </c>
      <c r="B2128" s="3" t="s">
        <v>2127</v>
      </c>
      <c r="C2128" s="3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s="7" t="s">
        <v>8327</v>
      </c>
      <c r="R2128" t="s">
        <v>8315</v>
      </c>
      <c r="S2128" s="11">
        <f t="shared" si="266"/>
        <v>41951.973229166666</v>
      </c>
      <c r="T2128" s="11">
        <f t="shared" si="267"/>
        <v>41981.973229166666</v>
      </c>
      <c r="U2128" t="str">
        <f t="shared" si="268"/>
        <v>Nov</v>
      </c>
      <c r="V2128">
        <f t="shared" si="269"/>
        <v>2014</v>
      </c>
      <c r="W2128" t="str">
        <f t="shared" si="270"/>
        <v>Dec</v>
      </c>
      <c r="X2128">
        <f t="shared" si="271"/>
        <v>2014</v>
      </c>
    </row>
    <row r="2129" spans="1:24" ht="28.8" x14ac:dyDescent="0.55000000000000004">
      <c r="A2129">
        <v>2127</v>
      </c>
      <c r="B2129" s="3" t="s">
        <v>2128</v>
      </c>
      <c r="C2129" s="3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s="7" t="s">
        <v>8327</v>
      </c>
      <c r="R2129" t="s">
        <v>8315</v>
      </c>
      <c r="S2129" s="11">
        <f t="shared" si="266"/>
        <v>42045.50535879629</v>
      </c>
      <c r="T2129" s="11">
        <f t="shared" si="267"/>
        <v>42075.463692129633</v>
      </c>
      <c r="U2129" t="str">
        <f t="shared" si="268"/>
        <v>Feb</v>
      </c>
      <c r="V2129">
        <f t="shared" si="269"/>
        <v>2015</v>
      </c>
      <c r="W2129" t="str">
        <f t="shared" si="270"/>
        <v>Mar</v>
      </c>
      <c r="X2129">
        <f t="shared" si="271"/>
        <v>2015</v>
      </c>
    </row>
    <row r="2130" spans="1:24" ht="43.2" x14ac:dyDescent="0.55000000000000004">
      <c r="A2130">
        <v>2128</v>
      </c>
      <c r="B2130" s="3" t="s">
        <v>2129</v>
      </c>
      <c r="C2130" s="3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s="7" t="s">
        <v>8327</v>
      </c>
      <c r="R2130" t="s">
        <v>8315</v>
      </c>
      <c r="S2130" s="11">
        <f t="shared" si="266"/>
        <v>41843.772789351853</v>
      </c>
      <c r="T2130" s="11">
        <f t="shared" si="267"/>
        <v>41903.772789351853</v>
      </c>
      <c r="U2130" t="str">
        <f t="shared" si="268"/>
        <v>Jul</v>
      </c>
      <c r="V2130">
        <f t="shared" si="269"/>
        <v>2014</v>
      </c>
      <c r="W2130" t="str">
        <f t="shared" si="270"/>
        <v>Sep</v>
      </c>
      <c r="X2130">
        <f t="shared" si="271"/>
        <v>2014</v>
      </c>
    </row>
    <row r="2131" spans="1:24" ht="43.2" x14ac:dyDescent="0.55000000000000004">
      <c r="A2131">
        <v>2129</v>
      </c>
      <c r="B2131" s="3" t="s">
        <v>2130</v>
      </c>
      <c r="C2131" s="3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s="7" t="s">
        <v>8327</v>
      </c>
      <c r="R2131" t="s">
        <v>8315</v>
      </c>
      <c r="S2131" s="11">
        <f t="shared" si="266"/>
        <v>42409.024305555555</v>
      </c>
      <c r="T2131" s="11">
        <f t="shared" si="267"/>
        <v>42439.024305555555</v>
      </c>
      <c r="U2131" t="str">
        <f t="shared" si="268"/>
        <v>Feb</v>
      </c>
      <c r="V2131">
        <f t="shared" si="269"/>
        <v>2016</v>
      </c>
      <c r="W2131" t="str">
        <f t="shared" si="270"/>
        <v>Mar</v>
      </c>
      <c r="X2131">
        <f t="shared" si="271"/>
        <v>2016</v>
      </c>
    </row>
    <row r="2132" spans="1:24" ht="28.8" x14ac:dyDescent="0.55000000000000004">
      <c r="A2132">
        <v>2130</v>
      </c>
      <c r="B2132" s="3" t="s">
        <v>2131</v>
      </c>
      <c r="C2132" s="3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s="7" t="s">
        <v>8327</v>
      </c>
      <c r="R2132" t="s">
        <v>8315</v>
      </c>
      <c r="S2132" s="11">
        <f t="shared" si="266"/>
        <v>41832.086377314816</v>
      </c>
      <c r="T2132" s="11">
        <f t="shared" si="267"/>
        <v>41867.086377314816</v>
      </c>
      <c r="U2132" t="str">
        <f t="shared" si="268"/>
        <v>Jul</v>
      </c>
      <c r="V2132">
        <f t="shared" si="269"/>
        <v>2014</v>
      </c>
      <c r="W2132" t="str">
        <f t="shared" si="270"/>
        <v>Aug</v>
      </c>
      <c r="X2132">
        <f t="shared" si="271"/>
        <v>2014</v>
      </c>
    </row>
    <row r="2133" spans="1:24" ht="43.2" x14ac:dyDescent="0.55000000000000004">
      <c r="A2133">
        <v>2131</v>
      </c>
      <c r="B2133" s="3" t="s">
        <v>2132</v>
      </c>
      <c r="C2133" s="3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s="7" t="s">
        <v>8327</v>
      </c>
      <c r="R2133" t="s">
        <v>8315</v>
      </c>
      <c r="S2133" s="11">
        <f t="shared" si="266"/>
        <v>42167.207071759258</v>
      </c>
      <c r="T2133" s="11">
        <f t="shared" si="267"/>
        <v>42197.207071759258</v>
      </c>
      <c r="U2133" t="str">
        <f t="shared" si="268"/>
        <v>Jun</v>
      </c>
      <c r="V2133">
        <f t="shared" si="269"/>
        <v>2015</v>
      </c>
      <c r="W2133" t="str">
        <f t="shared" si="270"/>
        <v>Jul</v>
      </c>
      <c r="X2133">
        <f t="shared" si="271"/>
        <v>2015</v>
      </c>
    </row>
    <row r="2134" spans="1:24" ht="43.2" x14ac:dyDescent="0.55000000000000004">
      <c r="A2134">
        <v>2132</v>
      </c>
      <c r="B2134" s="3" t="s">
        <v>2133</v>
      </c>
      <c r="C2134" s="3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s="7" t="s">
        <v>8327</v>
      </c>
      <c r="R2134" t="s">
        <v>8315</v>
      </c>
      <c r="S2134" s="11">
        <f t="shared" si="266"/>
        <v>41643.487175925926</v>
      </c>
      <c r="T2134" s="11">
        <f t="shared" si="267"/>
        <v>41673.487175925926</v>
      </c>
      <c r="U2134" t="str">
        <f t="shared" si="268"/>
        <v>Jan</v>
      </c>
      <c r="V2134">
        <f t="shared" si="269"/>
        <v>2014</v>
      </c>
      <c r="W2134" t="str">
        <f t="shared" si="270"/>
        <v>Feb</v>
      </c>
      <c r="X2134">
        <f t="shared" si="271"/>
        <v>2014</v>
      </c>
    </row>
    <row r="2135" spans="1:24" ht="43.2" x14ac:dyDescent="0.55000000000000004">
      <c r="A2135">
        <v>2133</v>
      </c>
      <c r="B2135" s="3" t="s">
        <v>2134</v>
      </c>
      <c r="C2135" s="3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s="7" t="s">
        <v>8327</v>
      </c>
      <c r="R2135" t="s">
        <v>8315</v>
      </c>
      <c r="S2135" s="11">
        <f t="shared" si="266"/>
        <v>40619.097210648149</v>
      </c>
      <c r="T2135" s="11">
        <f t="shared" si="267"/>
        <v>40657.290972222225</v>
      </c>
      <c r="U2135" t="str">
        <f t="shared" si="268"/>
        <v>Mar</v>
      </c>
      <c r="V2135">
        <f t="shared" si="269"/>
        <v>2011</v>
      </c>
      <c r="W2135" t="str">
        <f t="shared" si="270"/>
        <v>Apr</v>
      </c>
      <c r="X2135">
        <f t="shared" si="271"/>
        <v>2011</v>
      </c>
    </row>
    <row r="2136" spans="1:24" ht="43.2" x14ac:dyDescent="0.55000000000000004">
      <c r="A2136">
        <v>2134</v>
      </c>
      <c r="B2136" s="3" t="s">
        <v>2135</v>
      </c>
      <c r="C2136" s="3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s="7" t="s">
        <v>8327</v>
      </c>
      <c r="R2136" t="s">
        <v>8315</v>
      </c>
      <c r="S2136" s="11">
        <f t="shared" si="266"/>
        <v>41361.886469907404</v>
      </c>
      <c r="T2136" s="11">
        <f t="shared" si="267"/>
        <v>41391.886469907404</v>
      </c>
      <c r="U2136" t="str">
        <f t="shared" si="268"/>
        <v>Mar</v>
      </c>
      <c r="V2136">
        <f t="shared" si="269"/>
        <v>2013</v>
      </c>
      <c r="W2136" t="str">
        <f t="shared" si="270"/>
        <v>Apr</v>
      </c>
      <c r="X2136">
        <f t="shared" si="271"/>
        <v>2013</v>
      </c>
    </row>
    <row r="2137" spans="1:24" ht="43.2" x14ac:dyDescent="0.55000000000000004">
      <c r="A2137">
        <v>2135</v>
      </c>
      <c r="B2137" s="3" t="s">
        <v>2136</v>
      </c>
      <c r="C2137" s="3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s="7" t="s">
        <v>8327</v>
      </c>
      <c r="R2137" t="s">
        <v>8315</v>
      </c>
      <c r="S2137" s="11">
        <f t="shared" si="266"/>
        <v>41156.963344907403</v>
      </c>
      <c r="T2137" s="11">
        <f t="shared" si="267"/>
        <v>41186.963344907403</v>
      </c>
      <c r="U2137" t="str">
        <f t="shared" si="268"/>
        <v>Sep</v>
      </c>
      <c r="V2137">
        <f t="shared" si="269"/>
        <v>2012</v>
      </c>
      <c r="W2137" t="str">
        <f t="shared" si="270"/>
        <v>Oct</v>
      </c>
      <c r="X2137">
        <f t="shared" si="271"/>
        <v>2012</v>
      </c>
    </row>
    <row r="2138" spans="1:24" ht="43.2" x14ac:dyDescent="0.55000000000000004">
      <c r="A2138">
        <v>2136</v>
      </c>
      <c r="B2138" s="3" t="s">
        <v>2137</v>
      </c>
      <c r="C2138" s="3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s="7" t="s">
        <v>8327</v>
      </c>
      <c r="R2138" t="s">
        <v>8315</v>
      </c>
      <c r="S2138" s="11">
        <f t="shared" si="266"/>
        <v>41536.509097222224</v>
      </c>
      <c r="T2138" s="11">
        <f t="shared" si="267"/>
        <v>41566.509097222224</v>
      </c>
      <c r="U2138" t="str">
        <f t="shared" si="268"/>
        <v>Sep</v>
      </c>
      <c r="V2138">
        <f t="shared" si="269"/>
        <v>2013</v>
      </c>
      <c r="W2138" t="str">
        <f t="shared" si="270"/>
        <v>Oct</v>
      </c>
      <c r="X2138">
        <f t="shared" si="271"/>
        <v>2013</v>
      </c>
    </row>
    <row r="2139" spans="1:24" ht="43.2" x14ac:dyDescent="0.55000000000000004">
      <c r="A2139">
        <v>2137</v>
      </c>
      <c r="B2139" s="3" t="s">
        <v>2138</v>
      </c>
      <c r="C2139" s="3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s="7" t="s">
        <v>8327</v>
      </c>
      <c r="R2139" t="s">
        <v>8315</v>
      </c>
      <c r="S2139" s="11">
        <f t="shared" si="266"/>
        <v>41948.771168981482</v>
      </c>
      <c r="T2139" s="11">
        <f t="shared" si="267"/>
        <v>41978.771168981482</v>
      </c>
      <c r="U2139" t="str">
        <f t="shared" si="268"/>
        <v>Nov</v>
      </c>
      <c r="V2139">
        <f t="shared" si="269"/>
        <v>2014</v>
      </c>
      <c r="W2139" t="str">
        <f t="shared" si="270"/>
        <v>Dec</v>
      </c>
      <c r="X2139">
        <f t="shared" si="271"/>
        <v>2014</v>
      </c>
    </row>
    <row r="2140" spans="1:24" ht="28.8" x14ac:dyDescent="0.55000000000000004">
      <c r="A2140">
        <v>2138</v>
      </c>
      <c r="B2140" s="3" t="s">
        <v>2139</v>
      </c>
      <c r="C2140" s="3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s="7" t="s">
        <v>8327</v>
      </c>
      <c r="R2140" t="s">
        <v>8315</v>
      </c>
      <c r="S2140" s="11">
        <f t="shared" si="266"/>
        <v>41557.013182870374</v>
      </c>
      <c r="T2140" s="11">
        <f t="shared" si="267"/>
        <v>41587.054849537039</v>
      </c>
      <c r="U2140" t="str">
        <f t="shared" si="268"/>
        <v>Oct</v>
      </c>
      <c r="V2140">
        <f t="shared" si="269"/>
        <v>2013</v>
      </c>
      <c r="W2140" t="str">
        <f t="shared" si="270"/>
        <v>Nov</v>
      </c>
      <c r="X2140">
        <f t="shared" si="271"/>
        <v>2013</v>
      </c>
    </row>
    <row r="2141" spans="1:24" ht="43.2" x14ac:dyDescent="0.55000000000000004">
      <c r="A2141">
        <v>2139</v>
      </c>
      <c r="B2141" s="3" t="s">
        <v>2140</v>
      </c>
      <c r="C2141" s="3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s="7" t="s">
        <v>8327</v>
      </c>
      <c r="R2141" t="s">
        <v>8315</v>
      </c>
      <c r="S2141" s="11">
        <f t="shared" si="266"/>
        <v>42647.750092592592</v>
      </c>
      <c r="T2141" s="11">
        <f t="shared" si="267"/>
        <v>42677.750092592592</v>
      </c>
      <c r="U2141" t="str">
        <f t="shared" si="268"/>
        <v>Oct</v>
      </c>
      <c r="V2141">
        <f t="shared" si="269"/>
        <v>2016</v>
      </c>
      <c r="W2141" t="str">
        <f t="shared" si="270"/>
        <v>Nov</v>
      </c>
      <c r="X2141">
        <f t="shared" si="271"/>
        <v>2016</v>
      </c>
    </row>
    <row r="2142" spans="1:24" ht="43.2" x14ac:dyDescent="0.55000000000000004">
      <c r="A2142">
        <v>2140</v>
      </c>
      <c r="B2142" s="3" t="s">
        <v>2141</v>
      </c>
      <c r="C2142" s="3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s="7" t="s">
        <v>8327</v>
      </c>
      <c r="R2142" t="s">
        <v>8315</v>
      </c>
      <c r="S2142" s="11">
        <f t="shared" si="266"/>
        <v>41255.833611111113</v>
      </c>
      <c r="T2142" s="11">
        <f t="shared" si="267"/>
        <v>41285.833611111113</v>
      </c>
      <c r="U2142" t="str">
        <f t="shared" si="268"/>
        <v>Dec</v>
      </c>
      <c r="V2142">
        <f t="shared" si="269"/>
        <v>2012</v>
      </c>
      <c r="W2142" t="str">
        <f t="shared" si="270"/>
        <v>Jan</v>
      </c>
      <c r="X2142">
        <f t="shared" si="271"/>
        <v>2013</v>
      </c>
    </row>
    <row r="2143" spans="1:24" ht="43.2" x14ac:dyDescent="0.55000000000000004">
      <c r="A2143">
        <v>2141</v>
      </c>
      <c r="B2143" s="3" t="s">
        <v>2142</v>
      </c>
      <c r="C2143" s="3" t="s">
        <v>6251</v>
      </c>
      <c r="D2143" s="12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s="7" t="s">
        <v>8327</v>
      </c>
      <c r="R2143" t="s">
        <v>8315</v>
      </c>
      <c r="S2143" s="11">
        <f t="shared" si="266"/>
        <v>41927.235636574071</v>
      </c>
      <c r="T2143" s="11">
        <f t="shared" si="267"/>
        <v>41957.277303240742</v>
      </c>
      <c r="U2143" t="str">
        <f t="shared" si="268"/>
        <v>Oct</v>
      </c>
      <c r="V2143">
        <f t="shared" si="269"/>
        <v>2014</v>
      </c>
      <c r="W2143" t="str">
        <f t="shared" si="270"/>
        <v>Nov</v>
      </c>
      <c r="X2143">
        <f t="shared" si="271"/>
        <v>2014</v>
      </c>
    </row>
    <row r="2144" spans="1:24" ht="43.2" x14ac:dyDescent="0.55000000000000004">
      <c r="A2144">
        <v>2142</v>
      </c>
      <c r="B2144" s="3" t="s">
        <v>2143</v>
      </c>
      <c r="C2144" s="3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s="7" t="s">
        <v>8327</v>
      </c>
      <c r="R2144" t="s">
        <v>8315</v>
      </c>
      <c r="S2144" s="11">
        <f t="shared" si="266"/>
        <v>42340.701504629629</v>
      </c>
      <c r="T2144" s="11">
        <f t="shared" si="267"/>
        <v>42368.701504629629</v>
      </c>
      <c r="U2144" t="str">
        <f t="shared" si="268"/>
        <v>Dec</v>
      </c>
      <c r="V2144">
        <f t="shared" si="269"/>
        <v>2015</v>
      </c>
      <c r="W2144" t="str">
        <f t="shared" si="270"/>
        <v>Dec</v>
      </c>
      <c r="X2144">
        <f t="shared" si="271"/>
        <v>2015</v>
      </c>
    </row>
    <row r="2145" spans="1:24" ht="43.2" x14ac:dyDescent="0.55000000000000004">
      <c r="A2145">
        <v>2143</v>
      </c>
      <c r="B2145" s="3" t="s">
        <v>2144</v>
      </c>
      <c r="C2145" s="3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s="7" t="s">
        <v>8327</v>
      </c>
      <c r="R2145" t="s">
        <v>8315</v>
      </c>
      <c r="S2145" s="11">
        <f t="shared" si="266"/>
        <v>40332.886712962965</v>
      </c>
      <c r="T2145" s="11">
        <f t="shared" si="267"/>
        <v>40380.791666666664</v>
      </c>
      <c r="U2145" t="str">
        <f t="shared" si="268"/>
        <v>Jun</v>
      </c>
      <c r="V2145">
        <f t="shared" si="269"/>
        <v>2010</v>
      </c>
      <c r="W2145" t="str">
        <f t="shared" si="270"/>
        <v>Jul</v>
      </c>
      <c r="X2145">
        <f t="shared" si="271"/>
        <v>2010</v>
      </c>
    </row>
    <row r="2146" spans="1:24" ht="28.8" x14ac:dyDescent="0.55000000000000004">
      <c r="A2146">
        <v>2144</v>
      </c>
      <c r="B2146" s="3" t="s">
        <v>2145</v>
      </c>
      <c r="C2146" s="3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s="7" t="s">
        <v>8327</v>
      </c>
      <c r="R2146" t="s">
        <v>8315</v>
      </c>
      <c r="S2146" s="11">
        <f t="shared" si="266"/>
        <v>41499.546759259261</v>
      </c>
      <c r="T2146" s="11">
        <f t="shared" si="267"/>
        <v>41531.546759259261</v>
      </c>
      <c r="U2146" t="str">
        <f t="shared" si="268"/>
        <v>Aug</v>
      </c>
      <c r="V2146">
        <f t="shared" si="269"/>
        <v>2013</v>
      </c>
      <c r="W2146" t="str">
        <f t="shared" si="270"/>
        <v>Sep</v>
      </c>
      <c r="X2146">
        <f t="shared" si="271"/>
        <v>2013</v>
      </c>
    </row>
    <row r="2147" spans="1:24" ht="43.2" x14ac:dyDescent="0.55000000000000004">
      <c r="A2147">
        <v>2145</v>
      </c>
      <c r="B2147" s="3" t="s">
        <v>2146</v>
      </c>
      <c r="C2147" s="3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s="7" t="s">
        <v>8327</v>
      </c>
      <c r="R2147" t="s">
        <v>8315</v>
      </c>
      <c r="S2147" s="11">
        <f t="shared" si="266"/>
        <v>41575.237430555557</v>
      </c>
      <c r="T2147" s="11">
        <f t="shared" si="267"/>
        <v>41605.279097222221</v>
      </c>
      <c r="U2147" t="str">
        <f t="shared" si="268"/>
        <v>Oct</v>
      </c>
      <c r="V2147">
        <f t="shared" si="269"/>
        <v>2013</v>
      </c>
      <c r="W2147" t="str">
        <f t="shared" si="270"/>
        <v>Nov</v>
      </c>
      <c r="X2147">
        <f t="shared" si="271"/>
        <v>2013</v>
      </c>
    </row>
    <row r="2148" spans="1:24" ht="43.2" x14ac:dyDescent="0.55000000000000004">
      <c r="A2148">
        <v>2146</v>
      </c>
      <c r="B2148" s="3" t="s">
        <v>2147</v>
      </c>
      <c r="C2148" s="3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s="7" t="s">
        <v>8327</v>
      </c>
      <c r="R2148" t="s">
        <v>8315</v>
      </c>
      <c r="S2148" s="11">
        <f t="shared" si="266"/>
        <v>42397.679513888885</v>
      </c>
      <c r="T2148" s="11">
        <f t="shared" si="267"/>
        <v>42411.679513888885</v>
      </c>
      <c r="U2148" t="str">
        <f t="shared" si="268"/>
        <v>Jan</v>
      </c>
      <c r="V2148">
        <f t="shared" si="269"/>
        <v>2016</v>
      </c>
      <c r="W2148" t="str">
        <f t="shared" si="270"/>
        <v>Feb</v>
      </c>
      <c r="X2148">
        <f t="shared" si="271"/>
        <v>2016</v>
      </c>
    </row>
    <row r="2149" spans="1:24" x14ac:dyDescent="0.55000000000000004">
      <c r="A2149">
        <v>2147</v>
      </c>
      <c r="B2149" s="3" t="s">
        <v>2148</v>
      </c>
      <c r="C2149" s="3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s="7" t="s">
        <v>8327</v>
      </c>
      <c r="R2149" t="s">
        <v>8315</v>
      </c>
      <c r="S2149" s="11">
        <f t="shared" si="266"/>
        <v>41927.295694444445</v>
      </c>
      <c r="T2149" s="11">
        <f t="shared" si="267"/>
        <v>41959.337361111116</v>
      </c>
      <c r="U2149" t="str">
        <f t="shared" si="268"/>
        <v>Oct</v>
      </c>
      <c r="V2149">
        <f t="shared" si="269"/>
        <v>2014</v>
      </c>
      <c r="W2149" t="str">
        <f t="shared" si="270"/>
        <v>Nov</v>
      </c>
      <c r="X2149">
        <f t="shared" si="271"/>
        <v>2014</v>
      </c>
    </row>
    <row r="2150" spans="1:24" ht="43.2" x14ac:dyDescent="0.55000000000000004">
      <c r="A2150">
        <v>2148</v>
      </c>
      <c r="B2150" s="3" t="s">
        <v>2149</v>
      </c>
      <c r="C2150" s="3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s="7" t="s">
        <v>8327</v>
      </c>
      <c r="R2150" t="s">
        <v>8315</v>
      </c>
      <c r="S2150" s="11">
        <f t="shared" si="266"/>
        <v>42066.733587962968</v>
      </c>
      <c r="T2150" s="11">
        <f t="shared" si="267"/>
        <v>42096.691921296297</v>
      </c>
      <c r="U2150" t="str">
        <f t="shared" si="268"/>
        <v>Mar</v>
      </c>
      <c r="V2150">
        <f t="shared" si="269"/>
        <v>2015</v>
      </c>
      <c r="W2150" t="str">
        <f t="shared" si="270"/>
        <v>Apr</v>
      </c>
      <c r="X2150">
        <f t="shared" si="271"/>
        <v>2015</v>
      </c>
    </row>
    <row r="2151" spans="1:24" ht="43.2" x14ac:dyDescent="0.55000000000000004">
      <c r="A2151">
        <v>2149</v>
      </c>
      <c r="B2151" s="3" t="s">
        <v>2150</v>
      </c>
      <c r="C2151" s="3" t="s">
        <v>6259</v>
      </c>
      <c r="D2151" s="12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s="7" t="s">
        <v>8327</v>
      </c>
      <c r="R2151" t="s">
        <v>8315</v>
      </c>
      <c r="S2151" s="11">
        <f t="shared" si="266"/>
        <v>40355.024953703702</v>
      </c>
      <c r="T2151" s="11">
        <f t="shared" si="267"/>
        <v>40390</v>
      </c>
      <c r="U2151" t="str">
        <f t="shared" si="268"/>
        <v>Jun</v>
      </c>
      <c r="V2151">
        <f t="shared" si="269"/>
        <v>2010</v>
      </c>
      <c r="W2151" t="str">
        <f t="shared" si="270"/>
        <v>Jul</v>
      </c>
      <c r="X2151">
        <f t="shared" si="271"/>
        <v>2010</v>
      </c>
    </row>
    <row r="2152" spans="1:24" x14ac:dyDescent="0.55000000000000004">
      <c r="A2152">
        <v>2150</v>
      </c>
      <c r="B2152" s="3" t="s">
        <v>2151</v>
      </c>
      <c r="C2152" s="3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s="7" t="s">
        <v>8327</v>
      </c>
      <c r="R2152" t="s">
        <v>8315</v>
      </c>
      <c r="S2152" s="11">
        <f t="shared" si="266"/>
        <v>42534.284710648149</v>
      </c>
      <c r="T2152" s="11">
        <f t="shared" si="267"/>
        <v>42564.284710648149</v>
      </c>
      <c r="U2152" t="str">
        <f t="shared" si="268"/>
        <v>Jun</v>
      </c>
      <c r="V2152">
        <f t="shared" si="269"/>
        <v>2016</v>
      </c>
      <c r="W2152" t="str">
        <f t="shared" si="270"/>
        <v>Jul</v>
      </c>
      <c r="X2152">
        <f t="shared" si="271"/>
        <v>2016</v>
      </c>
    </row>
    <row r="2153" spans="1:24" ht="43.2" x14ac:dyDescent="0.55000000000000004">
      <c r="A2153">
        <v>2151</v>
      </c>
      <c r="B2153" s="3" t="s">
        <v>2152</v>
      </c>
      <c r="C2153" s="3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s="7" t="s">
        <v>8327</v>
      </c>
      <c r="R2153" t="s">
        <v>8315</v>
      </c>
      <c r="S2153" s="11">
        <f t="shared" si="266"/>
        <v>42520.847384259265</v>
      </c>
      <c r="T2153" s="11">
        <f t="shared" si="267"/>
        <v>42550.847384259265</v>
      </c>
      <c r="U2153" t="str">
        <f t="shared" si="268"/>
        <v>May</v>
      </c>
      <c r="V2153">
        <f t="shared" si="269"/>
        <v>2016</v>
      </c>
      <c r="W2153" t="str">
        <f t="shared" si="270"/>
        <v>Jun</v>
      </c>
      <c r="X2153">
        <f t="shared" si="271"/>
        <v>2016</v>
      </c>
    </row>
    <row r="2154" spans="1:24" ht="43.2" x14ac:dyDescent="0.55000000000000004">
      <c r="A2154">
        <v>2152</v>
      </c>
      <c r="B2154" s="3" t="s">
        <v>2153</v>
      </c>
      <c r="C2154" s="3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s="7" t="s">
        <v>8327</v>
      </c>
      <c r="R2154" t="s">
        <v>8315</v>
      </c>
      <c r="S2154" s="11">
        <f t="shared" si="266"/>
        <v>41683.832280092596</v>
      </c>
      <c r="T2154" s="11">
        <f t="shared" si="267"/>
        <v>41713.790613425925</v>
      </c>
      <c r="U2154" t="str">
        <f t="shared" si="268"/>
        <v>Feb</v>
      </c>
      <c r="V2154">
        <f t="shared" si="269"/>
        <v>2014</v>
      </c>
      <c r="W2154" t="str">
        <f t="shared" si="270"/>
        <v>Mar</v>
      </c>
      <c r="X2154">
        <f t="shared" si="271"/>
        <v>2014</v>
      </c>
    </row>
    <row r="2155" spans="1:24" ht="43.2" x14ac:dyDescent="0.55000000000000004">
      <c r="A2155">
        <v>2153</v>
      </c>
      <c r="B2155" s="3" t="s">
        <v>2154</v>
      </c>
      <c r="C2155" s="3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s="7" t="s">
        <v>8327</v>
      </c>
      <c r="R2155" t="s">
        <v>8315</v>
      </c>
      <c r="S2155" s="11">
        <f t="shared" si="266"/>
        <v>41974.911087962959</v>
      </c>
      <c r="T2155" s="11">
        <f t="shared" si="267"/>
        <v>42014.332638888889</v>
      </c>
      <c r="U2155" t="str">
        <f t="shared" si="268"/>
        <v>Dec</v>
      </c>
      <c r="V2155">
        <f t="shared" si="269"/>
        <v>2014</v>
      </c>
      <c r="W2155" t="str">
        <f t="shared" si="270"/>
        <v>Jan</v>
      </c>
      <c r="X2155">
        <f t="shared" si="271"/>
        <v>2015</v>
      </c>
    </row>
    <row r="2156" spans="1:24" ht="28.8" x14ac:dyDescent="0.55000000000000004">
      <c r="A2156">
        <v>2154</v>
      </c>
      <c r="B2156" s="3" t="s">
        <v>2155</v>
      </c>
      <c r="C2156" s="3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s="7" t="s">
        <v>8327</v>
      </c>
      <c r="R2156" t="s">
        <v>8315</v>
      </c>
      <c r="S2156" s="11">
        <f t="shared" si="266"/>
        <v>41647.632256944446</v>
      </c>
      <c r="T2156" s="11">
        <f t="shared" si="267"/>
        <v>41667.632256944446</v>
      </c>
      <c r="U2156" t="str">
        <f t="shared" si="268"/>
        <v>Jan</v>
      </c>
      <c r="V2156">
        <f t="shared" si="269"/>
        <v>2014</v>
      </c>
      <c r="W2156" t="str">
        <f t="shared" si="270"/>
        <v>Jan</v>
      </c>
      <c r="X2156">
        <f t="shared" si="271"/>
        <v>2014</v>
      </c>
    </row>
    <row r="2157" spans="1:24" ht="43.2" x14ac:dyDescent="0.55000000000000004">
      <c r="A2157">
        <v>2155</v>
      </c>
      <c r="B2157" s="3" t="s">
        <v>2156</v>
      </c>
      <c r="C2157" s="3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s="7" t="s">
        <v>8327</v>
      </c>
      <c r="R2157" t="s">
        <v>8315</v>
      </c>
      <c r="S2157" s="11">
        <f t="shared" si="266"/>
        <v>42430.747511574074</v>
      </c>
      <c r="T2157" s="11">
        <f t="shared" si="267"/>
        <v>42460.70584490741</v>
      </c>
      <c r="U2157" t="str">
        <f t="shared" si="268"/>
        <v>Mar</v>
      </c>
      <c r="V2157">
        <f t="shared" si="269"/>
        <v>2016</v>
      </c>
      <c r="W2157" t="str">
        <f t="shared" si="270"/>
        <v>Mar</v>
      </c>
      <c r="X2157">
        <f t="shared" si="271"/>
        <v>2016</v>
      </c>
    </row>
    <row r="2158" spans="1:24" ht="43.2" x14ac:dyDescent="0.55000000000000004">
      <c r="A2158">
        <v>2156</v>
      </c>
      <c r="B2158" s="3" t="s">
        <v>2157</v>
      </c>
      <c r="C2158" s="3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s="7" t="s">
        <v>8327</v>
      </c>
      <c r="R2158" t="s">
        <v>8315</v>
      </c>
      <c r="S2158" s="11">
        <f t="shared" si="266"/>
        <v>41488.85423611111</v>
      </c>
      <c r="T2158" s="11">
        <f t="shared" si="267"/>
        <v>41533.85423611111</v>
      </c>
      <c r="U2158" t="str">
        <f t="shared" si="268"/>
        <v>Aug</v>
      </c>
      <c r="V2158">
        <f t="shared" si="269"/>
        <v>2013</v>
      </c>
      <c r="W2158" t="str">
        <f t="shared" si="270"/>
        <v>Sep</v>
      </c>
      <c r="X2158">
        <f t="shared" si="271"/>
        <v>2013</v>
      </c>
    </row>
    <row r="2159" spans="1:24" ht="28.8" x14ac:dyDescent="0.55000000000000004">
      <c r="A2159">
        <v>2157</v>
      </c>
      <c r="B2159" s="3" t="s">
        <v>2158</v>
      </c>
      <c r="C2159" s="3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s="7" t="s">
        <v>8327</v>
      </c>
      <c r="R2159" t="s">
        <v>8315</v>
      </c>
      <c r="S2159" s="11">
        <f t="shared" si="266"/>
        <v>42694.98128472222</v>
      </c>
      <c r="T2159" s="11">
        <f t="shared" si="267"/>
        <v>42727.332638888889</v>
      </c>
      <c r="U2159" t="str">
        <f t="shared" si="268"/>
        <v>Nov</v>
      </c>
      <c r="V2159">
        <f t="shared" si="269"/>
        <v>2016</v>
      </c>
      <c r="W2159" t="str">
        <f t="shared" si="270"/>
        <v>Dec</v>
      </c>
      <c r="X2159">
        <f t="shared" si="271"/>
        <v>2016</v>
      </c>
    </row>
    <row r="2160" spans="1:24" ht="43.2" x14ac:dyDescent="0.55000000000000004">
      <c r="A2160">
        <v>2158</v>
      </c>
      <c r="B2160" s="3" t="s">
        <v>2159</v>
      </c>
      <c r="C2160" s="3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s="7" t="s">
        <v>8327</v>
      </c>
      <c r="R2160" t="s">
        <v>8315</v>
      </c>
      <c r="S2160" s="11">
        <f t="shared" si="266"/>
        <v>41264.853865740741</v>
      </c>
      <c r="T2160" s="11">
        <f t="shared" si="267"/>
        <v>41309.853865740741</v>
      </c>
      <c r="U2160" t="str">
        <f t="shared" si="268"/>
        <v>Dec</v>
      </c>
      <c r="V2160">
        <f t="shared" si="269"/>
        <v>2012</v>
      </c>
      <c r="W2160" t="str">
        <f t="shared" si="270"/>
        <v>Feb</v>
      </c>
      <c r="X2160">
        <f t="shared" si="271"/>
        <v>2013</v>
      </c>
    </row>
    <row r="2161" spans="1:24" ht="57.6" x14ac:dyDescent="0.55000000000000004">
      <c r="A2161">
        <v>2159</v>
      </c>
      <c r="B2161" s="3" t="s">
        <v>2160</v>
      </c>
      <c r="C2161" s="3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s="7" t="s">
        <v>8327</v>
      </c>
      <c r="R2161" t="s">
        <v>8315</v>
      </c>
      <c r="S2161" s="11">
        <f t="shared" si="266"/>
        <v>40710.731180555551</v>
      </c>
      <c r="T2161" s="11">
        <f t="shared" si="267"/>
        <v>40740.731180555551</v>
      </c>
      <c r="U2161" t="str">
        <f t="shared" si="268"/>
        <v>Jun</v>
      </c>
      <c r="V2161">
        <f t="shared" si="269"/>
        <v>2011</v>
      </c>
      <c r="W2161" t="str">
        <f t="shared" si="270"/>
        <v>Jul</v>
      </c>
      <c r="X2161">
        <f t="shared" si="271"/>
        <v>2011</v>
      </c>
    </row>
    <row r="2162" spans="1:24" ht="43.2" x14ac:dyDescent="0.55000000000000004">
      <c r="A2162">
        <v>2160</v>
      </c>
      <c r="B2162" s="3" t="s">
        <v>2161</v>
      </c>
      <c r="C2162" s="3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s="7" t="s">
        <v>8327</v>
      </c>
      <c r="R2162" t="s">
        <v>8315</v>
      </c>
      <c r="S2162" s="11">
        <f t="shared" si="266"/>
        <v>41018.711863425924</v>
      </c>
      <c r="T2162" s="11">
        <f t="shared" si="267"/>
        <v>41048.711863425924</v>
      </c>
      <c r="U2162" t="str">
        <f t="shared" si="268"/>
        <v>Apr</v>
      </c>
      <c r="V2162">
        <f t="shared" si="269"/>
        <v>2012</v>
      </c>
      <c r="W2162" t="str">
        <f t="shared" si="270"/>
        <v>May</v>
      </c>
      <c r="X2162">
        <f t="shared" si="271"/>
        <v>2012</v>
      </c>
    </row>
    <row r="2163" spans="1:24" ht="28.8" hidden="1" x14ac:dyDescent="0.55000000000000004">
      <c r="A2163">
        <v>2161</v>
      </c>
      <c r="B2163" s="3" t="s">
        <v>2162</v>
      </c>
      <c r="C2163" s="3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s="7" t="s">
        <v>8326</v>
      </c>
      <c r="R2163" t="s">
        <v>8310</v>
      </c>
      <c r="S2163" s="11">
        <f t="shared" si="266"/>
        <v>42240.852534722217</v>
      </c>
      <c r="T2163" s="11">
        <f t="shared" si="267"/>
        <v>42270.852534722217</v>
      </c>
      <c r="U2163" t="str">
        <f t="shared" si="268"/>
        <v>Aug</v>
      </c>
      <c r="V2163">
        <f t="shared" si="269"/>
        <v>2015</v>
      </c>
      <c r="W2163" t="str">
        <f t="shared" si="270"/>
        <v>Sep</v>
      </c>
      <c r="X2163">
        <f t="shared" si="271"/>
        <v>2015</v>
      </c>
    </row>
    <row r="2164" spans="1:24" ht="43.2" hidden="1" x14ac:dyDescent="0.55000000000000004">
      <c r="A2164">
        <v>2162</v>
      </c>
      <c r="B2164" s="3" t="s">
        <v>2163</v>
      </c>
      <c r="C2164" s="3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s="7" t="s">
        <v>8326</v>
      </c>
      <c r="R2164" t="s">
        <v>8310</v>
      </c>
      <c r="S2164" s="11">
        <f t="shared" si="266"/>
        <v>41813.766099537039</v>
      </c>
      <c r="T2164" s="11">
        <f t="shared" si="267"/>
        <v>41844.766099537039</v>
      </c>
      <c r="U2164" t="str">
        <f t="shared" si="268"/>
        <v>Jun</v>
      </c>
      <c r="V2164">
        <f t="shared" si="269"/>
        <v>2014</v>
      </c>
      <c r="W2164" t="str">
        <f t="shared" si="270"/>
        <v>Jul</v>
      </c>
      <c r="X2164">
        <f t="shared" si="271"/>
        <v>2014</v>
      </c>
    </row>
    <row r="2165" spans="1:24" ht="43.2" hidden="1" x14ac:dyDescent="0.55000000000000004">
      <c r="A2165">
        <v>2163</v>
      </c>
      <c r="B2165" s="3" t="s">
        <v>2164</v>
      </c>
      <c r="C2165" s="3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s="7" t="s">
        <v>8326</v>
      </c>
      <c r="R2165" t="s">
        <v>8310</v>
      </c>
      <c r="S2165" s="11">
        <f t="shared" si="266"/>
        <v>42111.899537037039</v>
      </c>
      <c r="T2165" s="11">
        <f t="shared" si="267"/>
        <v>42163.159722222219</v>
      </c>
      <c r="U2165" t="str">
        <f t="shared" si="268"/>
        <v>Apr</v>
      </c>
      <c r="V2165">
        <f t="shared" si="269"/>
        <v>2015</v>
      </c>
      <c r="W2165" t="str">
        <f t="shared" si="270"/>
        <v>Jun</v>
      </c>
      <c r="X2165">
        <f t="shared" si="271"/>
        <v>2015</v>
      </c>
    </row>
    <row r="2166" spans="1:24" ht="28.8" hidden="1" x14ac:dyDescent="0.55000000000000004">
      <c r="A2166">
        <v>2164</v>
      </c>
      <c r="B2166" s="3" t="s">
        <v>2165</v>
      </c>
      <c r="C2166" s="3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s="7" t="s">
        <v>8326</v>
      </c>
      <c r="R2166" t="s">
        <v>8310</v>
      </c>
      <c r="S2166" s="11">
        <f t="shared" si="266"/>
        <v>42515.71775462963</v>
      </c>
      <c r="T2166" s="11">
        <f t="shared" si="267"/>
        <v>42546.165972222225</v>
      </c>
      <c r="U2166" t="str">
        <f t="shared" si="268"/>
        <v>May</v>
      </c>
      <c r="V2166">
        <f t="shared" si="269"/>
        <v>2016</v>
      </c>
      <c r="W2166" t="str">
        <f t="shared" si="270"/>
        <v>Jun</v>
      </c>
      <c r="X2166">
        <f t="shared" si="271"/>
        <v>2016</v>
      </c>
    </row>
    <row r="2167" spans="1:24" ht="43.2" hidden="1" x14ac:dyDescent="0.55000000000000004">
      <c r="A2167">
        <v>2165</v>
      </c>
      <c r="B2167" s="3" t="s">
        <v>2166</v>
      </c>
      <c r="C2167" s="3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s="7" t="s">
        <v>8326</v>
      </c>
      <c r="R2167" t="s">
        <v>8310</v>
      </c>
      <c r="S2167" s="11">
        <f t="shared" si="266"/>
        <v>42438.667071759264</v>
      </c>
      <c r="T2167" s="11">
        <f t="shared" si="267"/>
        <v>42468.625405092593</v>
      </c>
      <c r="U2167" t="str">
        <f t="shared" si="268"/>
        <v>Mar</v>
      </c>
      <c r="V2167">
        <f t="shared" si="269"/>
        <v>2016</v>
      </c>
      <c r="W2167" t="str">
        <f t="shared" si="270"/>
        <v>Apr</v>
      </c>
      <c r="X2167">
        <f t="shared" si="271"/>
        <v>2016</v>
      </c>
    </row>
    <row r="2168" spans="1:24" ht="57.6" hidden="1" x14ac:dyDescent="0.55000000000000004">
      <c r="A2168">
        <v>2166</v>
      </c>
      <c r="B2168" s="3" t="s">
        <v>2167</v>
      </c>
      <c r="C2168" s="3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s="7" t="s">
        <v>8326</v>
      </c>
      <c r="R2168" t="s">
        <v>8310</v>
      </c>
      <c r="S2168" s="11">
        <f t="shared" si="266"/>
        <v>41933.838171296295</v>
      </c>
      <c r="T2168" s="11">
        <f t="shared" si="267"/>
        <v>41978.879837962959</v>
      </c>
      <c r="U2168" t="str">
        <f t="shared" si="268"/>
        <v>Oct</v>
      </c>
      <c r="V2168">
        <f t="shared" si="269"/>
        <v>2014</v>
      </c>
      <c r="W2168" t="str">
        <f t="shared" si="270"/>
        <v>Dec</v>
      </c>
      <c r="X2168">
        <f t="shared" si="271"/>
        <v>2014</v>
      </c>
    </row>
    <row r="2169" spans="1:24" ht="28.8" hidden="1" x14ac:dyDescent="0.55000000000000004">
      <c r="A2169">
        <v>2167</v>
      </c>
      <c r="B2169" s="3" t="s">
        <v>2168</v>
      </c>
      <c r="C2169" s="3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s="7" t="s">
        <v>8326</v>
      </c>
      <c r="R2169" t="s">
        <v>8310</v>
      </c>
      <c r="S2169" s="11">
        <f t="shared" si="266"/>
        <v>41153.066400462965</v>
      </c>
      <c r="T2169" s="11">
        <f t="shared" si="267"/>
        <v>41167.066400462965</v>
      </c>
      <c r="U2169" t="str">
        <f t="shared" si="268"/>
        <v>Sep</v>
      </c>
      <c r="V2169">
        <f t="shared" si="269"/>
        <v>2012</v>
      </c>
      <c r="W2169" t="str">
        <f t="shared" si="270"/>
        <v>Sep</v>
      </c>
      <c r="X2169">
        <f t="shared" si="271"/>
        <v>2012</v>
      </c>
    </row>
    <row r="2170" spans="1:24" ht="28.8" hidden="1" x14ac:dyDescent="0.55000000000000004">
      <c r="A2170">
        <v>2168</v>
      </c>
      <c r="B2170" s="3" t="s">
        <v>2169</v>
      </c>
      <c r="C2170" s="3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s="7" t="s">
        <v>8326</v>
      </c>
      <c r="R2170" t="s">
        <v>8310</v>
      </c>
      <c r="S2170" s="11">
        <f t="shared" si="266"/>
        <v>42745.600243055553</v>
      </c>
      <c r="T2170" s="11">
        <f t="shared" si="267"/>
        <v>42776.208333333328</v>
      </c>
      <c r="U2170" t="str">
        <f t="shared" si="268"/>
        <v>Jan</v>
      </c>
      <c r="V2170">
        <f t="shared" si="269"/>
        <v>2017</v>
      </c>
      <c r="W2170" t="str">
        <f t="shared" si="270"/>
        <v>Feb</v>
      </c>
      <c r="X2170">
        <f t="shared" si="271"/>
        <v>2017</v>
      </c>
    </row>
    <row r="2171" spans="1:24" ht="43.2" hidden="1" x14ac:dyDescent="0.55000000000000004">
      <c r="A2171">
        <v>2169</v>
      </c>
      <c r="B2171" s="3" t="s">
        <v>2170</v>
      </c>
      <c r="C2171" s="3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s="7" t="s">
        <v>8326</v>
      </c>
      <c r="R2171" t="s">
        <v>8310</v>
      </c>
      <c r="S2171" s="11">
        <f t="shared" si="266"/>
        <v>42793.700821759259</v>
      </c>
      <c r="T2171" s="11">
        <f t="shared" si="267"/>
        <v>42796.700821759259</v>
      </c>
      <c r="U2171" t="str">
        <f t="shared" si="268"/>
        <v>Feb</v>
      </c>
      <c r="V2171">
        <f t="shared" si="269"/>
        <v>2017</v>
      </c>
      <c r="W2171" t="str">
        <f t="shared" si="270"/>
        <v>Mar</v>
      </c>
      <c r="X2171">
        <f t="shared" si="271"/>
        <v>2017</v>
      </c>
    </row>
    <row r="2172" spans="1:24" ht="43.2" hidden="1" x14ac:dyDescent="0.55000000000000004">
      <c r="A2172">
        <v>2170</v>
      </c>
      <c r="B2172" s="3" t="s">
        <v>2171</v>
      </c>
      <c r="C2172" s="3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s="7" t="s">
        <v>8326</v>
      </c>
      <c r="R2172" t="s">
        <v>8310</v>
      </c>
      <c r="S2172" s="11">
        <f t="shared" si="266"/>
        <v>42198.750254629631</v>
      </c>
      <c r="T2172" s="11">
        <f t="shared" si="267"/>
        <v>42238.750254629631</v>
      </c>
      <c r="U2172" t="str">
        <f t="shared" si="268"/>
        <v>Jul</v>
      </c>
      <c r="V2172">
        <f t="shared" si="269"/>
        <v>2015</v>
      </c>
      <c r="W2172" t="str">
        <f t="shared" si="270"/>
        <v>Aug</v>
      </c>
      <c r="X2172">
        <f t="shared" si="271"/>
        <v>2015</v>
      </c>
    </row>
    <row r="2173" spans="1:24" ht="43.2" hidden="1" x14ac:dyDescent="0.55000000000000004">
      <c r="A2173">
        <v>2171</v>
      </c>
      <c r="B2173" s="3" t="s">
        <v>2172</v>
      </c>
      <c r="C2173" s="3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s="7" t="s">
        <v>8326</v>
      </c>
      <c r="R2173" t="s">
        <v>8310</v>
      </c>
      <c r="S2173" s="11">
        <f t="shared" si="266"/>
        <v>42141.95711805555</v>
      </c>
      <c r="T2173" s="11">
        <f t="shared" si="267"/>
        <v>42177.208333333328</v>
      </c>
      <c r="U2173" t="str">
        <f t="shared" si="268"/>
        <v>May</v>
      </c>
      <c r="V2173">
        <f t="shared" si="269"/>
        <v>2015</v>
      </c>
      <c r="W2173" t="str">
        <f t="shared" si="270"/>
        <v>Jun</v>
      </c>
      <c r="X2173">
        <f t="shared" si="271"/>
        <v>2015</v>
      </c>
    </row>
    <row r="2174" spans="1:24" ht="43.2" hidden="1" x14ac:dyDescent="0.55000000000000004">
      <c r="A2174">
        <v>2172</v>
      </c>
      <c r="B2174" s="3" t="s">
        <v>2173</v>
      </c>
      <c r="C2174" s="3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s="7" t="s">
        <v>8326</v>
      </c>
      <c r="R2174" t="s">
        <v>8310</v>
      </c>
      <c r="S2174" s="11">
        <f t="shared" si="266"/>
        <v>42082.580092592587</v>
      </c>
      <c r="T2174" s="11">
        <f t="shared" si="267"/>
        <v>42112.580092592587</v>
      </c>
      <c r="U2174" t="str">
        <f t="shared" si="268"/>
        <v>Mar</v>
      </c>
      <c r="V2174">
        <f t="shared" si="269"/>
        <v>2015</v>
      </c>
      <c r="W2174" t="str">
        <f t="shared" si="270"/>
        <v>Apr</v>
      </c>
      <c r="X2174">
        <f t="shared" si="271"/>
        <v>2015</v>
      </c>
    </row>
    <row r="2175" spans="1:24" ht="43.2" hidden="1" x14ac:dyDescent="0.55000000000000004">
      <c r="A2175">
        <v>2173</v>
      </c>
      <c r="B2175" s="3" t="s">
        <v>2174</v>
      </c>
      <c r="C2175" s="3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s="7" t="s">
        <v>8326</v>
      </c>
      <c r="R2175" t="s">
        <v>8310</v>
      </c>
      <c r="S2175" s="11">
        <f t="shared" si="266"/>
        <v>41495.692627314813</v>
      </c>
      <c r="T2175" s="11">
        <f t="shared" si="267"/>
        <v>41527.165972222225</v>
      </c>
      <c r="U2175" t="str">
        <f t="shared" si="268"/>
        <v>Aug</v>
      </c>
      <c r="V2175">
        <f t="shared" si="269"/>
        <v>2013</v>
      </c>
      <c r="W2175" t="str">
        <f t="shared" si="270"/>
        <v>Sep</v>
      </c>
      <c r="X2175">
        <f t="shared" si="271"/>
        <v>2013</v>
      </c>
    </row>
    <row r="2176" spans="1:24" ht="43.2" hidden="1" x14ac:dyDescent="0.55000000000000004">
      <c r="A2176">
        <v>2174</v>
      </c>
      <c r="B2176" s="3" t="s">
        <v>2175</v>
      </c>
      <c r="C2176" s="3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s="7" t="s">
        <v>8326</v>
      </c>
      <c r="R2176" t="s">
        <v>8310</v>
      </c>
      <c r="S2176" s="11">
        <f t="shared" si="266"/>
        <v>42465.542905092589</v>
      </c>
      <c r="T2176" s="11">
        <f t="shared" si="267"/>
        <v>42495.542905092589</v>
      </c>
      <c r="U2176" t="str">
        <f t="shared" si="268"/>
        <v>Apr</v>
      </c>
      <c r="V2176">
        <f t="shared" si="269"/>
        <v>2016</v>
      </c>
      <c r="W2176" t="str">
        <f t="shared" si="270"/>
        <v>May</v>
      </c>
      <c r="X2176">
        <f t="shared" si="271"/>
        <v>2016</v>
      </c>
    </row>
    <row r="2177" spans="1:24" ht="43.2" hidden="1" x14ac:dyDescent="0.55000000000000004">
      <c r="A2177">
        <v>2175</v>
      </c>
      <c r="B2177" s="3" t="s">
        <v>2176</v>
      </c>
      <c r="C2177" s="3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s="7" t="s">
        <v>8326</v>
      </c>
      <c r="R2177" t="s">
        <v>8310</v>
      </c>
      <c r="S2177" s="11">
        <f t="shared" si="266"/>
        <v>42565.009097222224</v>
      </c>
      <c r="T2177" s="11">
        <f t="shared" si="267"/>
        <v>42572.009097222224</v>
      </c>
      <c r="U2177" t="str">
        <f t="shared" si="268"/>
        <v>Jul</v>
      </c>
      <c r="V2177">
        <f t="shared" si="269"/>
        <v>2016</v>
      </c>
      <c r="W2177" t="str">
        <f t="shared" si="270"/>
        <v>Jul</v>
      </c>
      <c r="X2177">
        <f t="shared" si="271"/>
        <v>2016</v>
      </c>
    </row>
    <row r="2178" spans="1:24" ht="43.2" hidden="1" x14ac:dyDescent="0.55000000000000004">
      <c r="A2178">
        <v>2176</v>
      </c>
      <c r="B2178" s="3" t="s">
        <v>2177</v>
      </c>
      <c r="C2178" s="3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s="7" t="s">
        <v>8326</v>
      </c>
      <c r="R2178" t="s">
        <v>8310</v>
      </c>
      <c r="S2178" s="11">
        <f t="shared" si="266"/>
        <v>42096.633206018523</v>
      </c>
      <c r="T2178" s="11">
        <f t="shared" si="267"/>
        <v>42126.633206018523</v>
      </c>
      <c r="U2178" t="str">
        <f t="shared" si="268"/>
        <v>Apr</v>
      </c>
      <c r="V2178">
        <f t="shared" si="269"/>
        <v>2015</v>
      </c>
      <c r="W2178" t="str">
        <f t="shared" si="270"/>
        <v>May</v>
      </c>
      <c r="X2178">
        <f t="shared" si="271"/>
        <v>2015</v>
      </c>
    </row>
    <row r="2179" spans="1:24" ht="57.6" hidden="1" x14ac:dyDescent="0.55000000000000004">
      <c r="A2179">
        <v>2177</v>
      </c>
      <c r="B2179" s="3" t="s">
        <v>2178</v>
      </c>
      <c r="C2179" s="3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IFERROR(E2179/L2179,0)</f>
        <v>65.868421052631575</v>
      </c>
      <c r="Q2179" s="7" t="s">
        <v>8326</v>
      </c>
      <c r="R2179" t="s">
        <v>8310</v>
      </c>
      <c r="S2179" s="11">
        <f t="shared" ref="S2179:S2242" si="274">(((J2179/60)/60)/24)+DATE(1970,1,1)</f>
        <v>42502.250775462962</v>
      </c>
      <c r="T2179" s="11">
        <f t="shared" ref="T2179:T2242" si="275">(((I2179/60)/60)/24)+DATE(1970,1,1)</f>
        <v>42527.250775462962</v>
      </c>
      <c r="U2179" t="str">
        <f t="shared" ref="U2179:U2242" si="276">TEXT(S2179,"mmm")</f>
        <v>May</v>
      </c>
      <c r="V2179">
        <f t="shared" ref="V2179:V2242" si="277">YEAR(S2179)</f>
        <v>2016</v>
      </c>
      <c r="W2179" t="str">
        <f t="shared" ref="W2179:W2242" si="278">TEXT(T2179,"mmm")</f>
        <v>Jun</v>
      </c>
      <c r="X2179">
        <f t="shared" ref="X2179:X2242" si="279">YEAR(T2179)</f>
        <v>2016</v>
      </c>
    </row>
    <row r="2180" spans="1:24" ht="43.2" hidden="1" x14ac:dyDescent="0.55000000000000004">
      <c r="A2180">
        <v>2178</v>
      </c>
      <c r="B2180" s="3" t="s">
        <v>2179</v>
      </c>
      <c r="C2180" s="3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s="7" t="s">
        <v>8326</v>
      </c>
      <c r="R2180" t="s">
        <v>8310</v>
      </c>
      <c r="S2180" s="11">
        <f t="shared" si="274"/>
        <v>42723.63653935185</v>
      </c>
      <c r="T2180" s="11">
        <f t="shared" si="275"/>
        <v>42753.63653935185</v>
      </c>
      <c r="U2180" t="str">
        <f t="shared" si="276"/>
        <v>Dec</v>
      </c>
      <c r="V2180">
        <f t="shared" si="277"/>
        <v>2016</v>
      </c>
      <c r="W2180" t="str">
        <f t="shared" si="278"/>
        <v>Jan</v>
      </c>
      <c r="X2180">
        <f t="shared" si="279"/>
        <v>2017</v>
      </c>
    </row>
    <row r="2181" spans="1:24" ht="28.8" hidden="1" x14ac:dyDescent="0.55000000000000004">
      <c r="A2181">
        <v>2179</v>
      </c>
      <c r="B2181" s="3" t="s">
        <v>2180</v>
      </c>
      <c r="C2181" s="3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s="7" t="s">
        <v>8326</v>
      </c>
      <c r="R2181" t="s">
        <v>8310</v>
      </c>
      <c r="S2181" s="11">
        <f t="shared" si="274"/>
        <v>42075.171203703707</v>
      </c>
      <c r="T2181" s="11">
        <f t="shared" si="275"/>
        <v>42105.171203703707</v>
      </c>
      <c r="U2181" t="str">
        <f t="shared" si="276"/>
        <v>Mar</v>
      </c>
      <c r="V2181">
        <f t="shared" si="277"/>
        <v>2015</v>
      </c>
      <c r="W2181" t="str">
        <f t="shared" si="278"/>
        <v>Apr</v>
      </c>
      <c r="X2181">
        <f t="shared" si="279"/>
        <v>2015</v>
      </c>
    </row>
    <row r="2182" spans="1:24" ht="28.8" hidden="1" x14ac:dyDescent="0.55000000000000004">
      <c r="A2182">
        <v>2180</v>
      </c>
      <c r="B2182" s="3" t="s">
        <v>2181</v>
      </c>
      <c r="C2182" s="3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s="7" t="s">
        <v>8326</v>
      </c>
      <c r="R2182" t="s">
        <v>8310</v>
      </c>
      <c r="S2182" s="11">
        <f t="shared" si="274"/>
        <v>42279.669768518521</v>
      </c>
      <c r="T2182" s="11">
        <f t="shared" si="275"/>
        <v>42321.711435185185</v>
      </c>
      <c r="U2182" t="str">
        <f t="shared" si="276"/>
        <v>Oct</v>
      </c>
      <c r="V2182">
        <f t="shared" si="277"/>
        <v>2015</v>
      </c>
      <c r="W2182" t="str">
        <f t="shared" si="278"/>
        <v>Nov</v>
      </c>
      <c r="X2182">
        <f t="shared" si="279"/>
        <v>2015</v>
      </c>
    </row>
    <row r="2183" spans="1:24" ht="43.2" hidden="1" x14ac:dyDescent="0.55000000000000004">
      <c r="A2183">
        <v>2181</v>
      </c>
      <c r="B2183" s="3" t="s">
        <v>2182</v>
      </c>
      <c r="C2183" s="3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s="7" t="s">
        <v>8327</v>
      </c>
      <c r="R2183" t="s">
        <v>8321</v>
      </c>
      <c r="S2183" s="11">
        <f t="shared" si="274"/>
        <v>42773.005243055552</v>
      </c>
      <c r="T2183" s="11">
        <f t="shared" si="275"/>
        <v>42787.005243055552</v>
      </c>
      <c r="U2183" t="str">
        <f t="shared" si="276"/>
        <v>Feb</v>
      </c>
      <c r="V2183">
        <f t="shared" si="277"/>
        <v>2017</v>
      </c>
      <c r="W2183" t="str">
        <f t="shared" si="278"/>
        <v>Feb</v>
      </c>
      <c r="X2183">
        <f t="shared" si="279"/>
        <v>2017</v>
      </c>
    </row>
    <row r="2184" spans="1:24" ht="43.2" hidden="1" x14ac:dyDescent="0.55000000000000004">
      <c r="A2184">
        <v>2182</v>
      </c>
      <c r="B2184" s="3" t="s">
        <v>2183</v>
      </c>
      <c r="C2184" s="3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s="7" t="s">
        <v>8327</v>
      </c>
      <c r="R2184" t="s">
        <v>8321</v>
      </c>
      <c r="S2184" s="11">
        <f t="shared" si="274"/>
        <v>41879.900752314818</v>
      </c>
      <c r="T2184" s="11">
        <f t="shared" si="275"/>
        <v>41914.900752314818</v>
      </c>
      <c r="U2184" t="str">
        <f t="shared" si="276"/>
        <v>Aug</v>
      </c>
      <c r="V2184">
        <f t="shared" si="277"/>
        <v>2014</v>
      </c>
      <c r="W2184" t="str">
        <f t="shared" si="278"/>
        <v>Oct</v>
      </c>
      <c r="X2184">
        <f t="shared" si="279"/>
        <v>2014</v>
      </c>
    </row>
    <row r="2185" spans="1:24" ht="43.2" hidden="1" x14ac:dyDescent="0.55000000000000004">
      <c r="A2185">
        <v>2183</v>
      </c>
      <c r="B2185" s="3" t="s">
        <v>2184</v>
      </c>
      <c r="C2185" s="3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s="7" t="s">
        <v>8327</v>
      </c>
      <c r="R2185" t="s">
        <v>8321</v>
      </c>
      <c r="S2185" s="11">
        <f t="shared" si="274"/>
        <v>42745.365474537044</v>
      </c>
      <c r="T2185" s="11">
        <f t="shared" si="275"/>
        <v>42775.208333333328</v>
      </c>
      <c r="U2185" t="str">
        <f t="shared" si="276"/>
        <v>Jan</v>
      </c>
      <c r="V2185">
        <f t="shared" si="277"/>
        <v>2017</v>
      </c>
      <c r="W2185" t="str">
        <f t="shared" si="278"/>
        <v>Feb</v>
      </c>
      <c r="X2185">
        <f t="shared" si="279"/>
        <v>2017</v>
      </c>
    </row>
    <row r="2186" spans="1:24" ht="43.2" hidden="1" x14ac:dyDescent="0.55000000000000004">
      <c r="A2186">
        <v>2184</v>
      </c>
      <c r="B2186" s="3" t="s">
        <v>2185</v>
      </c>
      <c r="C2186" s="3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s="7" t="s">
        <v>8327</v>
      </c>
      <c r="R2186" t="s">
        <v>8321</v>
      </c>
      <c r="S2186" s="11">
        <f t="shared" si="274"/>
        <v>42380.690289351856</v>
      </c>
      <c r="T2186" s="11">
        <f t="shared" si="275"/>
        <v>42394.666666666672</v>
      </c>
      <c r="U2186" t="str">
        <f t="shared" si="276"/>
        <v>Jan</v>
      </c>
      <c r="V2186">
        <f t="shared" si="277"/>
        <v>2016</v>
      </c>
      <c r="W2186" t="str">
        <f t="shared" si="278"/>
        <v>Jan</v>
      </c>
      <c r="X2186">
        <f t="shared" si="279"/>
        <v>2016</v>
      </c>
    </row>
    <row r="2187" spans="1:24" ht="43.2" hidden="1" x14ac:dyDescent="0.55000000000000004">
      <c r="A2187">
        <v>2185</v>
      </c>
      <c r="B2187" s="3" t="s">
        <v>2186</v>
      </c>
      <c r="C2187" s="3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s="7" t="s">
        <v>8327</v>
      </c>
      <c r="R2187" t="s">
        <v>8321</v>
      </c>
      <c r="S2187" s="11">
        <f t="shared" si="274"/>
        <v>41319.349988425929</v>
      </c>
      <c r="T2187" s="11">
        <f t="shared" si="275"/>
        <v>41359.349988425929</v>
      </c>
      <c r="U2187" t="str">
        <f t="shared" si="276"/>
        <v>Feb</v>
      </c>
      <c r="V2187">
        <f t="shared" si="277"/>
        <v>2013</v>
      </c>
      <c r="W2187" t="str">
        <f t="shared" si="278"/>
        <v>Mar</v>
      </c>
      <c r="X2187">
        <f t="shared" si="279"/>
        <v>2013</v>
      </c>
    </row>
    <row r="2188" spans="1:24" ht="28.8" hidden="1" x14ac:dyDescent="0.55000000000000004">
      <c r="A2188">
        <v>2186</v>
      </c>
      <c r="B2188" s="3" t="s">
        <v>2187</v>
      </c>
      <c r="C2188" s="3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s="7" t="s">
        <v>8327</v>
      </c>
      <c r="R2188" t="s">
        <v>8321</v>
      </c>
      <c r="S2188" s="11">
        <f t="shared" si="274"/>
        <v>42583.615081018521</v>
      </c>
      <c r="T2188" s="11">
        <f t="shared" si="275"/>
        <v>42620.083333333328</v>
      </c>
      <c r="U2188" t="str">
        <f t="shared" si="276"/>
        <v>Aug</v>
      </c>
      <c r="V2188">
        <f t="shared" si="277"/>
        <v>2016</v>
      </c>
      <c r="W2188" t="str">
        <f t="shared" si="278"/>
        <v>Sep</v>
      </c>
      <c r="X2188">
        <f t="shared" si="279"/>
        <v>2016</v>
      </c>
    </row>
    <row r="2189" spans="1:24" ht="43.2" hidden="1" x14ac:dyDescent="0.55000000000000004">
      <c r="A2189">
        <v>2187</v>
      </c>
      <c r="B2189" s="3" t="s">
        <v>2188</v>
      </c>
      <c r="C2189" s="3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s="7" t="s">
        <v>8327</v>
      </c>
      <c r="R2189" t="s">
        <v>8321</v>
      </c>
      <c r="S2189" s="11">
        <f t="shared" si="274"/>
        <v>42068.209097222221</v>
      </c>
      <c r="T2189" s="11">
        <f t="shared" si="275"/>
        <v>42097.165972222225</v>
      </c>
      <c r="U2189" t="str">
        <f t="shared" si="276"/>
        <v>Mar</v>
      </c>
      <c r="V2189">
        <f t="shared" si="277"/>
        <v>2015</v>
      </c>
      <c r="W2189" t="str">
        <f t="shared" si="278"/>
        <v>Apr</v>
      </c>
      <c r="X2189">
        <f t="shared" si="279"/>
        <v>2015</v>
      </c>
    </row>
    <row r="2190" spans="1:24" ht="43.2" hidden="1" x14ac:dyDescent="0.55000000000000004">
      <c r="A2190">
        <v>2188</v>
      </c>
      <c r="B2190" s="3" t="s">
        <v>2189</v>
      </c>
      <c r="C2190" s="3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s="7" t="s">
        <v>8327</v>
      </c>
      <c r="R2190" t="s">
        <v>8321</v>
      </c>
      <c r="S2190" s="11">
        <f t="shared" si="274"/>
        <v>42633.586122685185</v>
      </c>
      <c r="T2190" s="11">
        <f t="shared" si="275"/>
        <v>42668.708333333328</v>
      </c>
      <c r="U2190" t="str">
        <f t="shared" si="276"/>
        <v>Sep</v>
      </c>
      <c r="V2190">
        <f t="shared" si="277"/>
        <v>2016</v>
      </c>
      <c r="W2190" t="str">
        <f t="shared" si="278"/>
        <v>Oct</v>
      </c>
      <c r="X2190">
        <f t="shared" si="279"/>
        <v>2016</v>
      </c>
    </row>
    <row r="2191" spans="1:24" ht="43.2" hidden="1" x14ac:dyDescent="0.55000000000000004">
      <c r="A2191">
        <v>2189</v>
      </c>
      <c r="B2191" s="3" t="s">
        <v>2190</v>
      </c>
      <c r="C2191" s="3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s="7" t="s">
        <v>8327</v>
      </c>
      <c r="R2191" t="s">
        <v>8321</v>
      </c>
      <c r="S2191" s="11">
        <f t="shared" si="274"/>
        <v>42467.788194444445</v>
      </c>
      <c r="T2191" s="11">
        <f t="shared" si="275"/>
        <v>42481.916666666672</v>
      </c>
      <c r="U2191" t="str">
        <f t="shared" si="276"/>
        <v>Apr</v>
      </c>
      <c r="V2191">
        <f t="shared" si="277"/>
        <v>2016</v>
      </c>
      <c r="W2191" t="str">
        <f t="shared" si="278"/>
        <v>Apr</v>
      </c>
      <c r="X2191">
        <f t="shared" si="279"/>
        <v>2016</v>
      </c>
    </row>
    <row r="2192" spans="1:24" ht="43.2" hidden="1" x14ac:dyDescent="0.55000000000000004">
      <c r="A2192">
        <v>2190</v>
      </c>
      <c r="B2192" s="3" t="s">
        <v>2191</v>
      </c>
      <c r="C2192" s="3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s="7" t="s">
        <v>8327</v>
      </c>
      <c r="R2192" t="s">
        <v>8321</v>
      </c>
      <c r="S2192" s="11">
        <f t="shared" si="274"/>
        <v>42417.625046296293</v>
      </c>
      <c r="T2192" s="11">
        <f t="shared" si="275"/>
        <v>42452.290972222225</v>
      </c>
      <c r="U2192" t="str">
        <f t="shared" si="276"/>
        <v>Feb</v>
      </c>
      <c r="V2192">
        <f t="shared" si="277"/>
        <v>2016</v>
      </c>
      <c r="W2192" t="str">
        <f t="shared" si="278"/>
        <v>Mar</v>
      </c>
      <c r="X2192">
        <f t="shared" si="279"/>
        <v>2016</v>
      </c>
    </row>
    <row r="2193" spans="1:24" ht="43.2" hidden="1" x14ac:dyDescent="0.55000000000000004">
      <c r="A2193">
        <v>2191</v>
      </c>
      <c r="B2193" s="3" t="s">
        <v>2192</v>
      </c>
      <c r="C2193" s="3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s="7" t="s">
        <v>8327</v>
      </c>
      <c r="R2193" t="s">
        <v>8321</v>
      </c>
      <c r="S2193" s="11">
        <f t="shared" si="274"/>
        <v>42768.833645833336</v>
      </c>
      <c r="T2193" s="11">
        <f t="shared" si="275"/>
        <v>42780.833645833336</v>
      </c>
      <c r="U2193" t="str">
        <f t="shared" si="276"/>
        <v>Feb</v>
      </c>
      <c r="V2193">
        <f t="shared" si="277"/>
        <v>2017</v>
      </c>
      <c r="W2193" t="str">
        <f t="shared" si="278"/>
        <v>Feb</v>
      </c>
      <c r="X2193">
        <f t="shared" si="279"/>
        <v>2017</v>
      </c>
    </row>
    <row r="2194" spans="1:24" ht="43.2" hidden="1" x14ac:dyDescent="0.55000000000000004">
      <c r="A2194">
        <v>2192</v>
      </c>
      <c r="B2194" s="3" t="s">
        <v>2193</v>
      </c>
      <c r="C2194" s="3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s="7" t="s">
        <v>8327</v>
      </c>
      <c r="R2194" t="s">
        <v>8321</v>
      </c>
      <c r="S2194" s="11">
        <f t="shared" si="274"/>
        <v>42691.8512037037</v>
      </c>
      <c r="T2194" s="11">
        <f t="shared" si="275"/>
        <v>42719.958333333328</v>
      </c>
      <c r="U2194" t="str">
        <f t="shared" si="276"/>
        <v>Nov</v>
      </c>
      <c r="V2194">
        <f t="shared" si="277"/>
        <v>2016</v>
      </c>
      <c r="W2194" t="str">
        <f t="shared" si="278"/>
        <v>Dec</v>
      </c>
      <c r="X2194">
        <f t="shared" si="279"/>
        <v>2016</v>
      </c>
    </row>
    <row r="2195" spans="1:24" ht="43.2" hidden="1" x14ac:dyDescent="0.55000000000000004">
      <c r="A2195">
        <v>2193</v>
      </c>
      <c r="B2195" s="3" t="s">
        <v>2194</v>
      </c>
      <c r="C2195" s="3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s="7" t="s">
        <v>8327</v>
      </c>
      <c r="R2195" t="s">
        <v>8321</v>
      </c>
      <c r="S2195" s="11">
        <f t="shared" si="274"/>
        <v>42664.405925925923</v>
      </c>
      <c r="T2195" s="11">
        <f t="shared" si="275"/>
        <v>42695.207638888889</v>
      </c>
      <c r="U2195" t="str">
        <f t="shared" si="276"/>
        <v>Oct</v>
      </c>
      <c r="V2195">
        <f t="shared" si="277"/>
        <v>2016</v>
      </c>
      <c r="W2195" t="str">
        <f t="shared" si="278"/>
        <v>Nov</v>
      </c>
      <c r="X2195">
        <f t="shared" si="279"/>
        <v>2016</v>
      </c>
    </row>
    <row r="2196" spans="1:24" ht="43.2" hidden="1" x14ac:dyDescent="0.55000000000000004">
      <c r="A2196">
        <v>2194</v>
      </c>
      <c r="B2196" s="3" t="s">
        <v>2195</v>
      </c>
      <c r="C2196" s="3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s="7" t="s">
        <v>8327</v>
      </c>
      <c r="R2196" t="s">
        <v>8321</v>
      </c>
      <c r="S2196" s="11">
        <f t="shared" si="274"/>
        <v>42425.757986111115</v>
      </c>
      <c r="T2196" s="11">
        <f t="shared" si="275"/>
        <v>42455.716319444444</v>
      </c>
      <c r="U2196" t="str">
        <f t="shared" si="276"/>
        <v>Feb</v>
      </c>
      <c r="V2196">
        <f t="shared" si="277"/>
        <v>2016</v>
      </c>
      <c r="W2196" t="str">
        <f t="shared" si="278"/>
        <v>Mar</v>
      </c>
      <c r="X2196">
        <f t="shared" si="279"/>
        <v>2016</v>
      </c>
    </row>
    <row r="2197" spans="1:24" ht="28.8" hidden="1" x14ac:dyDescent="0.55000000000000004">
      <c r="A2197">
        <v>2195</v>
      </c>
      <c r="B2197" s="3" t="s">
        <v>2196</v>
      </c>
      <c r="C2197" s="3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s="7" t="s">
        <v>8327</v>
      </c>
      <c r="R2197" t="s">
        <v>8321</v>
      </c>
      <c r="S2197" s="11">
        <f t="shared" si="274"/>
        <v>42197.771990740745</v>
      </c>
      <c r="T2197" s="11">
        <f t="shared" si="275"/>
        <v>42227.771990740745</v>
      </c>
      <c r="U2197" t="str">
        <f t="shared" si="276"/>
        <v>Jul</v>
      </c>
      <c r="V2197">
        <f t="shared" si="277"/>
        <v>2015</v>
      </c>
      <c r="W2197" t="str">
        <f t="shared" si="278"/>
        <v>Aug</v>
      </c>
      <c r="X2197">
        <f t="shared" si="279"/>
        <v>2015</v>
      </c>
    </row>
    <row r="2198" spans="1:24" ht="28.8" hidden="1" x14ac:dyDescent="0.55000000000000004">
      <c r="A2198">
        <v>2196</v>
      </c>
      <c r="B2198" s="3" t="s">
        <v>2197</v>
      </c>
      <c r="C2198" s="3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s="7" t="s">
        <v>8327</v>
      </c>
      <c r="R2198" t="s">
        <v>8321</v>
      </c>
      <c r="S2198" s="11">
        <f t="shared" si="274"/>
        <v>42675.487291666665</v>
      </c>
      <c r="T2198" s="11">
        <f t="shared" si="275"/>
        <v>42706.291666666672</v>
      </c>
      <c r="U2198" t="str">
        <f t="shared" si="276"/>
        <v>Nov</v>
      </c>
      <c r="V2198">
        <f t="shared" si="277"/>
        <v>2016</v>
      </c>
      <c r="W2198" t="str">
        <f t="shared" si="278"/>
        <v>Dec</v>
      </c>
      <c r="X2198">
        <f t="shared" si="279"/>
        <v>2016</v>
      </c>
    </row>
    <row r="2199" spans="1:24" ht="43.2" hidden="1" x14ac:dyDescent="0.55000000000000004">
      <c r="A2199">
        <v>2197</v>
      </c>
      <c r="B2199" s="3" t="s">
        <v>2198</v>
      </c>
      <c r="C2199" s="3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s="7" t="s">
        <v>8327</v>
      </c>
      <c r="R2199" t="s">
        <v>8321</v>
      </c>
      <c r="S2199" s="11">
        <f t="shared" si="274"/>
        <v>42033.584016203706</v>
      </c>
      <c r="T2199" s="11">
        <f t="shared" si="275"/>
        <v>42063.584016203706</v>
      </c>
      <c r="U2199" t="str">
        <f t="shared" si="276"/>
        <v>Jan</v>
      </c>
      <c r="V2199">
        <f t="shared" si="277"/>
        <v>2015</v>
      </c>
      <c r="W2199" t="str">
        <f t="shared" si="278"/>
        <v>Feb</v>
      </c>
      <c r="X2199">
        <f t="shared" si="279"/>
        <v>2015</v>
      </c>
    </row>
    <row r="2200" spans="1:24" ht="43.2" hidden="1" x14ac:dyDescent="0.55000000000000004">
      <c r="A2200">
        <v>2198</v>
      </c>
      <c r="B2200" s="3" t="s">
        <v>2199</v>
      </c>
      <c r="C2200" s="3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s="7" t="s">
        <v>8327</v>
      </c>
      <c r="R2200" t="s">
        <v>8321</v>
      </c>
      <c r="S2200" s="11">
        <f t="shared" si="274"/>
        <v>42292.513888888891</v>
      </c>
      <c r="T2200" s="11">
        <f t="shared" si="275"/>
        <v>42322.555555555555</v>
      </c>
      <c r="U2200" t="str">
        <f t="shared" si="276"/>
        <v>Oct</v>
      </c>
      <c r="V2200">
        <f t="shared" si="277"/>
        <v>2015</v>
      </c>
      <c r="W2200" t="str">
        <f t="shared" si="278"/>
        <v>Nov</v>
      </c>
      <c r="X2200">
        <f t="shared" si="279"/>
        <v>2015</v>
      </c>
    </row>
    <row r="2201" spans="1:24" ht="28.8" hidden="1" x14ac:dyDescent="0.55000000000000004">
      <c r="A2201">
        <v>2199</v>
      </c>
      <c r="B2201" s="3" t="s">
        <v>2200</v>
      </c>
      <c r="C2201" s="3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s="7" t="s">
        <v>8327</v>
      </c>
      <c r="R2201" t="s">
        <v>8321</v>
      </c>
      <c r="S2201" s="11">
        <f t="shared" si="274"/>
        <v>42262.416643518518</v>
      </c>
      <c r="T2201" s="11">
        <f t="shared" si="275"/>
        <v>42292.416643518518</v>
      </c>
      <c r="U2201" t="str">
        <f t="shared" si="276"/>
        <v>Sep</v>
      </c>
      <c r="V2201">
        <f t="shared" si="277"/>
        <v>2015</v>
      </c>
      <c r="W2201" t="str">
        <f t="shared" si="278"/>
        <v>Oct</v>
      </c>
      <c r="X2201">
        <f t="shared" si="279"/>
        <v>2015</v>
      </c>
    </row>
    <row r="2202" spans="1:24" ht="43.2" hidden="1" x14ac:dyDescent="0.55000000000000004">
      <c r="A2202">
        <v>2200</v>
      </c>
      <c r="B2202" s="3" t="s">
        <v>2201</v>
      </c>
      <c r="C2202" s="3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s="7" t="s">
        <v>8327</v>
      </c>
      <c r="R2202" t="s">
        <v>8321</v>
      </c>
      <c r="S2202" s="11">
        <f t="shared" si="274"/>
        <v>42163.625787037032</v>
      </c>
      <c r="T2202" s="11">
        <f t="shared" si="275"/>
        <v>42191.125</v>
      </c>
      <c r="U2202" t="str">
        <f t="shared" si="276"/>
        <v>Jun</v>
      </c>
      <c r="V2202">
        <f t="shared" si="277"/>
        <v>2015</v>
      </c>
      <c r="W2202" t="str">
        <f t="shared" si="278"/>
        <v>Jul</v>
      </c>
      <c r="X2202">
        <f t="shared" si="279"/>
        <v>2015</v>
      </c>
    </row>
    <row r="2203" spans="1:24" ht="43.2" hidden="1" x14ac:dyDescent="0.55000000000000004">
      <c r="A2203">
        <v>2201</v>
      </c>
      <c r="B2203" s="3" t="s">
        <v>2202</v>
      </c>
      <c r="C2203" s="3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s="7" t="s">
        <v>8326</v>
      </c>
      <c r="R2203" t="s">
        <v>8314</v>
      </c>
      <c r="S2203" s="11">
        <f t="shared" si="274"/>
        <v>41276.846817129634</v>
      </c>
      <c r="T2203" s="11">
        <f t="shared" si="275"/>
        <v>41290.846817129634</v>
      </c>
      <c r="U2203" t="str">
        <f t="shared" si="276"/>
        <v>Jan</v>
      </c>
      <c r="V2203">
        <f t="shared" si="277"/>
        <v>2013</v>
      </c>
      <c r="W2203" t="str">
        <f t="shared" si="278"/>
        <v>Jan</v>
      </c>
      <c r="X2203">
        <f t="shared" si="279"/>
        <v>2013</v>
      </c>
    </row>
    <row r="2204" spans="1:24" ht="28.8" hidden="1" x14ac:dyDescent="0.55000000000000004">
      <c r="A2204">
        <v>2202</v>
      </c>
      <c r="B2204" s="3" t="s">
        <v>2203</v>
      </c>
      <c r="C2204" s="3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s="7" t="s">
        <v>8326</v>
      </c>
      <c r="R2204" t="s">
        <v>8314</v>
      </c>
      <c r="S2204" s="11">
        <f t="shared" si="274"/>
        <v>41184.849166666667</v>
      </c>
      <c r="T2204" s="11">
        <f t="shared" si="275"/>
        <v>41214.849166666667</v>
      </c>
      <c r="U2204" t="str">
        <f t="shared" si="276"/>
        <v>Oct</v>
      </c>
      <c r="V2204">
        <f t="shared" si="277"/>
        <v>2012</v>
      </c>
      <c r="W2204" t="str">
        <f t="shared" si="278"/>
        <v>Nov</v>
      </c>
      <c r="X2204">
        <f t="shared" si="279"/>
        <v>2012</v>
      </c>
    </row>
    <row r="2205" spans="1:24" ht="43.2" hidden="1" x14ac:dyDescent="0.55000000000000004">
      <c r="A2205">
        <v>2203</v>
      </c>
      <c r="B2205" s="3" t="s">
        <v>2204</v>
      </c>
      <c r="C2205" s="3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s="7" t="s">
        <v>8326</v>
      </c>
      <c r="R2205" t="s">
        <v>8314</v>
      </c>
      <c r="S2205" s="11">
        <f t="shared" si="274"/>
        <v>42241.85974537037</v>
      </c>
      <c r="T2205" s="11">
        <f t="shared" si="275"/>
        <v>42271.85974537037</v>
      </c>
      <c r="U2205" t="str">
        <f t="shared" si="276"/>
        <v>Aug</v>
      </c>
      <c r="V2205">
        <f t="shared" si="277"/>
        <v>2015</v>
      </c>
      <c r="W2205" t="str">
        <f t="shared" si="278"/>
        <v>Sep</v>
      </c>
      <c r="X2205">
        <f t="shared" si="279"/>
        <v>2015</v>
      </c>
    </row>
    <row r="2206" spans="1:24" ht="43.2" hidden="1" x14ac:dyDescent="0.55000000000000004">
      <c r="A2206">
        <v>2204</v>
      </c>
      <c r="B2206" s="3" t="s">
        <v>2205</v>
      </c>
      <c r="C2206" s="3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s="7" t="s">
        <v>8326</v>
      </c>
      <c r="R2206" t="s">
        <v>8314</v>
      </c>
      <c r="S2206" s="11">
        <f t="shared" si="274"/>
        <v>41312.311562499999</v>
      </c>
      <c r="T2206" s="11">
        <f t="shared" si="275"/>
        <v>41342.311562499999</v>
      </c>
      <c r="U2206" t="str">
        <f t="shared" si="276"/>
        <v>Feb</v>
      </c>
      <c r="V2206">
        <f t="shared" si="277"/>
        <v>2013</v>
      </c>
      <c r="W2206" t="str">
        <f t="shared" si="278"/>
        <v>Mar</v>
      </c>
      <c r="X2206">
        <f t="shared" si="279"/>
        <v>2013</v>
      </c>
    </row>
    <row r="2207" spans="1:24" ht="43.2" hidden="1" x14ac:dyDescent="0.55000000000000004">
      <c r="A2207">
        <v>2205</v>
      </c>
      <c r="B2207" s="3" t="s">
        <v>2206</v>
      </c>
      <c r="C2207" s="3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s="7" t="s">
        <v>8326</v>
      </c>
      <c r="R2207" t="s">
        <v>8314</v>
      </c>
      <c r="S2207" s="11">
        <f t="shared" si="274"/>
        <v>41031.82163194444</v>
      </c>
      <c r="T2207" s="11">
        <f t="shared" si="275"/>
        <v>41061.82163194444</v>
      </c>
      <c r="U2207" t="str">
        <f t="shared" si="276"/>
        <v>May</v>
      </c>
      <c r="V2207">
        <f t="shared" si="277"/>
        <v>2012</v>
      </c>
      <c r="W2207" t="str">
        <f t="shared" si="278"/>
        <v>Jun</v>
      </c>
      <c r="X2207">
        <f t="shared" si="279"/>
        <v>2012</v>
      </c>
    </row>
    <row r="2208" spans="1:24" ht="43.2" hidden="1" x14ac:dyDescent="0.55000000000000004">
      <c r="A2208">
        <v>2206</v>
      </c>
      <c r="B2208" s="3" t="s">
        <v>2207</v>
      </c>
      <c r="C2208" s="3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s="7" t="s">
        <v>8326</v>
      </c>
      <c r="R2208" t="s">
        <v>8314</v>
      </c>
      <c r="S2208" s="11">
        <f t="shared" si="274"/>
        <v>40997.257222222222</v>
      </c>
      <c r="T2208" s="11">
        <f t="shared" si="275"/>
        <v>41015.257222222222</v>
      </c>
      <c r="U2208" t="str">
        <f t="shared" si="276"/>
        <v>Mar</v>
      </c>
      <c r="V2208">
        <f t="shared" si="277"/>
        <v>2012</v>
      </c>
      <c r="W2208" t="str">
        <f t="shared" si="278"/>
        <v>Apr</v>
      </c>
      <c r="X2208">
        <f t="shared" si="279"/>
        <v>2012</v>
      </c>
    </row>
    <row r="2209" spans="1:24" ht="43.2" hidden="1" x14ac:dyDescent="0.55000000000000004">
      <c r="A2209">
        <v>2207</v>
      </c>
      <c r="B2209" s="3" t="s">
        <v>2208</v>
      </c>
      <c r="C2209" s="3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s="7" t="s">
        <v>8326</v>
      </c>
      <c r="R2209" t="s">
        <v>8314</v>
      </c>
      <c r="S2209" s="11">
        <f t="shared" si="274"/>
        <v>41564.194131944445</v>
      </c>
      <c r="T2209" s="11">
        <f t="shared" si="275"/>
        <v>41594.235798611109</v>
      </c>
      <c r="U2209" t="str">
        <f t="shared" si="276"/>
        <v>Oct</v>
      </c>
      <c r="V2209">
        <f t="shared" si="277"/>
        <v>2013</v>
      </c>
      <c r="W2209" t="str">
        <f t="shared" si="278"/>
        <v>Nov</v>
      </c>
      <c r="X2209">
        <f t="shared" si="279"/>
        <v>2013</v>
      </c>
    </row>
    <row r="2210" spans="1:24" ht="43.2" hidden="1" x14ac:dyDescent="0.55000000000000004">
      <c r="A2210">
        <v>2208</v>
      </c>
      <c r="B2210" s="3" t="s">
        <v>2209</v>
      </c>
      <c r="C2210" s="3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s="7" t="s">
        <v>8326</v>
      </c>
      <c r="R2210" t="s">
        <v>8314</v>
      </c>
      <c r="S2210" s="11">
        <f t="shared" si="274"/>
        <v>40946.882245370369</v>
      </c>
      <c r="T2210" s="11">
        <f t="shared" si="275"/>
        <v>41006.166666666664</v>
      </c>
      <c r="U2210" t="str">
        <f t="shared" si="276"/>
        <v>Feb</v>
      </c>
      <c r="V2210">
        <f t="shared" si="277"/>
        <v>2012</v>
      </c>
      <c r="W2210" t="str">
        <f t="shared" si="278"/>
        <v>Apr</v>
      </c>
      <c r="X2210">
        <f t="shared" si="279"/>
        <v>2012</v>
      </c>
    </row>
    <row r="2211" spans="1:24" ht="28.8" hidden="1" x14ac:dyDescent="0.55000000000000004">
      <c r="A2211">
        <v>2209</v>
      </c>
      <c r="B2211" s="3" t="s">
        <v>2210</v>
      </c>
      <c r="C2211" s="3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s="7" t="s">
        <v>8326</v>
      </c>
      <c r="R2211" t="s">
        <v>8314</v>
      </c>
      <c r="S2211" s="11">
        <f t="shared" si="274"/>
        <v>41732.479675925926</v>
      </c>
      <c r="T2211" s="11">
        <f t="shared" si="275"/>
        <v>41743.958333333336</v>
      </c>
      <c r="U2211" t="str">
        <f t="shared" si="276"/>
        <v>Apr</v>
      </c>
      <c r="V2211">
        <f t="shared" si="277"/>
        <v>2014</v>
      </c>
      <c r="W2211" t="str">
        <f t="shared" si="278"/>
        <v>Apr</v>
      </c>
      <c r="X2211">
        <f t="shared" si="279"/>
        <v>2014</v>
      </c>
    </row>
    <row r="2212" spans="1:24" ht="43.2" hidden="1" x14ac:dyDescent="0.55000000000000004">
      <c r="A2212">
        <v>2210</v>
      </c>
      <c r="B2212" s="3" t="s">
        <v>2211</v>
      </c>
      <c r="C2212" s="3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s="7" t="s">
        <v>8326</v>
      </c>
      <c r="R2212" t="s">
        <v>8314</v>
      </c>
      <c r="S2212" s="11">
        <f t="shared" si="274"/>
        <v>40956.066087962965</v>
      </c>
      <c r="T2212" s="11">
        <f t="shared" si="275"/>
        <v>41013.73333333333</v>
      </c>
      <c r="U2212" t="str">
        <f t="shared" si="276"/>
        <v>Feb</v>
      </c>
      <c r="V2212">
        <f t="shared" si="277"/>
        <v>2012</v>
      </c>
      <c r="W2212" t="str">
        <f t="shared" si="278"/>
        <v>Apr</v>
      </c>
      <c r="X2212">
        <f t="shared" si="279"/>
        <v>2012</v>
      </c>
    </row>
    <row r="2213" spans="1:24" ht="43.2" hidden="1" x14ac:dyDescent="0.55000000000000004">
      <c r="A2213">
        <v>2211</v>
      </c>
      <c r="B2213" s="3" t="s">
        <v>2212</v>
      </c>
      <c r="C2213" s="3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s="7" t="s">
        <v>8326</v>
      </c>
      <c r="R2213" t="s">
        <v>8314</v>
      </c>
      <c r="S2213" s="11">
        <f t="shared" si="274"/>
        <v>41716.785011574073</v>
      </c>
      <c r="T2213" s="11">
        <f t="shared" si="275"/>
        <v>41739.290972222225</v>
      </c>
      <c r="U2213" t="str">
        <f t="shared" si="276"/>
        <v>Mar</v>
      </c>
      <c r="V2213">
        <f t="shared" si="277"/>
        <v>2014</v>
      </c>
      <c r="W2213" t="str">
        <f t="shared" si="278"/>
        <v>Apr</v>
      </c>
      <c r="X2213">
        <f t="shared" si="279"/>
        <v>2014</v>
      </c>
    </row>
    <row r="2214" spans="1:24" ht="43.2" hidden="1" x14ac:dyDescent="0.55000000000000004">
      <c r="A2214">
        <v>2212</v>
      </c>
      <c r="B2214" s="3" t="s">
        <v>2213</v>
      </c>
      <c r="C2214" s="3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s="7" t="s">
        <v>8326</v>
      </c>
      <c r="R2214" t="s">
        <v>8314</v>
      </c>
      <c r="S2214" s="11">
        <f t="shared" si="274"/>
        <v>41548.747418981482</v>
      </c>
      <c r="T2214" s="11">
        <f t="shared" si="275"/>
        <v>41582.041666666664</v>
      </c>
      <c r="U2214" t="str">
        <f t="shared" si="276"/>
        <v>Oct</v>
      </c>
      <c r="V2214">
        <f t="shared" si="277"/>
        <v>2013</v>
      </c>
      <c r="W2214" t="str">
        <f t="shared" si="278"/>
        <v>Nov</v>
      </c>
      <c r="X2214">
        <f t="shared" si="279"/>
        <v>2013</v>
      </c>
    </row>
    <row r="2215" spans="1:24" ht="57.6" hidden="1" x14ac:dyDescent="0.55000000000000004">
      <c r="A2215">
        <v>2213</v>
      </c>
      <c r="B2215" s="3" t="s">
        <v>2214</v>
      </c>
      <c r="C2215" s="3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s="7" t="s">
        <v>8326</v>
      </c>
      <c r="R2215" t="s">
        <v>8314</v>
      </c>
      <c r="S2215" s="11">
        <f t="shared" si="274"/>
        <v>42109.826145833329</v>
      </c>
      <c r="T2215" s="11">
        <f t="shared" si="275"/>
        <v>42139.826145833329</v>
      </c>
      <c r="U2215" t="str">
        <f t="shared" si="276"/>
        <v>Apr</v>
      </c>
      <c r="V2215">
        <f t="shared" si="277"/>
        <v>2015</v>
      </c>
      <c r="W2215" t="str">
        <f t="shared" si="278"/>
        <v>May</v>
      </c>
      <c r="X2215">
        <f t="shared" si="279"/>
        <v>2015</v>
      </c>
    </row>
    <row r="2216" spans="1:24" ht="43.2" hidden="1" x14ac:dyDescent="0.55000000000000004">
      <c r="A2216">
        <v>2214</v>
      </c>
      <c r="B2216" s="3" t="s">
        <v>2215</v>
      </c>
      <c r="C2216" s="3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s="7" t="s">
        <v>8326</v>
      </c>
      <c r="R2216" t="s">
        <v>8314</v>
      </c>
      <c r="S2216" s="11">
        <f t="shared" si="274"/>
        <v>41646.792222222226</v>
      </c>
      <c r="T2216" s="11">
        <f t="shared" si="275"/>
        <v>41676.792222222226</v>
      </c>
      <c r="U2216" t="str">
        <f t="shared" si="276"/>
        <v>Jan</v>
      </c>
      <c r="V2216">
        <f t="shared" si="277"/>
        <v>2014</v>
      </c>
      <c r="W2216" t="str">
        <f t="shared" si="278"/>
        <v>Feb</v>
      </c>
      <c r="X2216">
        <f t="shared" si="279"/>
        <v>2014</v>
      </c>
    </row>
    <row r="2217" spans="1:24" ht="28.8" hidden="1" x14ac:dyDescent="0.55000000000000004">
      <c r="A2217">
        <v>2215</v>
      </c>
      <c r="B2217" s="3" t="s">
        <v>2216</v>
      </c>
      <c r="C2217" s="3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s="7" t="s">
        <v>8326</v>
      </c>
      <c r="R2217" t="s">
        <v>8314</v>
      </c>
      <c r="S2217" s="11">
        <f t="shared" si="274"/>
        <v>40958.717268518521</v>
      </c>
      <c r="T2217" s="11">
        <f t="shared" si="275"/>
        <v>40981.290972222225</v>
      </c>
      <c r="U2217" t="str">
        <f t="shared" si="276"/>
        <v>Feb</v>
      </c>
      <c r="V2217">
        <f t="shared" si="277"/>
        <v>2012</v>
      </c>
      <c r="W2217" t="str">
        <f t="shared" si="278"/>
        <v>Mar</v>
      </c>
      <c r="X2217">
        <f t="shared" si="279"/>
        <v>2012</v>
      </c>
    </row>
    <row r="2218" spans="1:24" ht="43.2" hidden="1" x14ac:dyDescent="0.55000000000000004">
      <c r="A2218">
        <v>2216</v>
      </c>
      <c r="B2218" s="3" t="s">
        <v>2217</v>
      </c>
      <c r="C2218" s="3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s="7" t="s">
        <v>8326</v>
      </c>
      <c r="R2218" t="s">
        <v>8314</v>
      </c>
      <c r="S2218" s="11">
        <f t="shared" si="274"/>
        <v>42194.751678240747</v>
      </c>
      <c r="T2218" s="11">
        <f t="shared" si="275"/>
        <v>42208.751678240747</v>
      </c>
      <c r="U2218" t="str">
        <f t="shared" si="276"/>
        <v>Jul</v>
      </c>
      <c r="V2218">
        <f t="shared" si="277"/>
        <v>2015</v>
      </c>
      <c r="W2218" t="str">
        <f t="shared" si="278"/>
        <v>Jul</v>
      </c>
      <c r="X2218">
        <f t="shared" si="279"/>
        <v>2015</v>
      </c>
    </row>
    <row r="2219" spans="1:24" ht="43.2" hidden="1" x14ac:dyDescent="0.55000000000000004">
      <c r="A2219">
        <v>2217</v>
      </c>
      <c r="B2219" s="3" t="s">
        <v>2218</v>
      </c>
      <c r="C2219" s="3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s="7" t="s">
        <v>8326</v>
      </c>
      <c r="R2219" t="s">
        <v>8314</v>
      </c>
      <c r="S2219" s="11">
        <f t="shared" si="274"/>
        <v>42299.776770833334</v>
      </c>
      <c r="T2219" s="11">
        <f t="shared" si="275"/>
        <v>42310.333333333328</v>
      </c>
      <c r="U2219" t="str">
        <f t="shared" si="276"/>
        <v>Oct</v>
      </c>
      <c r="V2219">
        <f t="shared" si="277"/>
        <v>2015</v>
      </c>
      <c r="W2219" t="str">
        <f t="shared" si="278"/>
        <v>Nov</v>
      </c>
      <c r="X2219">
        <f t="shared" si="279"/>
        <v>2015</v>
      </c>
    </row>
    <row r="2220" spans="1:24" ht="43.2" hidden="1" x14ac:dyDescent="0.55000000000000004">
      <c r="A2220">
        <v>2218</v>
      </c>
      <c r="B2220" s="3" t="s">
        <v>2219</v>
      </c>
      <c r="C2220" s="3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s="7" t="s">
        <v>8326</v>
      </c>
      <c r="R2220" t="s">
        <v>8314</v>
      </c>
      <c r="S2220" s="11">
        <f t="shared" si="274"/>
        <v>41127.812303240738</v>
      </c>
      <c r="T2220" s="11">
        <f t="shared" si="275"/>
        <v>41150</v>
      </c>
      <c r="U2220" t="str">
        <f t="shared" si="276"/>
        <v>Aug</v>
      </c>
      <c r="V2220">
        <f t="shared" si="277"/>
        <v>2012</v>
      </c>
      <c r="W2220" t="str">
        <f t="shared" si="278"/>
        <v>Aug</v>
      </c>
      <c r="X2220">
        <f t="shared" si="279"/>
        <v>2012</v>
      </c>
    </row>
    <row r="2221" spans="1:24" ht="43.2" hidden="1" x14ac:dyDescent="0.55000000000000004">
      <c r="A2221">
        <v>2219</v>
      </c>
      <c r="B2221" s="3" t="s">
        <v>2220</v>
      </c>
      <c r="C2221" s="3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s="7" t="s">
        <v>8326</v>
      </c>
      <c r="R2221" t="s">
        <v>8314</v>
      </c>
      <c r="S2221" s="11">
        <f t="shared" si="274"/>
        <v>42205.718888888892</v>
      </c>
      <c r="T2221" s="11">
        <f t="shared" si="275"/>
        <v>42235.718888888892</v>
      </c>
      <c r="U2221" t="str">
        <f t="shared" si="276"/>
        <v>Jul</v>
      </c>
      <c r="V2221">
        <f t="shared" si="277"/>
        <v>2015</v>
      </c>
      <c r="W2221" t="str">
        <f t="shared" si="278"/>
        <v>Aug</v>
      </c>
      <c r="X2221">
        <f t="shared" si="279"/>
        <v>2015</v>
      </c>
    </row>
    <row r="2222" spans="1:24" ht="43.2" hidden="1" x14ac:dyDescent="0.55000000000000004">
      <c r="A2222">
        <v>2220</v>
      </c>
      <c r="B2222" s="3" t="s">
        <v>2221</v>
      </c>
      <c r="C2222" s="3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s="7" t="s">
        <v>8326</v>
      </c>
      <c r="R2222" t="s">
        <v>8314</v>
      </c>
      <c r="S2222" s="11">
        <f t="shared" si="274"/>
        <v>41452.060601851852</v>
      </c>
      <c r="T2222" s="11">
        <f t="shared" si="275"/>
        <v>41482.060601851852</v>
      </c>
      <c r="U2222" t="str">
        <f t="shared" si="276"/>
        <v>Jun</v>
      </c>
      <c r="V2222">
        <f t="shared" si="277"/>
        <v>2013</v>
      </c>
      <c r="W2222" t="str">
        <f t="shared" si="278"/>
        <v>Jul</v>
      </c>
      <c r="X2222">
        <f t="shared" si="279"/>
        <v>2013</v>
      </c>
    </row>
    <row r="2223" spans="1:24" ht="43.2" hidden="1" x14ac:dyDescent="0.55000000000000004">
      <c r="A2223">
        <v>2221</v>
      </c>
      <c r="B2223" s="3" t="s">
        <v>2222</v>
      </c>
      <c r="C2223" s="3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s="7" t="s">
        <v>8327</v>
      </c>
      <c r="R2223" t="s">
        <v>8321</v>
      </c>
      <c r="S2223" s="11">
        <f t="shared" si="274"/>
        <v>42452.666770833333</v>
      </c>
      <c r="T2223" s="11">
        <f t="shared" si="275"/>
        <v>42483</v>
      </c>
      <c r="U2223" t="str">
        <f t="shared" si="276"/>
        <v>Mar</v>
      </c>
      <c r="V2223">
        <f t="shared" si="277"/>
        <v>2016</v>
      </c>
      <c r="W2223" t="str">
        <f t="shared" si="278"/>
        <v>Apr</v>
      </c>
      <c r="X2223">
        <f t="shared" si="279"/>
        <v>2016</v>
      </c>
    </row>
    <row r="2224" spans="1:24" ht="43.2" hidden="1" x14ac:dyDescent="0.55000000000000004">
      <c r="A2224">
        <v>2222</v>
      </c>
      <c r="B2224" s="3" t="s">
        <v>2223</v>
      </c>
      <c r="C2224" s="3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s="7" t="s">
        <v>8327</v>
      </c>
      <c r="R2224" t="s">
        <v>8321</v>
      </c>
      <c r="S2224" s="11">
        <f t="shared" si="274"/>
        <v>40906.787581018521</v>
      </c>
      <c r="T2224" s="11">
        <f t="shared" si="275"/>
        <v>40936.787581018521</v>
      </c>
      <c r="U2224" t="str">
        <f t="shared" si="276"/>
        <v>Dec</v>
      </c>
      <c r="V2224">
        <f t="shared" si="277"/>
        <v>2011</v>
      </c>
      <c r="W2224" t="str">
        <f t="shared" si="278"/>
        <v>Jan</v>
      </c>
      <c r="X2224">
        <f t="shared" si="279"/>
        <v>2012</v>
      </c>
    </row>
    <row r="2225" spans="1:24" ht="43.2" hidden="1" x14ac:dyDescent="0.55000000000000004">
      <c r="A2225">
        <v>2223</v>
      </c>
      <c r="B2225" s="3" t="s">
        <v>2224</v>
      </c>
      <c r="C2225" s="3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s="7" t="s">
        <v>8327</v>
      </c>
      <c r="R2225" t="s">
        <v>8321</v>
      </c>
      <c r="S2225" s="11">
        <f t="shared" si="274"/>
        <v>42152.640833333338</v>
      </c>
      <c r="T2225" s="11">
        <f t="shared" si="275"/>
        <v>42182.640833333338</v>
      </c>
      <c r="U2225" t="str">
        <f t="shared" si="276"/>
        <v>May</v>
      </c>
      <c r="V2225">
        <f t="shared" si="277"/>
        <v>2015</v>
      </c>
      <c r="W2225" t="str">
        <f t="shared" si="278"/>
        <v>Jun</v>
      </c>
      <c r="X2225">
        <f t="shared" si="279"/>
        <v>2015</v>
      </c>
    </row>
    <row r="2226" spans="1:24" ht="43.2" hidden="1" x14ac:dyDescent="0.55000000000000004">
      <c r="A2226">
        <v>2224</v>
      </c>
      <c r="B2226" s="3" t="s">
        <v>2225</v>
      </c>
      <c r="C2226" s="3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s="7" t="s">
        <v>8327</v>
      </c>
      <c r="R2226" t="s">
        <v>8321</v>
      </c>
      <c r="S2226" s="11">
        <f t="shared" si="274"/>
        <v>42644.667534722219</v>
      </c>
      <c r="T2226" s="11">
        <f t="shared" si="275"/>
        <v>42672.791666666672</v>
      </c>
      <c r="U2226" t="str">
        <f t="shared" si="276"/>
        <v>Oct</v>
      </c>
      <c r="V2226">
        <f t="shared" si="277"/>
        <v>2016</v>
      </c>
      <c r="W2226" t="str">
        <f t="shared" si="278"/>
        <v>Oct</v>
      </c>
      <c r="X2226">
        <f t="shared" si="279"/>
        <v>2016</v>
      </c>
    </row>
    <row r="2227" spans="1:24" ht="43.2" hidden="1" x14ac:dyDescent="0.55000000000000004">
      <c r="A2227">
        <v>2225</v>
      </c>
      <c r="B2227" s="3" t="s">
        <v>2226</v>
      </c>
      <c r="C2227" s="3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s="7" t="s">
        <v>8327</v>
      </c>
      <c r="R2227" t="s">
        <v>8321</v>
      </c>
      <c r="S2227" s="11">
        <f t="shared" si="274"/>
        <v>41873.79184027778</v>
      </c>
      <c r="T2227" s="11">
        <f t="shared" si="275"/>
        <v>41903.79184027778</v>
      </c>
      <c r="U2227" t="str">
        <f t="shared" si="276"/>
        <v>Aug</v>
      </c>
      <c r="V2227">
        <f t="shared" si="277"/>
        <v>2014</v>
      </c>
      <c r="W2227" t="str">
        <f t="shared" si="278"/>
        <v>Sep</v>
      </c>
      <c r="X2227">
        <f t="shared" si="279"/>
        <v>2014</v>
      </c>
    </row>
    <row r="2228" spans="1:24" ht="43.2" hidden="1" x14ac:dyDescent="0.55000000000000004">
      <c r="A2228">
        <v>2226</v>
      </c>
      <c r="B2228" s="3" t="s">
        <v>2227</v>
      </c>
      <c r="C2228" s="3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s="7" t="s">
        <v>8327</v>
      </c>
      <c r="R2228" t="s">
        <v>8321</v>
      </c>
      <c r="S2228" s="11">
        <f t="shared" si="274"/>
        <v>42381.79886574074</v>
      </c>
      <c r="T2228" s="11">
        <f t="shared" si="275"/>
        <v>42412.207638888889</v>
      </c>
      <c r="U2228" t="str">
        <f t="shared" si="276"/>
        <v>Jan</v>
      </c>
      <c r="V2228">
        <f t="shared" si="277"/>
        <v>2016</v>
      </c>
      <c r="W2228" t="str">
        <f t="shared" si="278"/>
        <v>Feb</v>
      </c>
      <c r="X2228">
        <f t="shared" si="279"/>
        <v>2016</v>
      </c>
    </row>
    <row r="2229" spans="1:24" ht="43.2" hidden="1" x14ac:dyDescent="0.55000000000000004">
      <c r="A2229">
        <v>2227</v>
      </c>
      <c r="B2229" s="3" t="s">
        <v>2228</v>
      </c>
      <c r="C2229" s="3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s="7" t="s">
        <v>8327</v>
      </c>
      <c r="R2229" t="s">
        <v>8321</v>
      </c>
      <c r="S2229" s="11">
        <f t="shared" si="274"/>
        <v>41561.807349537034</v>
      </c>
      <c r="T2229" s="11">
        <f t="shared" si="275"/>
        <v>41591.849016203705</v>
      </c>
      <c r="U2229" t="str">
        <f t="shared" si="276"/>
        <v>Oct</v>
      </c>
      <c r="V2229">
        <f t="shared" si="277"/>
        <v>2013</v>
      </c>
      <c r="W2229" t="str">
        <f t="shared" si="278"/>
        <v>Nov</v>
      </c>
      <c r="X2229">
        <f t="shared" si="279"/>
        <v>2013</v>
      </c>
    </row>
    <row r="2230" spans="1:24" ht="43.2" hidden="1" x14ac:dyDescent="0.55000000000000004">
      <c r="A2230">
        <v>2228</v>
      </c>
      <c r="B2230" s="3" t="s">
        <v>2229</v>
      </c>
      <c r="C2230" s="3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s="7" t="s">
        <v>8327</v>
      </c>
      <c r="R2230" t="s">
        <v>8321</v>
      </c>
      <c r="S2230" s="11">
        <f t="shared" si="274"/>
        <v>42202.278194444443</v>
      </c>
      <c r="T2230" s="11">
        <f t="shared" si="275"/>
        <v>42232.278194444443</v>
      </c>
      <c r="U2230" t="str">
        <f t="shared" si="276"/>
        <v>Jul</v>
      </c>
      <c r="V2230">
        <f t="shared" si="277"/>
        <v>2015</v>
      </c>
      <c r="W2230" t="str">
        <f t="shared" si="278"/>
        <v>Aug</v>
      </c>
      <c r="X2230">
        <f t="shared" si="279"/>
        <v>2015</v>
      </c>
    </row>
    <row r="2231" spans="1:24" ht="43.2" hidden="1" x14ac:dyDescent="0.55000000000000004">
      <c r="A2231">
        <v>2229</v>
      </c>
      <c r="B2231" s="3" t="s">
        <v>2230</v>
      </c>
      <c r="C2231" s="3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s="7" t="s">
        <v>8327</v>
      </c>
      <c r="R2231" t="s">
        <v>8321</v>
      </c>
      <c r="S2231" s="11">
        <f t="shared" si="274"/>
        <v>41484.664247685185</v>
      </c>
      <c r="T2231" s="11">
        <f t="shared" si="275"/>
        <v>41520.166666666664</v>
      </c>
      <c r="U2231" t="str">
        <f t="shared" si="276"/>
        <v>Jul</v>
      </c>
      <c r="V2231">
        <f t="shared" si="277"/>
        <v>2013</v>
      </c>
      <c r="W2231" t="str">
        <f t="shared" si="278"/>
        <v>Sep</v>
      </c>
      <c r="X2231">
        <f t="shared" si="279"/>
        <v>2013</v>
      </c>
    </row>
    <row r="2232" spans="1:24" ht="43.2" hidden="1" x14ac:dyDescent="0.55000000000000004">
      <c r="A2232">
        <v>2230</v>
      </c>
      <c r="B2232" s="3" t="s">
        <v>2231</v>
      </c>
      <c r="C2232" s="3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s="7" t="s">
        <v>8327</v>
      </c>
      <c r="R2232" t="s">
        <v>8321</v>
      </c>
      <c r="S2232" s="11">
        <f t="shared" si="274"/>
        <v>41724.881099537037</v>
      </c>
      <c r="T2232" s="11">
        <f t="shared" si="275"/>
        <v>41754.881099537037</v>
      </c>
      <c r="U2232" t="str">
        <f t="shared" si="276"/>
        <v>Mar</v>
      </c>
      <c r="V2232">
        <f t="shared" si="277"/>
        <v>2014</v>
      </c>
      <c r="W2232" t="str">
        <f t="shared" si="278"/>
        <v>Apr</v>
      </c>
      <c r="X2232">
        <f t="shared" si="279"/>
        <v>2014</v>
      </c>
    </row>
    <row r="2233" spans="1:24" ht="43.2" hidden="1" x14ac:dyDescent="0.55000000000000004">
      <c r="A2233">
        <v>2231</v>
      </c>
      <c r="B2233" s="3" t="s">
        <v>2232</v>
      </c>
      <c r="C2233" s="3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s="7" t="s">
        <v>8327</v>
      </c>
      <c r="R2233" t="s">
        <v>8321</v>
      </c>
      <c r="S2233" s="11">
        <f t="shared" si="274"/>
        <v>41423.910891203705</v>
      </c>
      <c r="T2233" s="11">
        <f t="shared" si="275"/>
        <v>41450.208333333336</v>
      </c>
      <c r="U2233" t="str">
        <f t="shared" si="276"/>
        <v>May</v>
      </c>
      <c r="V2233">
        <f t="shared" si="277"/>
        <v>2013</v>
      </c>
      <c r="W2233" t="str">
        <f t="shared" si="278"/>
        <v>Jun</v>
      </c>
      <c r="X2233">
        <f t="shared" si="279"/>
        <v>2013</v>
      </c>
    </row>
    <row r="2234" spans="1:24" ht="43.2" hidden="1" x14ac:dyDescent="0.55000000000000004">
      <c r="A2234">
        <v>2232</v>
      </c>
      <c r="B2234" s="3" t="s">
        <v>2233</v>
      </c>
      <c r="C2234" s="3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s="7" t="s">
        <v>8327</v>
      </c>
      <c r="R2234" t="s">
        <v>8321</v>
      </c>
      <c r="S2234" s="11">
        <f t="shared" si="274"/>
        <v>41806.794074074074</v>
      </c>
      <c r="T2234" s="11">
        <f t="shared" si="275"/>
        <v>41839.125</v>
      </c>
      <c r="U2234" t="str">
        <f t="shared" si="276"/>
        <v>Jun</v>
      </c>
      <c r="V2234">
        <f t="shared" si="277"/>
        <v>2014</v>
      </c>
      <c r="W2234" t="str">
        <f t="shared" si="278"/>
        <v>Jul</v>
      </c>
      <c r="X2234">
        <f t="shared" si="279"/>
        <v>2014</v>
      </c>
    </row>
    <row r="2235" spans="1:24" ht="43.2" hidden="1" x14ac:dyDescent="0.55000000000000004">
      <c r="A2235">
        <v>2233</v>
      </c>
      <c r="B2235" s="3" t="s">
        <v>2234</v>
      </c>
      <c r="C2235" s="3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s="7" t="s">
        <v>8327</v>
      </c>
      <c r="R2235" t="s">
        <v>8321</v>
      </c>
      <c r="S2235" s="11">
        <f t="shared" si="274"/>
        <v>42331.378923611104</v>
      </c>
      <c r="T2235" s="11">
        <f t="shared" si="275"/>
        <v>42352</v>
      </c>
      <c r="U2235" t="str">
        <f t="shared" si="276"/>
        <v>Nov</v>
      </c>
      <c r="V2235">
        <f t="shared" si="277"/>
        <v>2015</v>
      </c>
      <c r="W2235" t="str">
        <f t="shared" si="278"/>
        <v>Dec</v>
      </c>
      <c r="X2235">
        <f t="shared" si="279"/>
        <v>2015</v>
      </c>
    </row>
    <row r="2236" spans="1:24" ht="43.2" hidden="1" x14ac:dyDescent="0.55000000000000004">
      <c r="A2236">
        <v>2234</v>
      </c>
      <c r="B2236" s="3" t="s">
        <v>2235</v>
      </c>
      <c r="C2236" s="3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s="7" t="s">
        <v>8327</v>
      </c>
      <c r="R2236" t="s">
        <v>8321</v>
      </c>
      <c r="S2236" s="11">
        <f t="shared" si="274"/>
        <v>42710.824618055558</v>
      </c>
      <c r="T2236" s="11">
        <f t="shared" si="275"/>
        <v>42740.824618055558</v>
      </c>
      <c r="U2236" t="str">
        <f t="shared" si="276"/>
        <v>Dec</v>
      </c>
      <c r="V2236">
        <f t="shared" si="277"/>
        <v>2016</v>
      </c>
      <c r="W2236" t="str">
        <f t="shared" si="278"/>
        <v>Jan</v>
      </c>
      <c r="X2236">
        <f t="shared" si="279"/>
        <v>2017</v>
      </c>
    </row>
    <row r="2237" spans="1:24" ht="28.8" hidden="1" x14ac:dyDescent="0.55000000000000004">
      <c r="A2237">
        <v>2235</v>
      </c>
      <c r="B2237" s="3" t="s">
        <v>2236</v>
      </c>
      <c r="C2237" s="3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s="7" t="s">
        <v>8327</v>
      </c>
      <c r="R2237" t="s">
        <v>8321</v>
      </c>
      <c r="S2237" s="11">
        <f t="shared" si="274"/>
        <v>42062.022118055553</v>
      </c>
      <c r="T2237" s="11">
        <f t="shared" si="275"/>
        <v>42091.980451388896</v>
      </c>
      <c r="U2237" t="str">
        <f t="shared" si="276"/>
        <v>Feb</v>
      </c>
      <c r="V2237">
        <f t="shared" si="277"/>
        <v>2015</v>
      </c>
      <c r="W2237" t="str">
        <f t="shared" si="278"/>
        <v>Mar</v>
      </c>
      <c r="X2237">
        <f t="shared" si="279"/>
        <v>2015</v>
      </c>
    </row>
    <row r="2238" spans="1:24" ht="43.2" hidden="1" x14ac:dyDescent="0.55000000000000004">
      <c r="A2238">
        <v>2236</v>
      </c>
      <c r="B2238" s="3" t="s">
        <v>2237</v>
      </c>
      <c r="C2238" s="3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s="7" t="s">
        <v>8327</v>
      </c>
      <c r="R2238" t="s">
        <v>8321</v>
      </c>
      <c r="S2238" s="11">
        <f t="shared" si="274"/>
        <v>42371.617164351846</v>
      </c>
      <c r="T2238" s="11">
        <f t="shared" si="275"/>
        <v>42401.617164351846</v>
      </c>
      <c r="U2238" t="str">
        <f t="shared" si="276"/>
        <v>Jan</v>
      </c>
      <c r="V2238">
        <f t="shared" si="277"/>
        <v>2016</v>
      </c>
      <c r="W2238" t="str">
        <f t="shared" si="278"/>
        <v>Feb</v>
      </c>
      <c r="X2238">
        <f t="shared" si="279"/>
        <v>2016</v>
      </c>
    </row>
    <row r="2239" spans="1:24" ht="43.2" hidden="1" x14ac:dyDescent="0.55000000000000004">
      <c r="A2239">
        <v>2237</v>
      </c>
      <c r="B2239" s="3" t="s">
        <v>2238</v>
      </c>
      <c r="C2239" s="3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s="7" t="s">
        <v>8327</v>
      </c>
      <c r="R2239" t="s">
        <v>8321</v>
      </c>
      <c r="S2239" s="11">
        <f t="shared" si="274"/>
        <v>41915.003275462965</v>
      </c>
      <c r="T2239" s="11">
        <f t="shared" si="275"/>
        <v>41955.332638888889</v>
      </c>
      <c r="U2239" t="str">
        <f t="shared" si="276"/>
        <v>Oct</v>
      </c>
      <c r="V2239">
        <f t="shared" si="277"/>
        <v>2014</v>
      </c>
      <c r="W2239" t="str">
        <f t="shared" si="278"/>
        <v>Nov</v>
      </c>
      <c r="X2239">
        <f t="shared" si="279"/>
        <v>2014</v>
      </c>
    </row>
    <row r="2240" spans="1:24" ht="28.8" hidden="1" x14ac:dyDescent="0.55000000000000004">
      <c r="A2240">
        <v>2238</v>
      </c>
      <c r="B2240" s="3" t="s">
        <v>2239</v>
      </c>
      <c r="C2240" s="3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s="7" t="s">
        <v>8327</v>
      </c>
      <c r="R2240" t="s">
        <v>8321</v>
      </c>
      <c r="S2240" s="11">
        <f t="shared" si="274"/>
        <v>42774.621712962966</v>
      </c>
      <c r="T2240" s="11">
        <f t="shared" si="275"/>
        <v>42804.621712962966</v>
      </c>
      <c r="U2240" t="str">
        <f t="shared" si="276"/>
        <v>Feb</v>
      </c>
      <c r="V2240">
        <f t="shared" si="277"/>
        <v>2017</v>
      </c>
      <c r="W2240" t="str">
        <f t="shared" si="278"/>
        <v>Mar</v>
      </c>
      <c r="X2240">
        <f t="shared" si="279"/>
        <v>2017</v>
      </c>
    </row>
    <row r="2241" spans="1:24" ht="28.8" hidden="1" x14ac:dyDescent="0.55000000000000004">
      <c r="A2241">
        <v>2239</v>
      </c>
      <c r="B2241" s="3" t="s">
        <v>2240</v>
      </c>
      <c r="C2241" s="3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s="7" t="s">
        <v>8327</v>
      </c>
      <c r="R2241" t="s">
        <v>8321</v>
      </c>
      <c r="S2241" s="11">
        <f t="shared" si="274"/>
        <v>41572.958495370374</v>
      </c>
      <c r="T2241" s="11">
        <f t="shared" si="275"/>
        <v>41609.168055555558</v>
      </c>
      <c r="U2241" t="str">
        <f t="shared" si="276"/>
        <v>Oct</v>
      </c>
      <c r="V2241">
        <f t="shared" si="277"/>
        <v>2013</v>
      </c>
      <c r="W2241" t="str">
        <f t="shared" si="278"/>
        <v>Dec</v>
      </c>
      <c r="X2241">
        <f t="shared" si="279"/>
        <v>2013</v>
      </c>
    </row>
    <row r="2242" spans="1:24" ht="43.2" hidden="1" x14ac:dyDescent="0.55000000000000004">
      <c r="A2242">
        <v>2240</v>
      </c>
      <c r="B2242" s="3" t="s">
        <v>2241</v>
      </c>
      <c r="C2242" s="3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s="7" t="s">
        <v>8327</v>
      </c>
      <c r="R2242" t="s">
        <v>8321</v>
      </c>
      <c r="S2242" s="11">
        <f t="shared" si="274"/>
        <v>42452.825740740736</v>
      </c>
      <c r="T2242" s="11">
        <f t="shared" si="275"/>
        <v>42482.825740740736</v>
      </c>
      <c r="U2242" t="str">
        <f t="shared" si="276"/>
        <v>Mar</v>
      </c>
      <c r="V2242">
        <f t="shared" si="277"/>
        <v>2016</v>
      </c>
      <c r="W2242" t="str">
        <f t="shared" si="278"/>
        <v>Apr</v>
      </c>
      <c r="X2242">
        <f t="shared" si="279"/>
        <v>2016</v>
      </c>
    </row>
    <row r="2243" spans="1:24" ht="43.2" hidden="1" x14ac:dyDescent="0.55000000000000004">
      <c r="A2243">
        <v>2241</v>
      </c>
      <c r="B2243" s="3" t="s">
        <v>2242</v>
      </c>
      <c r="C2243" s="3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IFERROR(E2243/L2243,0)</f>
        <v>49.472392638036808</v>
      </c>
      <c r="Q2243" s="7" t="s">
        <v>8327</v>
      </c>
      <c r="R2243" t="s">
        <v>8321</v>
      </c>
      <c r="S2243" s="11">
        <f t="shared" ref="S2243:S2306" si="282">(((J2243/60)/60)/24)+DATE(1970,1,1)</f>
        <v>42766.827546296292</v>
      </c>
      <c r="T2243" s="11">
        <f t="shared" ref="T2243:T2306" si="283">(((I2243/60)/60)/24)+DATE(1970,1,1)</f>
        <v>42796.827546296292</v>
      </c>
      <c r="U2243" t="str">
        <f t="shared" ref="U2243:U2306" si="284">TEXT(S2243,"mmm")</f>
        <v>Jan</v>
      </c>
      <c r="V2243">
        <f t="shared" ref="V2243:V2306" si="285">YEAR(S2243)</f>
        <v>2017</v>
      </c>
      <c r="W2243" t="str">
        <f t="shared" ref="W2243:W2306" si="286">TEXT(T2243,"mmm")</f>
        <v>Mar</v>
      </c>
      <c r="X2243">
        <f t="shared" ref="X2243:X2306" si="287">YEAR(T2243)</f>
        <v>2017</v>
      </c>
    </row>
    <row r="2244" spans="1:24" ht="28.8" hidden="1" x14ac:dyDescent="0.55000000000000004">
      <c r="A2244">
        <v>2242</v>
      </c>
      <c r="B2244" s="3" t="s">
        <v>2243</v>
      </c>
      <c r="C2244" s="3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s="7" t="s">
        <v>8327</v>
      </c>
      <c r="R2244" t="s">
        <v>8321</v>
      </c>
      <c r="S2244" s="11">
        <f t="shared" si="282"/>
        <v>41569.575613425928</v>
      </c>
      <c r="T2244" s="11">
        <f t="shared" si="283"/>
        <v>41605.126388888886</v>
      </c>
      <c r="U2244" t="str">
        <f t="shared" si="284"/>
        <v>Oct</v>
      </c>
      <c r="V2244">
        <f t="shared" si="285"/>
        <v>2013</v>
      </c>
      <c r="W2244" t="str">
        <f t="shared" si="286"/>
        <v>Nov</v>
      </c>
      <c r="X2244">
        <f t="shared" si="287"/>
        <v>2013</v>
      </c>
    </row>
    <row r="2245" spans="1:24" ht="43.2" hidden="1" x14ac:dyDescent="0.55000000000000004">
      <c r="A2245">
        <v>2243</v>
      </c>
      <c r="B2245" s="3" t="s">
        <v>2244</v>
      </c>
      <c r="C2245" s="3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s="7" t="s">
        <v>8327</v>
      </c>
      <c r="R2245" t="s">
        <v>8321</v>
      </c>
      <c r="S2245" s="11">
        <f t="shared" si="282"/>
        <v>42800.751041666663</v>
      </c>
      <c r="T2245" s="11">
        <f t="shared" si="283"/>
        <v>42807.125</v>
      </c>
      <c r="U2245" t="str">
        <f t="shared" si="284"/>
        <v>Mar</v>
      </c>
      <c r="V2245">
        <f t="shared" si="285"/>
        <v>2017</v>
      </c>
      <c r="W2245" t="str">
        <f t="shared" si="286"/>
        <v>Mar</v>
      </c>
      <c r="X2245">
        <f t="shared" si="287"/>
        <v>2017</v>
      </c>
    </row>
    <row r="2246" spans="1:24" ht="43.2" hidden="1" x14ac:dyDescent="0.55000000000000004">
      <c r="A2246">
        <v>2244</v>
      </c>
      <c r="B2246" s="3" t="s">
        <v>2245</v>
      </c>
      <c r="C2246" s="3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s="7" t="s">
        <v>8327</v>
      </c>
      <c r="R2246" t="s">
        <v>8321</v>
      </c>
      <c r="S2246" s="11">
        <f t="shared" si="282"/>
        <v>42647.818819444445</v>
      </c>
      <c r="T2246" s="11">
        <f t="shared" si="283"/>
        <v>42659.854166666672</v>
      </c>
      <c r="U2246" t="str">
        <f t="shared" si="284"/>
        <v>Oct</v>
      </c>
      <c r="V2246">
        <f t="shared" si="285"/>
        <v>2016</v>
      </c>
      <c r="W2246" t="str">
        <f t="shared" si="286"/>
        <v>Oct</v>
      </c>
      <c r="X2246">
        <f t="shared" si="287"/>
        <v>2016</v>
      </c>
    </row>
    <row r="2247" spans="1:24" ht="43.2" hidden="1" x14ac:dyDescent="0.55000000000000004">
      <c r="A2247">
        <v>2245</v>
      </c>
      <c r="B2247" s="3" t="s">
        <v>2246</v>
      </c>
      <c r="C2247" s="3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s="7" t="s">
        <v>8327</v>
      </c>
      <c r="R2247" t="s">
        <v>8321</v>
      </c>
      <c r="S2247" s="11">
        <f t="shared" si="282"/>
        <v>41660.708530092597</v>
      </c>
      <c r="T2247" s="11">
        <f t="shared" si="283"/>
        <v>41691.75</v>
      </c>
      <c r="U2247" t="str">
        <f t="shared" si="284"/>
        <v>Jan</v>
      </c>
      <c r="V2247">
        <f t="shared" si="285"/>
        <v>2014</v>
      </c>
      <c r="W2247" t="str">
        <f t="shared" si="286"/>
        <v>Feb</v>
      </c>
      <c r="X2247">
        <f t="shared" si="287"/>
        <v>2014</v>
      </c>
    </row>
    <row r="2248" spans="1:24" ht="43.2" hidden="1" x14ac:dyDescent="0.55000000000000004">
      <c r="A2248">
        <v>2246</v>
      </c>
      <c r="B2248" s="3" t="s">
        <v>2247</v>
      </c>
      <c r="C2248" s="3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s="7" t="s">
        <v>8327</v>
      </c>
      <c r="R2248" t="s">
        <v>8321</v>
      </c>
      <c r="S2248" s="11">
        <f t="shared" si="282"/>
        <v>42221.79178240741</v>
      </c>
      <c r="T2248" s="11">
        <f t="shared" si="283"/>
        <v>42251.79178240741</v>
      </c>
      <c r="U2248" t="str">
        <f t="shared" si="284"/>
        <v>Aug</v>
      </c>
      <c r="V2248">
        <f t="shared" si="285"/>
        <v>2015</v>
      </c>
      <c r="W2248" t="str">
        <f t="shared" si="286"/>
        <v>Sep</v>
      </c>
      <c r="X2248">
        <f t="shared" si="287"/>
        <v>2015</v>
      </c>
    </row>
    <row r="2249" spans="1:24" ht="28.8" hidden="1" x14ac:dyDescent="0.55000000000000004">
      <c r="A2249">
        <v>2247</v>
      </c>
      <c r="B2249" s="3" t="s">
        <v>2248</v>
      </c>
      <c r="C2249" s="3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s="7" t="s">
        <v>8327</v>
      </c>
      <c r="R2249" t="s">
        <v>8321</v>
      </c>
      <c r="S2249" s="11">
        <f t="shared" si="282"/>
        <v>42200.666261574079</v>
      </c>
      <c r="T2249" s="11">
        <f t="shared" si="283"/>
        <v>42214.666261574079</v>
      </c>
      <c r="U2249" t="str">
        <f t="shared" si="284"/>
        <v>Jul</v>
      </c>
      <c r="V2249">
        <f t="shared" si="285"/>
        <v>2015</v>
      </c>
      <c r="W2249" t="str">
        <f t="shared" si="286"/>
        <v>Jul</v>
      </c>
      <c r="X2249">
        <f t="shared" si="287"/>
        <v>2015</v>
      </c>
    </row>
    <row r="2250" spans="1:24" ht="43.2" hidden="1" x14ac:dyDescent="0.55000000000000004">
      <c r="A2250">
        <v>2248</v>
      </c>
      <c r="B2250" s="3" t="s">
        <v>2249</v>
      </c>
      <c r="C2250" s="3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s="7" t="s">
        <v>8327</v>
      </c>
      <c r="R2250" t="s">
        <v>8321</v>
      </c>
      <c r="S2250" s="11">
        <f t="shared" si="282"/>
        <v>42688.875902777778</v>
      </c>
      <c r="T2250" s="11">
        <f t="shared" si="283"/>
        <v>42718.875902777778</v>
      </c>
      <c r="U2250" t="str">
        <f t="shared" si="284"/>
        <v>Nov</v>
      </c>
      <c r="V2250">
        <f t="shared" si="285"/>
        <v>2016</v>
      </c>
      <c r="W2250" t="str">
        <f t="shared" si="286"/>
        <v>Dec</v>
      </c>
      <c r="X2250">
        <f t="shared" si="287"/>
        <v>2016</v>
      </c>
    </row>
    <row r="2251" spans="1:24" ht="43.2" hidden="1" x14ac:dyDescent="0.55000000000000004">
      <c r="A2251">
        <v>2249</v>
      </c>
      <c r="B2251" s="3" t="s">
        <v>2250</v>
      </c>
      <c r="C2251" s="3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s="7" t="s">
        <v>8327</v>
      </c>
      <c r="R2251" t="s">
        <v>8321</v>
      </c>
      <c r="S2251" s="11">
        <f t="shared" si="282"/>
        <v>41336.703298611108</v>
      </c>
      <c r="T2251" s="11">
        <f t="shared" si="283"/>
        <v>41366.661631944444</v>
      </c>
      <c r="U2251" t="str">
        <f t="shared" si="284"/>
        <v>Mar</v>
      </c>
      <c r="V2251">
        <f t="shared" si="285"/>
        <v>2013</v>
      </c>
      <c r="W2251" t="str">
        <f t="shared" si="286"/>
        <v>Apr</v>
      </c>
      <c r="X2251">
        <f t="shared" si="287"/>
        <v>2013</v>
      </c>
    </row>
    <row r="2252" spans="1:24" ht="43.2" hidden="1" x14ac:dyDescent="0.55000000000000004">
      <c r="A2252">
        <v>2250</v>
      </c>
      <c r="B2252" s="3" t="s">
        <v>2251</v>
      </c>
      <c r="C2252" s="3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s="7" t="s">
        <v>8327</v>
      </c>
      <c r="R2252" t="s">
        <v>8321</v>
      </c>
      <c r="S2252" s="11">
        <f t="shared" si="282"/>
        <v>42677.005474537036</v>
      </c>
      <c r="T2252" s="11">
        <f t="shared" si="283"/>
        <v>42707.0471412037</v>
      </c>
      <c r="U2252" t="str">
        <f t="shared" si="284"/>
        <v>Nov</v>
      </c>
      <c r="V2252">
        <f t="shared" si="285"/>
        <v>2016</v>
      </c>
      <c r="W2252" t="str">
        <f t="shared" si="286"/>
        <v>Dec</v>
      </c>
      <c r="X2252">
        <f t="shared" si="287"/>
        <v>2016</v>
      </c>
    </row>
    <row r="2253" spans="1:24" ht="43.2" hidden="1" x14ac:dyDescent="0.55000000000000004">
      <c r="A2253">
        <v>2251</v>
      </c>
      <c r="B2253" s="3" t="s">
        <v>2252</v>
      </c>
      <c r="C2253" s="3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s="7" t="s">
        <v>8327</v>
      </c>
      <c r="R2253" t="s">
        <v>8321</v>
      </c>
      <c r="S2253" s="11">
        <f t="shared" si="282"/>
        <v>41846.34579861111</v>
      </c>
      <c r="T2253" s="11">
        <f t="shared" si="283"/>
        <v>41867.34579861111</v>
      </c>
      <c r="U2253" t="str">
        <f t="shared" si="284"/>
        <v>Jul</v>
      </c>
      <c r="V2253">
        <f t="shared" si="285"/>
        <v>2014</v>
      </c>
      <c r="W2253" t="str">
        <f t="shared" si="286"/>
        <v>Aug</v>
      </c>
      <c r="X2253">
        <f t="shared" si="287"/>
        <v>2014</v>
      </c>
    </row>
    <row r="2254" spans="1:24" ht="43.2" hidden="1" x14ac:dyDescent="0.55000000000000004">
      <c r="A2254">
        <v>2252</v>
      </c>
      <c r="B2254" s="3" t="s">
        <v>2253</v>
      </c>
      <c r="C2254" s="3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s="7" t="s">
        <v>8327</v>
      </c>
      <c r="R2254" t="s">
        <v>8321</v>
      </c>
      <c r="S2254" s="11">
        <f t="shared" si="282"/>
        <v>42573.327986111108</v>
      </c>
      <c r="T2254" s="11">
        <f t="shared" si="283"/>
        <v>42588.327986111108</v>
      </c>
      <c r="U2254" t="str">
        <f t="shared" si="284"/>
        <v>Jul</v>
      </c>
      <c r="V2254">
        <f t="shared" si="285"/>
        <v>2016</v>
      </c>
      <c r="W2254" t="str">
        <f t="shared" si="286"/>
        <v>Aug</v>
      </c>
      <c r="X2254">
        <f t="shared" si="287"/>
        <v>2016</v>
      </c>
    </row>
    <row r="2255" spans="1:24" ht="43.2" hidden="1" x14ac:dyDescent="0.55000000000000004">
      <c r="A2255">
        <v>2253</v>
      </c>
      <c r="B2255" s="3" t="s">
        <v>2254</v>
      </c>
      <c r="C2255" s="3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s="7" t="s">
        <v>8327</v>
      </c>
      <c r="R2255" t="s">
        <v>8321</v>
      </c>
      <c r="S2255" s="11">
        <f t="shared" si="282"/>
        <v>42296.631331018521</v>
      </c>
      <c r="T2255" s="11">
        <f t="shared" si="283"/>
        <v>42326.672997685186</v>
      </c>
      <c r="U2255" t="str">
        <f t="shared" si="284"/>
        <v>Oct</v>
      </c>
      <c r="V2255">
        <f t="shared" si="285"/>
        <v>2015</v>
      </c>
      <c r="W2255" t="str">
        <f t="shared" si="286"/>
        <v>Nov</v>
      </c>
      <c r="X2255">
        <f t="shared" si="287"/>
        <v>2015</v>
      </c>
    </row>
    <row r="2256" spans="1:24" ht="28.8" hidden="1" x14ac:dyDescent="0.55000000000000004">
      <c r="A2256">
        <v>2254</v>
      </c>
      <c r="B2256" s="3" t="s">
        <v>2255</v>
      </c>
      <c r="C2256" s="3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s="7" t="s">
        <v>8327</v>
      </c>
      <c r="R2256" t="s">
        <v>8321</v>
      </c>
      <c r="S2256" s="11">
        <f t="shared" si="282"/>
        <v>42752.647777777776</v>
      </c>
      <c r="T2256" s="11">
        <f t="shared" si="283"/>
        <v>42759.647777777776</v>
      </c>
      <c r="U2256" t="str">
        <f t="shared" si="284"/>
        <v>Jan</v>
      </c>
      <c r="V2256">
        <f t="shared" si="285"/>
        <v>2017</v>
      </c>
      <c r="W2256" t="str">
        <f t="shared" si="286"/>
        <v>Jan</v>
      </c>
      <c r="X2256">
        <f t="shared" si="287"/>
        <v>2017</v>
      </c>
    </row>
    <row r="2257" spans="1:24" ht="28.8" hidden="1" x14ac:dyDescent="0.55000000000000004">
      <c r="A2257">
        <v>2255</v>
      </c>
      <c r="B2257" s="3" t="s">
        <v>2256</v>
      </c>
      <c r="C2257" s="3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s="7" t="s">
        <v>8327</v>
      </c>
      <c r="R2257" t="s">
        <v>8321</v>
      </c>
      <c r="S2257" s="11">
        <f t="shared" si="282"/>
        <v>42467.951979166668</v>
      </c>
      <c r="T2257" s="11">
        <f t="shared" si="283"/>
        <v>42497.951979166668</v>
      </c>
      <c r="U2257" t="str">
        <f t="shared" si="284"/>
        <v>Apr</v>
      </c>
      <c r="V2257">
        <f t="shared" si="285"/>
        <v>2016</v>
      </c>
      <c r="W2257" t="str">
        <f t="shared" si="286"/>
        <v>May</v>
      </c>
      <c r="X2257">
        <f t="shared" si="287"/>
        <v>2016</v>
      </c>
    </row>
    <row r="2258" spans="1:24" ht="43.2" hidden="1" x14ac:dyDescent="0.55000000000000004">
      <c r="A2258">
        <v>2256</v>
      </c>
      <c r="B2258" s="3" t="s">
        <v>2257</v>
      </c>
      <c r="C2258" s="3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s="7" t="s">
        <v>8327</v>
      </c>
      <c r="R2258" t="s">
        <v>8321</v>
      </c>
      <c r="S2258" s="11">
        <f t="shared" si="282"/>
        <v>42682.451921296291</v>
      </c>
      <c r="T2258" s="11">
        <f t="shared" si="283"/>
        <v>42696.451921296291</v>
      </c>
      <c r="U2258" t="str">
        <f t="shared" si="284"/>
        <v>Nov</v>
      </c>
      <c r="V2258">
        <f t="shared" si="285"/>
        <v>2016</v>
      </c>
      <c r="W2258" t="str">
        <f t="shared" si="286"/>
        <v>Nov</v>
      </c>
      <c r="X2258">
        <f t="shared" si="287"/>
        <v>2016</v>
      </c>
    </row>
    <row r="2259" spans="1:24" ht="43.2" hidden="1" x14ac:dyDescent="0.55000000000000004">
      <c r="A2259">
        <v>2257</v>
      </c>
      <c r="B2259" s="3" t="s">
        <v>2258</v>
      </c>
      <c r="C2259" s="3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s="7" t="s">
        <v>8327</v>
      </c>
      <c r="R2259" t="s">
        <v>8321</v>
      </c>
      <c r="S2259" s="11">
        <f t="shared" si="282"/>
        <v>42505.936678240745</v>
      </c>
      <c r="T2259" s="11">
        <f t="shared" si="283"/>
        <v>42540.958333333328</v>
      </c>
      <c r="U2259" t="str">
        <f t="shared" si="284"/>
        <v>May</v>
      </c>
      <c r="V2259">
        <f t="shared" si="285"/>
        <v>2016</v>
      </c>
      <c r="W2259" t="str">
        <f t="shared" si="286"/>
        <v>Jun</v>
      </c>
      <c r="X2259">
        <f t="shared" si="287"/>
        <v>2016</v>
      </c>
    </row>
    <row r="2260" spans="1:24" ht="28.8" hidden="1" x14ac:dyDescent="0.55000000000000004">
      <c r="A2260">
        <v>2258</v>
      </c>
      <c r="B2260" s="3" t="s">
        <v>2259</v>
      </c>
      <c r="C2260" s="3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s="7" t="s">
        <v>8327</v>
      </c>
      <c r="R2260" t="s">
        <v>8321</v>
      </c>
      <c r="S2260" s="11">
        <f t="shared" si="282"/>
        <v>42136.75100694444</v>
      </c>
      <c r="T2260" s="11">
        <f t="shared" si="283"/>
        <v>42166.75100694444</v>
      </c>
      <c r="U2260" t="str">
        <f t="shared" si="284"/>
        <v>May</v>
      </c>
      <c r="V2260">
        <f t="shared" si="285"/>
        <v>2015</v>
      </c>
      <c r="W2260" t="str">
        <f t="shared" si="286"/>
        <v>Jun</v>
      </c>
      <c r="X2260">
        <f t="shared" si="287"/>
        <v>2015</v>
      </c>
    </row>
    <row r="2261" spans="1:24" ht="43.2" hidden="1" x14ac:dyDescent="0.55000000000000004">
      <c r="A2261">
        <v>2259</v>
      </c>
      <c r="B2261" s="3" t="s">
        <v>2260</v>
      </c>
      <c r="C2261" s="3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s="7" t="s">
        <v>8327</v>
      </c>
      <c r="R2261" t="s">
        <v>8321</v>
      </c>
      <c r="S2261" s="11">
        <f t="shared" si="282"/>
        <v>42702.804814814815</v>
      </c>
      <c r="T2261" s="11">
        <f t="shared" si="283"/>
        <v>42712.804814814815</v>
      </c>
      <c r="U2261" t="str">
        <f t="shared" si="284"/>
        <v>Nov</v>
      </c>
      <c r="V2261">
        <f t="shared" si="285"/>
        <v>2016</v>
      </c>
      <c r="W2261" t="str">
        <f t="shared" si="286"/>
        <v>Dec</v>
      </c>
      <c r="X2261">
        <f t="shared" si="287"/>
        <v>2016</v>
      </c>
    </row>
    <row r="2262" spans="1:24" ht="43.2" hidden="1" x14ac:dyDescent="0.55000000000000004">
      <c r="A2262">
        <v>2260</v>
      </c>
      <c r="B2262" s="3" t="s">
        <v>2261</v>
      </c>
      <c r="C2262" s="3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s="7" t="s">
        <v>8327</v>
      </c>
      <c r="R2262" t="s">
        <v>8321</v>
      </c>
      <c r="S2262" s="11">
        <f t="shared" si="282"/>
        <v>41695.016782407409</v>
      </c>
      <c r="T2262" s="11">
        <f t="shared" si="283"/>
        <v>41724.975115740745</v>
      </c>
      <c r="U2262" t="str">
        <f t="shared" si="284"/>
        <v>Feb</v>
      </c>
      <c r="V2262">
        <f t="shared" si="285"/>
        <v>2014</v>
      </c>
      <c r="W2262" t="str">
        <f t="shared" si="286"/>
        <v>Mar</v>
      </c>
      <c r="X2262">
        <f t="shared" si="287"/>
        <v>2014</v>
      </c>
    </row>
    <row r="2263" spans="1:24" ht="43.2" hidden="1" x14ac:dyDescent="0.55000000000000004">
      <c r="A2263">
        <v>2261</v>
      </c>
      <c r="B2263" s="3" t="s">
        <v>2262</v>
      </c>
      <c r="C2263" s="3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s="7" t="s">
        <v>8327</v>
      </c>
      <c r="R2263" t="s">
        <v>8321</v>
      </c>
      <c r="S2263" s="11">
        <f t="shared" si="282"/>
        <v>42759.724768518514</v>
      </c>
      <c r="T2263" s="11">
        <f t="shared" si="283"/>
        <v>42780.724768518514</v>
      </c>
      <c r="U2263" t="str">
        <f t="shared" si="284"/>
        <v>Jan</v>
      </c>
      <c r="V2263">
        <f t="shared" si="285"/>
        <v>2017</v>
      </c>
      <c r="W2263" t="str">
        <f t="shared" si="286"/>
        <v>Feb</v>
      </c>
      <c r="X2263">
        <f t="shared" si="287"/>
        <v>2017</v>
      </c>
    </row>
    <row r="2264" spans="1:24" ht="28.8" hidden="1" x14ac:dyDescent="0.55000000000000004">
      <c r="A2264">
        <v>2262</v>
      </c>
      <c r="B2264" s="3" t="s">
        <v>2263</v>
      </c>
      <c r="C2264" s="3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s="7" t="s">
        <v>8327</v>
      </c>
      <c r="R2264" t="s">
        <v>8321</v>
      </c>
      <c r="S2264" s="11">
        <f t="shared" si="282"/>
        <v>41926.585162037038</v>
      </c>
      <c r="T2264" s="11">
        <f t="shared" si="283"/>
        <v>41961</v>
      </c>
      <c r="U2264" t="str">
        <f t="shared" si="284"/>
        <v>Oct</v>
      </c>
      <c r="V2264">
        <f t="shared" si="285"/>
        <v>2014</v>
      </c>
      <c r="W2264" t="str">
        <f t="shared" si="286"/>
        <v>Nov</v>
      </c>
      <c r="X2264">
        <f t="shared" si="287"/>
        <v>2014</v>
      </c>
    </row>
    <row r="2265" spans="1:24" ht="43.2" hidden="1" x14ac:dyDescent="0.55000000000000004">
      <c r="A2265">
        <v>2263</v>
      </c>
      <c r="B2265" s="3" t="s">
        <v>2264</v>
      </c>
      <c r="C2265" s="3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s="7" t="s">
        <v>8327</v>
      </c>
      <c r="R2265" t="s">
        <v>8321</v>
      </c>
      <c r="S2265" s="11">
        <f t="shared" si="282"/>
        <v>42014.832326388889</v>
      </c>
      <c r="T2265" s="11">
        <f t="shared" si="283"/>
        <v>42035.832326388889</v>
      </c>
      <c r="U2265" t="str">
        <f t="shared" si="284"/>
        <v>Jan</v>
      </c>
      <c r="V2265">
        <f t="shared" si="285"/>
        <v>2015</v>
      </c>
      <c r="W2265" t="str">
        <f t="shared" si="286"/>
        <v>Jan</v>
      </c>
      <c r="X2265">
        <f t="shared" si="287"/>
        <v>2015</v>
      </c>
    </row>
    <row r="2266" spans="1:24" ht="43.2" hidden="1" x14ac:dyDescent="0.55000000000000004">
      <c r="A2266">
        <v>2264</v>
      </c>
      <c r="B2266" s="3" t="s">
        <v>2265</v>
      </c>
      <c r="C2266" s="3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s="7" t="s">
        <v>8327</v>
      </c>
      <c r="R2266" t="s">
        <v>8321</v>
      </c>
      <c r="S2266" s="11">
        <f t="shared" si="282"/>
        <v>42496.582337962958</v>
      </c>
      <c r="T2266" s="11">
        <f t="shared" si="283"/>
        <v>42513.125</v>
      </c>
      <c r="U2266" t="str">
        <f t="shared" si="284"/>
        <v>May</v>
      </c>
      <c r="V2266">
        <f t="shared" si="285"/>
        <v>2016</v>
      </c>
      <c r="W2266" t="str">
        <f t="shared" si="286"/>
        <v>May</v>
      </c>
      <c r="X2266">
        <f t="shared" si="287"/>
        <v>2016</v>
      </c>
    </row>
    <row r="2267" spans="1:24" ht="43.2" hidden="1" x14ac:dyDescent="0.55000000000000004">
      <c r="A2267">
        <v>2265</v>
      </c>
      <c r="B2267" s="3" t="s">
        <v>2266</v>
      </c>
      <c r="C2267" s="3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s="7" t="s">
        <v>8327</v>
      </c>
      <c r="R2267" t="s">
        <v>8321</v>
      </c>
      <c r="S2267" s="11">
        <f t="shared" si="282"/>
        <v>42689.853090277778</v>
      </c>
      <c r="T2267" s="11">
        <f t="shared" si="283"/>
        <v>42696.853090277778</v>
      </c>
      <c r="U2267" t="str">
        <f t="shared" si="284"/>
        <v>Nov</v>
      </c>
      <c r="V2267">
        <f t="shared" si="285"/>
        <v>2016</v>
      </c>
      <c r="W2267" t="str">
        <f t="shared" si="286"/>
        <v>Nov</v>
      </c>
      <c r="X2267">
        <f t="shared" si="287"/>
        <v>2016</v>
      </c>
    </row>
    <row r="2268" spans="1:24" ht="43.2" hidden="1" x14ac:dyDescent="0.55000000000000004">
      <c r="A2268">
        <v>2266</v>
      </c>
      <c r="B2268" s="3" t="s">
        <v>2267</v>
      </c>
      <c r="C2268" s="3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s="7" t="s">
        <v>8327</v>
      </c>
      <c r="R2268" t="s">
        <v>8321</v>
      </c>
      <c r="S2268" s="11">
        <f t="shared" si="282"/>
        <v>42469.874907407408</v>
      </c>
      <c r="T2268" s="11">
        <f t="shared" si="283"/>
        <v>42487.083333333328</v>
      </c>
      <c r="U2268" t="str">
        <f t="shared" si="284"/>
        <v>Apr</v>
      </c>
      <c r="V2268">
        <f t="shared" si="285"/>
        <v>2016</v>
      </c>
      <c r="W2268" t="str">
        <f t="shared" si="286"/>
        <v>Apr</v>
      </c>
      <c r="X2268">
        <f t="shared" si="287"/>
        <v>2016</v>
      </c>
    </row>
    <row r="2269" spans="1:24" ht="43.2" hidden="1" x14ac:dyDescent="0.55000000000000004">
      <c r="A2269">
        <v>2267</v>
      </c>
      <c r="B2269" s="3" t="s">
        <v>2268</v>
      </c>
      <c r="C2269" s="3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s="7" t="s">
        <v>8327</v>
      </c>
      <c r="R2269" t="s">
        <v>8321</v>
      </c>
      <c r="S2269" s="11">
        <f t="shared" si="282"/>
        <v>41968.829826388886</v>
      </c>
      <c r="T2269" s="11">
        <f t="shared" si="283"/>
        <v>41994.041666666672</v>
      </c>
      <c r="U2269" t="str">
        <f t="shared" si="284"/>
        <v>Nov</v>
      </c>
      <c r="V2269">
        <f t="shared" si="285"/>
        <v>2014</v>
      </c>
      <c r="W2269" t="str">
        <f t="shared" si="286"/>
        <v>Dec</v>
      </c>
      <c r="X2269">
        <f t="shared" si="287"/>
        <v>2014</v>
      </c>
    </row>
    <row r="2270" spans="1:24" ht="43.2" hidden="1" x14ac:dyDescent="0.55000000000000004">
      <c r="A2270">
        <v>2268</v>
      </c>
      <c r="B2270" s="3" t="s">
        <v>2269</v>
      </c>
      <c r="C2270" s="3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s="7" t="s">
        <v>8327</v>
      </c>
      <c r="R2270" t="s">
        <v>8321</v>
      </c>
      <c r="S2270" s="11">
        <f t="shared" si="282"/>
        <v>42776.082349537035</v>
      </c>
      <c r="T2270" s="11">
        <f t="shared" si="283"/>
        <v>42806.082349537035</v>
      </c>
      <c r="U2270" t="str">
        <f t="shared" si="284"/>
        <v>Feb</v>
      </c>
      <c r="V2270">
        <f t="shared" si="285"/>
        <v>2017</v>
      </c>
      <c r="W2270" t="str">
        <f t="shared" si="286"/>
        <v>Mar</v>
      </c>
      <c r="X2270">
        <f t="shared" si="287"/>
        <v>2017</v>
      </c>
    </row>
    <row r="2271" spans="1:24" ht="43.2" hidden="1" x14ac:dyDescent="0.55000000000000004">
      <c r="A2271">
        <v>2269</v>
      </c>
      <c r="B2271" s="3" t="s">
        <v>2270</v>
      </c>
      <c r="C2271" s="3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s="7" t="s">
        <v>8327</v>
      </c>
      <c r="R2271" t="s">
        <v>8321</v>
      </c>
      <c r="S2271" s="11">
        <f t="shared" si="282"/>
        <v>42776.704432870371</v>
      </c>
      <c r="T2271" s="11">
        <f t="shared" si="283"/>
        <v>42801.208333333328</v>
      </c>
      <c r="U2271" t="str">
        <f t="shared" si="284"/>
        <v>Feb</v>
      </c>
      <c r="V2271">
        <f t="shared" si="285"/>
        <v>2017</v>
      </c>
      <c r="W2271" t="str">
        <f t="shared" si="286"/>
        <v>Mar</v>
      </c>
      <c r="X2271">
        <f t="shared" si="287"/>
        <v>2017</v>
      </c>
    </row>
    <row r="2272" spans="1:24" ht="43.2" hidden="1" x14ac:dyDescent="0.55000000000000004">
      <c r="A2272">
        <v>2270</v>
      </c>
      <c r="B2272" s="3" t="s">
        <v>2271</v>
      </c>
      <c r="C2272" s="3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s="7" t="s">
        <v>8327</v>
      </c>
      <c r="R2272" t="s">
        <v>8321</v>
      </c>
      <c r="S2272" s="11">
        <f t="shared" si="282"/>
        <v>42725.869363425925</v>
      </c>
      <c r="T2272" s="11">
        <f t="shared" si="283"/>
        <v>42745.915972222225</v>
      </c>
      <c r="U2272" t="str">
        <f t="shared" si="284"/>
        <v>Dec</v>
      </c>
      <c r="V2272">
        <f t="shared" si="285"/>
        <v>2016</v>
      </c>
      <c r="W2272" t="str">
        <f t="shared" si="286"/>
        <v>Jan</v>
      </c>
      <c r="X2272">
        <f t="shared" si="287"/>
        <v>2017</v>
      </c>
    </row>
    <row r="2273" spans="1:24" ht="43.2" hidden="1" x14ac:dyDescent="0.55000000000000004">
      <c r="A2273">
        <v>2271</v>
      </c>
      <c r="B2273" s="3" t="s">
        <v>2272</v>
      </c>
      <c r="C2273" s="3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s="7" t="s">
        <v>8327</v>
      </c>
      <c r="R2273" t="s">
        <v>8321</v>
      </c>
      <c r="S2273" s="11">
        <f t="shared" si="282"/>
        <v>42684.000046296293</v>
      </c>
      <c r="T2273" s="11">
        <f t="shared" si="283"/>
        <v>42714.000046296293</v>
      </c>
      <c r="U2273" t="str">
        <f t="shared" si="284"/>
        <v>Nov</v>
      </c>
      <c r="V2273">
        <f t="shared" si="285"/>
        <v>2016</v>
      </c>
      <c r="W2273" t="str">
        <f t="shared" si="286"/>
        <v>Dec</v>
      </c>
      <c r="X2273">
        <f t="shared" si="287"/>
        <v>2016</v>
      </c>
    </row>
    <row r="2274" spans="1:24" ht="43.2" hidden="1" x14ac:dyDescent="0.55000000000000004">
      <c r="A2274">
        <v>2272</v>
      </c>
      <c r="B2274" s="3" t="s">
        <v>2273</v>
      </c>
      <c r="C2274" s="3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s="7" t="s">
        <v>8327</v>
      </c>
      <c r="R2274" t="s">
        <v>8321</v>
      </c>
      <c r="S2274" s="11">
        <f t="shared" si="282"/>
        <v>42315.699490740735</v>
      </c>
      <c r="T2274" s="11">
        <f t="shared" si="283"/>
        <v>42345.699490740735</v>
      </c>
      <c r="U2274" t="str">
        <f t="shared" si="284"/>
        <v>Nov</v>
      </c>
      <c r="V2274">
        <f t="shared" si="285"/>
        <v>2015</v>
      </c>
      <c r="W2274" t="str">
        <f t="shared" si="286"/>
        <v>Dec</v>
      </c>
      <c r="X2274">
        <f t="shared" si="287"/>
        <v>2015</v>
      </c>
    </row>
    <row r="2275" spans="1:24" ht="43.2" hidden="1" x14ac:dyDescent="0.55000000000000004">
      <c r="A2275">
        <v>2273</v>
      </c>
      <c r="B2275" s="3" t="s">
        <v>2274</v>
      </c>
      <c r="C2275" s="3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s="7" t="s">
        <v>8327</v>
      </c>
      <c r="R2275" t="s">
        <v>8321</v>
      </c>
      <c r="S2275" s="11">
        <f t="shared" si="282"/>
        <v>42781.549097222218</v>
      </c>
      <c r="T2275" s="11">
        <f t="shared" si="283"/>
        <v>42806.507430555561</v>
      </c>
      <c r="U2275" t="str">
        <f t="shared" si="284"/>
        <v>Feb</v>
      </c>
      <c r="V2275">
        <f t="shared" si="285"/>
        <v>2017</v>
      </c>
      <c r="W2275" t="str">
        <f t="shared" si="286"/>
        <v>Mar</v>
      </c>
      <c r="X2275">
        <f t="shared" si="287"/>
        <v>2017</v>
      </c>
    </row>
    <row r="2276" spans="1:24" ht="57.6" hidden="1" x14ac:dyDescent="0.55000000000000004">
      <c r="A2276">
        <v>2274</v>
      </c>
      <c r="B2276" s="3" t="s">
        <v>2275</v>
      </c>
      <c r="C2276" s="3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s="7" t="s">
        <v>8327</v>
      </c>
      <c r="R2276" t="s">
        <v>8321</v>
      </c>
      <c r="S2276" s="11">
        <f t="shared" si="282"/>
        <v>41663.500659722224</v>
      </c>
      <c r="T2276" s="11">
        <f t="shared" si="283"/>
        <v>41693.500659722224</v>
      </c>
      <c r="U2276" t="str">
        <f t="shared" si="284"/>
        <v>Jan</v>
      </c>
      <c r="V2276">
        <f t="shared" si="285"/>
        <v>2014</v>
      </c>
      <c r="W2276" t="str">
        <f t="shared" si="286"/>
        <v>Feb</v>
      </c>
      <c r="X2276">
        <f t="shared" si="287"/>
        <v>2014</v>
      </c>
    </row>
    <row r="2277" spans="1:24" ht="43.2" hidden="1" x14ac:dyDescent="0.55000000000000004">
      <c r="A2277">
        <v>2275</v>
      </c>
      <c r="B2277" s="3" t="s">
        <v>2276</v>
      </c>
      <c r="C2277" s="3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s="7" t="s">
        <v>8327</v>
      </c>
      <c r="R2277" t="s">
        <v>8321</v>
      </c>
      <c r="S2277" s="11">
        <f t="shared" si="282"/>
        <v>41965.616655092599</v>
      </c>
      <c r="T2277" s="11">
        <f t="shared" si="283"/>
        <v>41995.616655092599</v>
      </c>
      <c r="U2277" t="str">
        <f t="shared" si="284"/>
        <v>Nov</v>
      </c>
      <c r="V2277">
        <f t="shared" si="285"/>
        <v>2014</v>
      </c>
      <c r="W2277" t="str">
        <f t="shared" si="286"/>
        <v>Dec</v>
      </c>
      <c r="X2277">
        <f t="shared" si="287"/>
        <v>2014</v>
      </c>
    </row>
    <row r="2278" spans="1:24" ht="43.2" hidden="1" x14ac:dyDescent="0.55000000000000004">
      <c r="A2278">
        <v>2276</v>
      </c>
      <c r="B2278" s="3" t="s">
        <v>2277</v>
      </c>
      <c r="C2278" s="3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s="7" t="s">
        <v>8327</v>
      </c>
      <c r="R2278" t="s">
        <v>8321</v>
      </c>
      <c r="S2278" s="11">
        <f t="shared" si="282"/>
        <v>41614.651493055557</v>
      </c>
      <c r="T2278" s="11">
        <f t="shared" si="283"/>
        <v>41644.651493055557</v>
      </c>
      <c r="U2278" t="str">
        <f t="shared" si="284"/>
        <v>Dec</v>
      </c>
      <c r="V2278">
        <f t="shared" si="285"/>
        <v>2013</v>
      </c>
      <c r="W2278" t="str">
        <f t="shared" si="286"/>
        <v>Jan</v>
      </c>
      <c r="X2278">
        <f t="shared" si="287"/>
        <v>2014</v>
      </c>
    </row>
    <row r="2279" spans="1:24" ht="43.2" hidden="1" x14ac:dyDescent="0.55000000000000004">
      <c r="A2279">
        <v>2277</v>
      </c>
      <c r="B2279" s="3" t="s">
        <v>2278</v>
      </c>
      <c r="C2279" s="3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s="7" t="s">
        <v>8327</v>
      </c>
      <c r="R2279" t="s">
        <v>8321</v>
      </c>
      <c r="S2279" s="11">
        <f t="shared" si="282"/>
        <v>40936.678506944445</v>
      </c>
      <c r="T2279" s="11">
        <f t="shared" si="283"/>
        <v>40966.678506944445</v>
      </c>
      <c r="U2279" t="str">
        <f t="shared" si="284"/>
        <v>Jan</v>
      </c>
      <c r="V2279">
        <f t="shared" si="285"/>
        <v>2012</v>
      </c>
      <c r="W2279" t="str">
        <f t="shared" si="286"/>
        <v>Feb</v>
      </c>
      <c r="X2279">
        <f t="shared" si="287"/>
        <v>2012</v>
      </c>
    </row>
    <row r="2280" spans="1:24" ht="28.8" hidden="1" x14ac:dyDescent="0.55000000000000004">
      <c r="A2280">
        <v>2278</v>
      </c>
      <c r="B2280" s="3" t="s">
        <v>2279</v>
      </c>
      <c r="C2280" s="3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s="7" t="s">
        <v>8327</v>
      </c>
      <c r="R2280" t="s">
        <v>8321</v>
      </c>
      <c r="S2280" s="11">
        <f t="shared" si="282"/>
        <v>42338.709108796291</v>
      </c>
      <c r="T2280" s="11">
        <f t="shared" si="283"/>
        <v>42372.957638888889</v>
      </c>
      <c r="U2280" t="str">
        <f t="shared" si="284"/>
        <v>Nov</v>
      </c>
      <c r="V2280">
        <f t="shared" si="285"/>
        <v>2015</v>
      </c>
      <c r="W2280" t="str">
        <f t="shared" si="286"/>
        <v>Jan</v>
      </c>
      <c r="X2280">
        <f t="shared" si="287"/>
        <v>2016</v>
      </c>
    </row>
    <row r="2281" spans="1:24" ht="43.2" hidden="1" x14ac:dyDescent="0.55000000000000004">
      <c r="A2281">
        <v>2279</v>
      </c>
      <c r="B2281" s="3" t="s">
        <v>2280</v>
      </c>
      <c r="C2281" s="3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s="7" t="s">
        <v>8327</v>
      </c>
      <c r="R2281" t="s">
        <v>8321</v>
      </c>
      <c r="S2281" s="11">
        <f t="shared" si="282"/>
        <v>42020.806701388887</v>
      </c>
      <c r="T2281" s="11">
        <f t="shared" si="283"/>
        <v>42039.166666666672</v>
      </c>
      <c r="U2281" t="str">
        <f t="shared" si="284"/>
        <v>Jan</v>
      </c>
      <c r="V2281">
        <f t="shared" si="285"/>
        <v>2015</v>
      </c>
      <c r="W2281" t="str">
        <f t="shared" si="286"/>
        <v>Feb</v>
      </c>
      <c r="X2281">
        <f t="shared" si="287"/>
        <v>2015</v>
      </c>
    </row>
    <row r="2282" spans="1:24" ht="57.6" hidden="1" x14ac:dyDescent="0.55000000000000004">
      <c r="A2282">
        <v>2280</v>
      </c>
      <c r="B2282" s="3" t="s">
        <v>2281</v>
      </c>
      <c r="C2282" s="3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s="7" t="s">
        <v>8327</v>
      </c>
      <c r="R2282" t="s">
        <v>8321</v>
      </c>
      <c r="S2282" s="11">
        <f t="shared" si="282"/>
        <v>42234.624895833331</v>
      </c>
      <c r="T2282" s="11">
        <f t="shared" si="283"/>
        <v>42264.624895833331</v>
      </c>
      <c r="U2282" t="str">
        <f t="shared" si="284"/>
        <v>Aug</v>
      </c>
      <c r="V2282">
        <f t="shared" si="285"/>
        <v>2015</v>
      </c>
      <c r="W2282" t="str">
        <f t="shared" si="286"/>
        <v>Sep</v>
      </c>
      <c r="X2282">
        <f t="shared" si="287"/>
        <v>2015</v>
      </c>
    </row>
    <row r="2283" spans="1:24" ht="43.2" hidden="1" x14ac:dyDescent="0.55000000000000004">
      <c r="A2283">
        <v>2281</v>
      </c>
      <c r="B2283" s="3" t="s">
        <v>2282</v>
      </c>
      <c r="C2283" s="3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s="7" t="s">
        <v>8326</v>
      </c>
      <c r="R2283" t="s">
        <v>8310</v>
      </c>
      <c r="S2283" s="11">
        <f t="shared" si="282"/>
        <v>40687.285844907405</v>
      </c>
      <c r="T2283" s="11">
        <f t="shared" si="283"/>
        <v>40749.284722222219</v>
      </c>
      <c r="U2283" t="str">
        <f t="shared" si="284"/>
        <v>May</v>
      </c>
      <c r="V2283">
        <f t="shared" si="285"/>
        <v>2011</v>
      </c>
      <c r="W2283" t="str">
        <f t="shared" si="286"/>
        <v>Jul</v>
      </c>
      <c r="X2283">
        <f t="shared" si="287"/>
        <v>2011</v>
      </c>
    </row>
    <row r="2284" spans="1:24" ht="28.8" hidden="1" x14ac:dyDescent="0.55000000000000004">
      <c r="A2284">
        <v>2282</v>
      </c>
      <c r="B2284" s="3" t="s">
        <v>2283</v>
      </c>
      <c r="C2284" s="3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s="7" t="s">
        <v>8326</v>
      </c>
      <c r="R2284" t="s">
        <v>8310</v>
      </c>
      <c r="S2284" s="11">
        <f t="shared" si="282"/>
        <v>42323.17460648148</v>
      </c>
      <c r="T2284" s="11">
        <f t="shared" si="283"/>
        <v>42383.17460648148</v>
      </c>
      <c r="U2284" t="str">
        <f t="shared" si="284"/>
        <v>Nov</v>
      </c>
      <c r="V2284">
        <f t="shared" si="285"/>
        <v>2015</v>
      </c>
      <c r="W2284" t="str">
        <f t="shared" si="286"/>
        <v>Jan</v>
      </c>
      <c r="X2284">
        <f t="shared" si="287"/>
        <v>2016</v>
      </c>
    </row>
    <row r="2285" spans="1:24" ht="43.2" hidden="1" x14ac:dyDescent="0.55000000000000004">
      <c r="A2285">
        <v>2283</v>
      </c>
      <c r="B2285" s="3" t="s">
        <v>2284</v>
      </c>
      <c r="C2285" s="3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s="7" t="s">
        <v>8326</v>
      </c>
      <c r="R2285" t="s">
        <v>8310</v>
      </c>
      <c r="S2285" s="11">
        <f t="shared" si="282"/>
        <v>40978.125046296293</v>
      </c>
      <c r="T2285" s="11">
        <f t="shared" si="283"/>
        <v>41038.083379629628</v>
      </c>
      <c r="U2285" t="str">
        <f t="shared" si="284"/>
        <v>Mar</v>
      </c>
      <c r="V2285">
        <f t="shared" si="285"/>
        <v>2012</v>
      </c>
      <c r="W2285" t="str">
        <f t="shared" si="286"/>
        <v>May</v>
      </c>
      <c r="X2285">
        <f t="shared" si="287"/>
        <v>2012</v>
      </c>
    </row>
    <row r="2286" spans="1:24" ht="28.8" hidden="1" x14ac:dyDescent="0.55000000000000004">
      <c r="A2286">
        <v>2284</v>
      </c>
      <c r="B2286" s="3" t="s">
        <v>2285</v>
      </c>
      <c r="C2286" s="3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s="7" t="s">
        <v>8326</v>
      </c>
      <c r="R2286" t="s">
        <v>8310</v>
      </c>
      <c r="S2286" s="11">
        <f t="shared" si="282"/>
        <v>40585.796817129631</v>
      </c>
      <c r="T2286" s="11">
        <f t="shared" si="283"/>
        <v>40614.166666666664</v>
      </c>
      <c r="U2286" t="str">
        <f t="shared" si="284"/>
        <v>Feb</v>
      </c>
      <c r="V2286">
        <f t="shared" si="285"/>
        <v>2011</v>
      </c>
      <c r="W2286" t="str">
        <f t="shared" si="286"/>
        <v>Mar</v>
      </c>
      <c r="X2286">
        <f t="shared" si="287"/>
        <v>2011</v>
      </c>
    </row>
    <row r="2287" spans="1:24" ht="43.2" hidden="1" x14ac:dyDescent="0.55000000000000004">
      <c r="A2287">
        <v>2285</v>
      </c>
      <c r="B2287" s="3" t="s">
        <v>2286</v>
      </c>
      <c r="C2287" s="3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s="7" t="s">
        <v>8326</v>
      </c>
      <c r="R2287" t="s">
        <v>8310</v>
      </c>
      <c r="S2287" s="11">
        <f t="shared" si="282"/>
        <v>41059.185682870368</v>
      </c>
      <c r="T2287" s="11">
        <f t="shared" si="283"/>
        <v>41089.185682870368</v>
      </c>
      <c r="U2287" t="str">
        <f t="shared" si="284"/>
        <v>May</v>
      </c>
      <c r="V2287">
        <f t="shared" si="285"/>
        <v>2012</v>
      </c>
      <c r="W2287" t="str">
        <f t="shared" si="286"/>
        <v>Jun</v>
      </c>
      <c r="X2287">
        <f t="shared" si="287"/>
        <v>2012</v>
      </c>
    </row>
    <row r="2288" spans="1:24" ht="43.2" hidden="1" x14ac:dyDescent="0.55000000000000004">
      <c r="A2288">
        <v>2286</v>
      </c>
      <c r="B2288" s="3" t="s">
        <v>2287</v>
      </c>
      <c r="C2288" s="3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s="7" t="s">
        <v>8326</v>
      </c>
      <c r="R2288" t="s">
        <v>8310</v>
      </c>
      <c r="S2288" s="11">
        <f t="shared" si="282"/>
        <v>41494.963587962964</v>
      </c>
      <c r="T2288" s="11">
        <f t="shared" si="283"/>
        <v>41523.165972222225</v>
      </c>
      <c r="U2288" t="str">
        <f t="shared" si="284"/>
        <v>Aug</v>
      </c>
      <c r="V2288">
        <f t="shared" si="285"/>
        <v>2013</v>
      </c>
      <c r="W2288" t="str">
        <f t="shared" si="286"/>
        <v>Sep</v>
      </c>
      <c r="X2288">
        <f t="shared" si="287"/>
        <v>2013</v>
      </c>
    </row>
    <row r="2289" spans="1:24" ht="43.2" hidden="1" x14ac:dyDescent="0.55000000000000004">
      <c r="A2289">
        <v>2287</v>
      </c>
      <c r="B2289" s="3" t="s">
        <v>2288</v>
      </c>
      <c r="C2289" s="3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s="7" t="s">
        <v>8326</v>
      </c>
      <c r="R2289" t="s">
        <v>8310</v>
      </c>
      <c r="S2289" s="11">
        <f t="shared" si="282"/>
        <v>41792.667361111111</v>
      </c>
      <c r="T2289" s="11">
        <f t="shared" si="283"/>
        <v>41813.667361111111</v>
      </c>
      <c r="U2289" t="str">
        <f t="shared" si="284"/>
        <v>Jun</v>
      </c>
      <c r="V2289">
        <f t="shared" si="285"/>
        <v>2014</v>
      </c>
      <c r="W2289" t="str">
        <f t="shared" si="286"/>
        <v>Jun</v>
      </c>
      <c r="X2289">
        <f t="shared" si="287"/>
        <v>2014</v>
      </c>
    </row>
    <row r="2290" spans="1:24" ht="43.2" hidden="1" x14ac:dyDescent="0.55000000000000004">
      <c r="A2290">
        <v>2288</v>
      </c>
      <c r="B2290" s="3" t="s">
        <v>2289</v>
      </c>
      <c r="C2290" s="3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s="7" t="s">
        <v>8326</v>
      </c>
      <c r="R2290" t="s">
        <v>8310</v>
      </c>
      <c r="S2290" s="11">
        <f t="shared" si="282"/>
        <v>41067.827418981484</v>
      </c>
      <c r="T2290" s="11">
        <f t="shared" si="283"/>
        <v>41086.75</v>
      </c>
      <c r="U2290" t="str">
        <f t="shared" si="284"/>
        <v>Jun</v>
      </c>
      <c r="V2290">
        <f t="shared" si="285"/>
        <v>2012</v>
      </c>
      <c r="W2290" t="str">
        <f t="shared" si="286"/>
        <v>Jun</v>
      </c>
      <c r="X2290">
        <f t="shared" si="287"/>
        <v>2012</v>
      </c>
    </row>
    <row r="2291" spans="1:24" ht="43.2" hidden="1" x14ac:dyDescent="0.55000000000000004">
      <c r="A2291">
        <v>2289</v>
      </c>
      <c r="B2291" s="3" t="s">
        <v>2290</v>
      </c>
      <c r="C2291" s="3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s="7" t="s">
        <v>8326</v>
      </c>
      <c r="R2291" t="s">
        <v>8310</v>
      </c>
      <c r="S2291" s="11">
        <f t="shared" si="282"/>
        <v>41571.998379629629</v>
      </c>
      <c r="T2291" s="11">
        <f t="shared" si="283"/>
        <v>41614.973611111112</v>
      </c>
      <c r="U2291" t="str">
        <f t="shared" si="284"/>
        <v>Oct</v>
      </c>
      <c r="V2291">
        <f t="shared" si="285"/>
        <v>2013</v>
      </c>
      <c r="W2291" t="str">
        <f t="shared" si="286"/>
        <v>Dec</v>
      </c>
      <c r="X2291">
        <f t="shared" si="287"/>
        <v>2013</v>
      </c>
    </row>
    <row r="2292" spans="1:24" ht="43.2" hidden="1" x14ac:dyDescent="0.55000000000000004">
      <c r="A2292">
        <v>2290</v>
      </c>
      <c r="B2292" s="3" t="s">
        <v>2291</v>
      </c>
      <c r="C2292" s="3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s="7" t="s">
        <v>8326</v>
      </c>
      <c r="R2292" t="s">
        <v>8310</v>
      </c>
      <c r="S2292" s="11">
        <f t="shared" si="282"/>
        <v>40070.253819444442</v>
      </c>
      <c r="T2292" s="11">
        <f t="shared" si="283"/>
        <v>40148.708333333336</v>
      </c>
      <c r="U2292" t="str">
        <f t="shared" si="284"/>
        <v>Sep</v>
      </c>
      <c r="V2292">
        <f t="shared" si="285"/>
        <v>2009</v>
      </c>
      <c r="W2292" t="str">
        <f t="shared" si="286"/>
        <v>Dec</v>
      </c>
      <c r="X2292">
        <f t="shared" si="287"/>
        <v>2009</v>
      </c>
    </row>
    <row r="2293" spans="1:24" ht="43.2" hidden="1" x14ac:dyDescent="0.55000000000000004">
      <c r="A2293">
        <v>2291</v>
      </c>
      <c r="B2293" s="3" t="s">
        <v>2292</v>
      </c>
      <c r="C2293" s="3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s="7" t="s">
        <v>8326</v>
      </c>
      <c r="R2293" t="s">
        <v>8310</v>
      </c>
      <c r="S2293" s="11">
        <f t="shared" si="282"/>
        <v>40987.977060185185</v>
      </c>
      <c r="T2293" s="11">
        <f t="shared" si="283"/>
        <v>41022.166666666664</v>
      </c>
      <c r="U2293" t="str">
        <f t="shared" si="284"/>
        <v>Mar</v>
      </c>
      <c r="V2293">
        <f t="shared" si="285"/>
        <v>2012</v>
      </c>
      <c r="W2293" t="str">
        <f t="shared" si="286"/>
        <v>Apr</v>
      </c>
      <c r="X2293">
        <f t="shared" si="287"/>
        <v>2012</v>
      </c>
    </row>
    <row r="2294" spans="1:24" ht="43.2" hidden="1" x14ac:dyDescent="0.55000000000000004">
      <c r="A2294">
        <v>2292</v>
      </c>
      <c r="B2294" s="3" t="s">
        <v>2293</v>
      </c>
      <c r="C2294" s="3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s="7" t="s">
        <v>8326</v>
      </c>
      <c r="R2294" t="s">
        <v>8310</v>
      </c>
      <c r="S2294" s="11">
        <f t="shared" si="282"/>
        <v>40987.697638888887</v>
      </c>
      <c r="T2294" s="11">
        <f t="shared" si="283"/>
        <v>41017.697638888887</v>
      </c>
      <c r="U2294" t="str">
        <f t="shared" si="284"/>
        <v>Mar</v>
      </c>
      <c r="V2294">
        <f t="shared" si="285"/>
        <v>2012</v>
      </c>
      <c r="W2294" t="str">
        <f t="shared" si="286"/>
        <v>Apr</v>
      </c>
      <c r="X2294">
        <f t="shared" si="287"/>
        <v>2012</v>
      </c>
    </row>
    <row r="2295" spans="1:24" ht="28.8" hidden="1" x14ac:dyDescent="0.55000000000000004">
      <c r="A2295">
        <v>2293</v>
      </c>
      <c r="B2295" s="3" t="s">
        <v>2294</v>
      </c>
      <c r="C2295" s="3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s="7" t="s">
        <v>8326</v>
      </c>
      <c r="R2295" t="s">
        <v>8310</v>
      </c>
      <c r="S2295" s="11">
        <f t="shared" si="282"/>
        <v>41151.708321759259</v>
      </c>
      <c r="T2295" s="11">
        <f t="shared" si="283"/>
        <v>41177.165972222225</v>
      </c>
      <c r="U2295" t="str">
        <f t="shared" si="284"/>
        <v>Aug</v>
      </c>
      <c r="V2295">
        <f t="shared" si="285"/>
        <v>2012</v>
      </c>
      <c r="W2295" t="str">
        <f t="shared" si="286"/>
        <v>Sep</v>
      </c>
      <c r="X2295">
        <f t="shared" si="287"/>
        <v>2012</v>
      </c>
    </row>
    <row r="2296" spans="1:24" ht="43.2" hidden="1" x14ac:dyDescent="0.55000000000000004">
      <c r="A2296">
        <v>2294</v>
      </c>
      <c r="B2296" s="3" t="s">
        <v>2295</v>
      </c>
      <c r="C2296" s="3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s="7" t="s">
        <v>8326</v>
      </c>
      <c r="R2296" t="s">
        <v>8310</v>
      </c>
      <c r="S2296" s="11">
        <f t="shared" si="282"/>
        <v>41264.72314814815</v>
      </c>
      <c r="T2296" s="11">
        <f t="shared" si="283"/>
        <v>41294.72314814815</v>
      </c>
      <c r="U2296" t="str">
        <f t="shared" si="284"/>
        <v>Dec</v>
      </c>
      <c r="V2296">
        <f t="shared" si="285"/>
        <v>2012</v>
      </c>
      <c r="W2296" t="str">
        <f t="shared" si="286"/>
        <v>Jan</v>
      </c>
      <c r="X2296">
        <f t="shared" si="287"/>
        <v>2013</v>
      </c>
    </row>
    <row r="2297" spans="1:24" ht="43.2" hidden="1" x14ac:dyDescent="0.55000000000000004">
      <c r="A2297">
        <v>2295</v>
      </c>
      <c r="B2297" s="3" t="s">
        <v>2296</v>
      </c>
      <c r="C2297" s="3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s="7" t="s">
        <v>8326</v>
      </c>
      <c r="R2297" t="s">
        <v>8310</v>
      </c>
      <c r="S2297" s="11">
        <f t="shared" si="282"/>
        <v>41270.954351851848</v>
      </c>
      <c r="T2297" s="11">
        <f t="shared" si="283"/>
        <v>41300.954351851848</v>
      </c>
      <c r="U2297" t="str">
        <f t="shared" si="284"/>
        <v>Dec</v>
      </c>
      <c r="V2297">
        <f t="shared" si="285"/>
        <v>2012</v>
      </c>
      <c r="W2297" t="str">
        <f t="shared" si="286"/>
        <v>Jan</v>
      </c>
      <c r="X2297">
        <f t="shared" si="287"/>
        <v>2013</v>
      </c>
    </row>
    <row r="2298" spans="1:24" ht="43.2" hidden="1" x14ac:dyDescent="0.55000000000000004">
      <c r="A2298">
        <v>2296</v>
      </c>
      <c r="B2298" s="3" t="s">
        <v>2297</v>
      </c>
      <c r="C2298" s="3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s="7" t="s">
        <v>8326</v>
      </c>
      <c r="R2298" t="s">
        <v>8310</v>
      </c>
      <c r="S2298" s="11">
        <f t="shared" si="282"/>
        <v>40927.731782407405</v>
      </c>
      <c r="T2298" s="11">
        <f t="shared" si="283"/>
        <v>40962.731782407405</v>
      </c>
      <c r="U2298" t="str">
        <f t="shared" si="284"/>
        <v>Jan</v>
      </c>
      <c r="V2298">
        <f t="shared" si="285"/>
        <v>2012</v>
      </c>
      <c r="W2298" t="str">
        <f t="shared" si="286"/>
        <v>Feb</v>
      </c>
      <c r="X2298">
        <f t="shared" si="287"/>
        <v>2012</v>
      </c>
    </row>
    <row r="2299" spans="1:24" ht="28.8" hidden="1" x14ac:dyDescent="0.55000000000000004">
      <c r="A2299">
        <v>2297</v>
      </c>
      <c r="B2299" s="3" t="s">
        <v>2298</v>
      </c>
      <c r="C2299" s="3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s="7" t="s">
        <v>8326</v>
      </c>
      <c r="R2299" t="s">
        <v>8310</v>
      </c>
      <c r="S2299" s="11">
        <f t="shared" si="282"/>
        <v>40948.042233796295</v>
      </c>
      <c r="T2299" s="11">
        <f t="shared" si="283"/>
        <v>40982.165972222225</v>
      </c>
      <c r="U2299" t="str">
        <f t="shared" si="284"/>
        <v>Feb</v>
      </c>
      <c r="V2299">
        <f t="shared" si="285"/>
        <v>2012</v>
      </c>
      <c r="W2299" t="str">
        <f t="shared" si="286"/>
        <v>Mar</v>
      </c>
      <c r="X2299">
        <f t="shared" si="287"/>
        <v>2012</v>
      </c>
    </row>
    <row r="2300" spans="1:24" ht="43.2" hidden="1" x14ac:dyDescent="0.55000000000000004">
      <c r="A2300">
        <v>2298</v>
      </c>
      <c r="B2300" s="3" t="s">
        <v>2299</v>
      </c>
      <c r="C2300" s="3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s="7" t="s">
        <v>8326</v>
      </c>
      <c r="R2300" t="s">
        <v>8310</v>
      </c>
      <c r="S2300" s="11">
        <f t="shared" si="282"/>
        <v>41694.84065972222</v>
      </c>
      <c r="T2300" s="11">
        <f t="shared" si="283"/>
        <v>41724.798993055556</v>
      </c>
      <c r="U2300" t="str">
        <f t="shared" si="284"/>
        <v>Feb</v>
      </c>
      <c r="V2300">
        <f t="shared" si="285"/>
        <v>2014</v>
      </c>
      <c r="W2300" t="str">
        <f t="shared" si="286"/>
        <v>Mar</v>
      </c>
      <c r="X2300">
        <f t="shared" si="287"/>
        <v>2014</v>
      </c>
    </row>
    <row r="2301" spans="1:24" ht="43.2" hidden="1" x14ac:dyDescent="0.55000000000000004">
      <c r="A2301">
        <v>2299</v>
      </c>
      <c r="B2301" s="3" t="s">
        <v>2300</v>
      </c>
      <c r="C2301" s="3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s="7" t="s">
        <v>8326</v>
      </c>
      <c r="R2301" t="s">
        <v>8310</v>
      </c>
      <c r="S2301" s="11">
        <f t="shared" si="282"/>
        <v>40565.032511574071</v>
      </c>
      <c r="T2301" s="11">
        <f t="shared" si="283"/>
        <v>40580.032511574071</v>
      </c>
      <c r="U2301" t="str">
        <f t="shared" si="284"/>
        <v>Jan</v>
      </c>
      <c r="V2301">
        <f t="shared" si="285"/>
        <v>2011</v>
      </c>
      <c r="W2301" t="str">
        <f t="shared" si="286"/>
        <v>Feb</v>
      </c>
      <c r="X2301">
        <f t="shared" si="287"/>
        <v>2011</v>
      </c>
    </row>
    <row r="2302" spans="1:24" ht="43.2" hidden="1" x14ac:dyDescent="0.55000000000000004">
      <c r="A2302">
        <v>2300</v>
      </c>
      <c r="B2302" s="3" t="s">
        <v>2301</v>
      </c>
      <c r="C2302" s="3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s="7" t="s">
        <v>8326</v>
      </c>
      <c r="R2302" t="s">
        <v>8310</v>
      </c>
      <c r="S2302" s="11">
        <f t="shared" si="282"/>
        <v>41074.727037037039</v>
      </c>
      <c r="T2302" s="11">
        <f t="shared" si="283"/>
        <v>41088.727037037039</v>
      </c>
      <c r="U2302" t="str">
        <f t="shared" si="284"/>
        <v>Jun</v>
      </c>
      <c r="V2302">
        <f t="shared" si="285"/>
        <v>2012</v>
      </c>
      <c r="W2302" t="str">
        <f t="shared" si="286"/>
        <v>Jun</v>
      </c>
      <c r="X2302">
        <f t="shared" si="287"/>
        <v>2012</v>
      </c>
    </row>
    <row r="2303" spans="1:24" ht="28.8" hidden="1" x14ac:dyDescent="0.55000000000000004">
      <c r="A2303">
        <v>2301</v>
      </c>
      <c r="B2303" s="3" t="s">
        <v>2302</v>
      </c>
      <c r="C2303" s="3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s="7" t="s">
        <v>8326</v>
      </c>
      <c r="R2303" t="s">
        <v>8313</v>
      </c>
      <c r="S2303" s="11">
        <f t="shared" si="282"/>
        <v>41416.146944444445</v>
      </c>
      <c r="T2303" s="11">
        <f t="shared" si="283"/>
        <v>41446.146944444445</v>
      </c>
      <c r="U2303" t="str">
        <f t="shared" si="284"/>
        <v>May</v>
      </c>
      <c r="V2303">
        <f t="shared" si="285"/>
        <v>2013</v>
      </c>
      <c r="W2303" t="str">
        <f t="shared" si="286"/>
        <v>Jun</v>
      </c>
      <c r="X2303">
        <f t="shared" si="287"/>
        <v>2013</v>
      </c>
    </row>
    <row r="2304" spans="1:24" ht="43.2" hidden="1" x14ac:dyDescent="0.55000000000000004">
      <c r="A2304">
        <v>2302</v>
      </c>
      <c r="B2304" s="3" t="s">
        <v>2303</v>
      </c>
      <c r="C2304" s="3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s="7" t="s">
        <v>8326</v>
      </c>
      <c r="R2304" t="s">
        <v>8313</v>
      </c>
      <c r="S2304" s="11">
        <f t="shared" si="282"/>
        <v>41605.868449074071</v>
      </c>
      <c r="T2304" s="11">
        <f t="shared" si="283"/>
        <v>41639.291666666664</v>
      </c>
      <c r="U2304" t="str">
        <f t="shared" si="284"/>
        <v>Nov</v>
      </c>
      <c r="V2304">
        <f t="shared" si="285"/>
        <v>2013</v>
      </c>
      <c r="W2304" t="str">
        <f t="shared" si="286"/>
        <v>Dec</v>
      </c>
      <c r="X2304">
        <f t="shared" si="287"/>
        <v>2013</v>
      </c>
    </row>
    <row r="2305" spans="1:24" ht="43.2" hidden="1" x14ac:dyDescent="0.55000000000000004">
      <c r="A2305">
        <v>2303</v>
      </c>
      <c r="B2305" s="3" t="s">
        <v>2304</v>
      </c>
      <c r="C2305" s="3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s="7" t="s">
        <v>8326</v>
      </c>
      <c r="R2305" t="s">
        <v>8313</v>
      </c>
      <c r="S2305" s="11">
        <f t="shared" si="282"/>
        <v>40850.111064814817</v>
      </c>
      <c r="T2305" s="11">
        <f t="shared" si="283"/>
        <v>40890.152731481481</v>
      </c>
      <c r="U2305" t="str">
        <f t="shared" si="284"/>
        <v>Nov</v>
      </c>
      <c r="V2305">
        <f t="shared" si="285"/>
        <v>2011</v>
      </c>
      <c r="W2305" t="str">
        <f t="shared" si="286"/>
        <v>Dec</v>
      </c>
      <c r="X2305">
        <f t="shared" si="287"/>
        <v>2011</v>
      </c>
    </row>
    <row r="2306" spans="1:24" ht="43.2" hidden="1" x14ac:dyDescent="0.55000000000000004">
      <c r="A2306">
        <v>2304</v>
      </c>
      <c r="B2306" s="3" t="s">
        <v>2305</v>
      </c>
      <c r="C2306" s="3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s="7" t="s">
        <v>8326</v>
      </c>
      <c r="R2306" t="s">
        <v>8313</v>
      </c>
      <c r="S2306" s="11">
        <f t="shared" si="282"/>
        <v>40502.815868055557</v>
      </c>
      <c r="T2306" s="11">
        <f t="shared" si="283"/>
        <v>40544.207638888889</v>
      </c>
      <c r="U2306" t="str">
        <f t="shared" si="284"/>
        <v>Nov</v>
      </c>
      <c r="V2306">
        <f t="shared" si="285"/>
        <v>2010</v>
      </c>
      <c r="W2306" t="str">
        <f t="shared" si="286"/>
        <v>Jan</v>
      </c>
      <c r="X2306">
        <f t="shared" si="287"/>
        <v>2011</v>
      </c>
    </row>
    <row r="2307" spans="1:24" ht="43.2" hidden="1" x14ac:dyDescent="0.55000000000000004">
      <c r="A2307">
        <v>2305</v>
      </c>
      <c r="B2307" s="3" t="s">
        <v>2306</v>
      </c>
      <c r="C2307" s="3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IFERROR(E2307/L2307,0)</f>
        <v>109.10778443113773</v>
      </c>
      <c r="Q2307" s="7" t="s">
        <v>8326</v>
      </c>
      <c r="R2307" t="s">
        <v>8313</v>
      </c>
      <c r="S2307" s="11">
        <f t="shared" ref="S2307:S2370" si="290">(((J2307/60)/60)/24)+DATE(1970,1,1)</f>
        <v>41834.695277777777</v>
      </c>
      <c r="T2307" s="11">
        <f t="shared" ref="T2307:T2370" si="291">(((I2307/60)/60)/24)+DATE(1970,1,1)</f>
        <v>41859.75</v>
      </c>
      <c r="U2307" t="str">
        <f t="shared" ref="U2307:U2370" si="292">TEXT(S2307,"mmm")</f>
        <v>Jul</v>
      </c>
      <c r="V2307">
        <f t="shared" ref="V2307:V2370" si="293">YEAR(S2307)</f>
        <v>2014</v>
      </c>
      <c r="W2307" t="str">
        <f t="shared" ref="W2307:W2370" si="294">TEXT(T2307,"mmm")</f>
        <v>Aug</v>
      </c>
      <c r="X2307">
        <f t="shared" ref="X2307:X2370" si="295">YEAR(T2307)</f>
        <v>2014</v>
      </c>
    </row>
    <row r="2308" spans="1:24" ht="43.2" hidden="1" x14ac:dyDescent="0.55000000000000004">
      <c r="A2308">
        <v>2306</v>
      </c>
      <c r="B2308" s="3" t="s">
        <v>2307</v>
      </c>
      <c r="C2308" s="3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s="7" t="s">
        <v>8326</v>
      </c>
      <c r="R2308" t="s">
        <v>8313</v>
      </c>
      <c r="S2308" s="11">
        <f t="shared" si="290"/>
        <v>40948.16815972222</v>
      </c>
      <c r="T2308" s="11">
        <f t="shared" si="291"/>
        <v>40978.16815972222</v>
      </c>
      <c r="U2308" t="str">
        <f t="shared" si="292"/>
        <v>Feb</v>
      </c>
      <c r="V2308">
        <f t="shared" si="293"/>
        <v>2012</v>
      </c>
      <c r="W2308" t="str">
        <f t="shared" si="294"/>
        <v>Mar</v>
      </c>
      <c r="X2308">
        <f t="shared" si="295"/>
        <v>2012</v>
      </c>
    </row>
    <row r="2309" spans="1:24" ht="43.2" hidden="1" x14ac:dyDescent="0.55000000000000004">
      <c r="A2309">
        <v>2307</v>
      </c>
      <c r="B2309" s="3" t="s">
        <v>2308</v>
      </c>
      <c r="C2309" s="3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s="7" t="s">
        <v>8326</v>
      </c>
      <c r="R2309" t="s">
        <v>8313</v>
      </c>
      <c r="S2309" s="11">
        <f t="shared" si="290"/>
        <v>41004.802465277775</v>
      </c>
      <c r="T2309" s="11">
        <f t="shared" si="291"/>
        <v>41034.802407407406</v>
      </c>
      <c r="U2309" t="str">
        <f t="shared" si="292"/>
        <v>Apr</v>
      </c>
      <c r="V2309">
        <f t="shared" si="293"/>
        <v>2012</v>
      </c>
      <c r="W2309" t="str">
        <f t="shared" si="294"/>
        <v>May</v>
      </c>
      <c r="X2309">
        <f t="shared" si="295"/>
        <v>2012</v>
      </c>
    </row>
    <row r="2310" spans="1:24" ht="43.2" hidden="1" x14ac:dyDescent="0.55000000000000004">
      <c r="A2310">
        <v>2308</v>
      </c>
      <c r="B2310" s="3" t="s">
        <v>2309</v>
      </c>
      <c r="C2310" s="3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s="7" t="s">
        <v>8326</v>
      </c>
      <c r="R2310" t="s">
        <v>8313</v>
      </c>
      <c r="S2310" s="11">
        <f t="shared" si="290"/>
        <v>41851.962916666671</v>
      </c>
      <c r="T2310" s="11">
        <f t="shared" si="291"/>
        <v>41880.041666666664</v>
      </c>
      <c r="U2310" t="str">
        <f t="shared" si="292"/>
        <v>Jul</v>
      </c>
      <c r="V2310">
        <f t="shared" si="293"/>
        <v>2014</v>
      </c>
      <c r="W2310" t="str">
        <f t="shared" si="294"/>
        <v>Aug</v>
      </c>
      <c r="X2310">
        <f t="shared" si="295"/>
        <v>2014</v>
      </c>
    </row>
    <row r="2311" spans="1:24" ht="43.2" hidden="1" x14ac:dyDescent="0.55000000000000004">
      <c r="A2311">
        <v>2309</v>
      </c>
      <c r="B2311" s="3" t="s">
        <v>2310</v>
      </c>
      <c r="C2311" s="3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s="7" t="s">
        <v>8326</v>
      </c>
      <c r="R2311" t="s">
        <v>8313</v>
      </c>
      <c r="S2311" s="11">
        <f t="shared" si="290"/>
        <v>41307.987696759257</v>
      </c>
      <c r="T2311" s="11">
        <f t="shared" si="291"/>
        <v>41342.987696759257</v>
      </c>
      <c r="U2311" t="str">
        <f t="shared" si="292"/>
        <v>Feb</v>
      </c>
      <c r="V2311">
        <f t="shared" si="293"/>
        <v>2013</v>
      </c>
      <c r="W2311" t="str">
        <f t="shared" si="294"/>
        <v>Mar</v>
      </c>
      <c r="X2311">
        <f t="shared" si="295"/>
        <v>2013</v>
      </c>
    </row>
    <row r="2312" spans="1:24" ht="43.2" hidden="1" x14ac:dyDescent="0.55000000000000004">
      <c r="A2312">
        <v>2310</v>
      </c>
      <c r="B2312" s="3" t="s">
        <v>2311</v>
      </c>
      <c r="C2312" s="3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s="7" t="s">
        <v>8326</v>
      </c>
      <c r="R2312" t="s">
        <v>8313</v>
      </c>
      <c r="S2312" s="11">
        <f t="shared" si="290"/>
        <v>41324.79415509259</v>
      </c>
      <c r="T2312" s="11">
        <f t="shared" si="291"/>
        <v>41354.752488425926</v>
      </c>
      <c r="U2312" t="str">
        <f t="shared" si="292"/>
        <v>Feb</v>
      </c>
      <c r="V2312">
        <f t="shared" si="293"/>
        <v>2013</v>
      </c>
      <c r="W2312" t="str">
        <f t="shared" si="294"/>
        <v>Mar</v>
      </c>
      <c r="X2312">
        <f t="shared" si="295"/>
        <v>2013</v>
      </c>
    </row>
    <row r="2313" spans="1:24" ht="43.2" hidden="1" x14ac:dyDescent="0.55000000000000004">
      <c r="A2313">
        <v>2311</v>
      </c>
      <c r="B2313" s="3" t="s">
        <v>2312</v>
      </c>
      <c r="C2313" s="3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s="7" t="s">
        <v>8326</v>
      </c>
      <c r="R2313" t="s">
        <v>8313</v>
      </c>
      <c r="S2313" s="11">
        <f t="shared" si="290"/>
        <v>41736.004502314812</v>
      </c>
      <c r="T2313" s="11">
        <f t="shared" si="291"/>
        <v>41766.004502314812</v>
      </c>
      <c r="U2313" t="str">
        <f t="shared" si="292"/>
        <v>Apr</v>
      </c>
      <c r="V2313">
        <f t="shared" si="293"/>
        <v>2014</v>
      </c>
      <c r="W2313" t="str">
        <f t="shared" si="294"/>
        <v>May</v>
      </c>
      <c r="X2313">
        <f t="shared" si="295"/>
        <v>2014</v>
      </c>
    </row>
    <row r="2314" spans="1:24" ht="43.2" hidden="1" x14ac:dyDescent="0.55000000000000004">
      <c r="A2314">
        <v>2312</v>
      </c>
      <c r="B2314" s="3" t="s">
        <v>2313</v>
      </c>
      <c r="C2314" s="3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s="7" t="s">
        <v>8326</v>
      </c>
      <c r="R2314" t="s">
        <v>8313</v>
      </c>
      <c r="S2314" s="11">
        <f t="shared" si="290"/>
        <v>41716.632847222223</v>
      </c>
      <c r="T2314" s="11">
        <f t="shared" si="291"/>
        <v>41747.958333333336</v>
      </c>
      <c r="U2314" t="str">
        <f t="shared" si="292"/>
        <v>Mar</v>
      </c>
      <c r="V2314">
        <f t="shared" si="293"/>
        <v>2014</v>
      </c>
      <c r="W2314" t="str">
        <f t="shared" si="294"/>
        <v>Apr</v>
      </c>
      <c r="X2314">
        <f t="shared" si="295"/>
        <v>2014</v>
      </c>
    </row>
    <row r="2315" spans="1:24" ht="28.8" hidden="1" x14ac:dyDescent="0.55000000000000004">
      <c r="A2315">
        <v>2313</v>
      </c>
      <c r="B2315" s="3" t="s">
        <v>2314</v>
      </c>
      <c r="C2315" s="3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s="7" t="s">
        <v>8326</v>
      </c>
      <c r="R2315" t="s">
        <v>8313</v>
      </c>
      <c r="S2315" s="11">
        <f t="shared" si="290"/>
        <v>41002.958634259259</v>
      </c>
      <c r="T2315" s="11">
        <f t="shared" si="291"/>
        <v>41032.958634259259</v>
      </c>
      <c r="U2315" t="str">
        <f t="shared" si="292"/>
        <v>Apr</v>
      </c>
      <c r="V2315">
        <f t="shared" si="293"/>
        <v>2012</v>
      </c>
      <c r="W2315" t="str">
        <f t="shared" si="294"/>
        <v>May</v>
      </c>
      <c r="X2315">
        <f t="shared" si="295"/>
        <v>2012</v>
      </c>
    </row>
    <row r="2316" spans="1:24" ht="43.2" hidden="1" x14ac:dyDescent="0.55000000000000004">
      <c r="A2316">
        <v>2314</v>
      </c>
      <c r="B2316" s="3" t="s">
        <v>2315</v>
      </c>
      <c r="C2316" s="3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s="7" t="s">
        <v>8326</v>
      </c>
      <c r="R2316" t="s">
        <v>8313</v>
      </c>
      <c r="S2316" s="11">
        <f t="shared" si="290"/>
        <v>41037.551585648151</v>
      </c>
      <c r="T2316" s="11">
        <f t="shared" si="291"/>
        <v>41067.551585648151</v>
      </c>
      <c r="U2316" t="str">
        <f t="shared" si="292"/>
        <v>May</v>
      </c>
      <c r="V2316">
        <f t="shared" si="293"/>
        <v>2012</v>
      </c>
      <c r="W2316" t="str">
        <f t="shared" si="294"/>
        <v>Jun</v>
      </c>
      <c r="X2316">
        <f t="shared" si="295"/>
        <v>2012</v>
      </c>
    </row>
    <row r="2317" spans="1:24" ht="28.8" hidden="1" x14ac:dyDescent="0.55000000000000004">
      <c r="A2317">
        <v>2315</v>
      </c>
      <c r="B2317" s="3" t="s">
        <v>2316</v>
      </c>
      <c r="C2317" s="3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s="7" t="s">
        <v>8326</v>
      </c>
      <c r="R2317" t="s">
        <v>8313</v>
      </c>
      <c r="S2317" s="11">
        <f t="shared" si="290"/>
        <v>41004.72619212963</v>
      </c>
      <c r="T2317" s="11">
        <f t="shared" si="291"/>
        <v>41034.72619212963</v>
      </c>
      <c r="U2317" t="str">
        <f t="shared" si="292"/>
        <v>Apr</v>
      </c>
      <c r="V2317">
        <f t="shared" si="293"/>
        <v>2012</v>
      </c>
      <c r="W2317" t="str">
        <f t="shared" si="294"/>
        <v>May</v>
      </c>
      <c r="X2317">
        <f t="shared" si="295"/>
        <v>2012</v>
      </c>
    </row>
    <row r="2318" spans="1:24" ht="57.6" hidden="1" x14ac:dyDescent="0.55000000000000004">
      <c r="A2318">
        <v>2316</v>
      </c>
      <c r="B2318" s="3" t="s">
        <v>2317</v>
      </c>
      <c r="C2318" s="3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s="7" t="s">
        <v>8326</v>
      </c>
      <c r="R2318" t="s">
        <v>8313</v>
      </c>
      <c r="S2318" s="11">
        <f t="shared" si="290"/>
        <v>40079.725115740745</v>
      </c>
      <c r="T2318" s="11">
        <f t="shared" si="291"/>
        <v>40156.76666666667</v>
      </c>
      <c r="U2318" t="str">
        <f t="shared" si="292"/>
        <v>Sep</v>
      </c>
      <c r="V2318">
        <f t="shared" si="293"/>
        <v>2009</v>
      </c>
      <c r="W2318" t="str">
        <f t="shared" si="294"/>
        <v>Dec</v>
      </c>
      <c r="X2318">
        <f t="shared" si="295"/>
        <v>2009</v>
      </c>
    </row>
    <row r="2319" spans="1:24" ht="43.2" hidden="1" x14ac:dyDescent="0.55000000000000004">
      <c r="A2319">
        <v>2317</v>
      </c>
      <c r="B2319" s="3" t="s">
        <v>2318</v>
      </c>
      <c r="C2319" s="3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s="7" t="s">
        <v>8326</v>
      </c>
      <c r="R2319" t="s">
        <v>8313</v>
      </c>
      <c r="S2319" s="11">
        <f t="shared" si="290"/>
        <v>40192.542233796295</v>
      </c>
      <c r="T2319" s="11">
        <f t="shared" si="291"/>
        <v>40224.208333333336</v>
      </c>
      <c r="U2319" t="str">
        <f t="shared" si="292"/>
        <v>Jan</v>
      </c>
      <c r="V2319">
        <f t="shared" si="293"/>
        <v>2010</v>
      </c>
      <c r="W2319" t="str">
        <f t="shared" si="294"/>
        <v>Feb</v>
      </c>
      <c r="X2319">
        <f t="shared" si="295"/>
        <v>2010</v>
      </c>
    </row>
    <row r="2320" spans="1:24" ht="57.6" hidden="1" x14ac:dyDescent="0.55000000000000004">
      <c r="A2320">
        <v>2318</v>
      </c>
      <c r="B2320" s="3" t="s">
        <v>2319</v>
      </c>
      <c r="C2320" s="3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s="7" t="s">
        <v>8326</v>
      </c>
      <c r="R2320" t="s">
        <v>8313</v>
      </c>
      <c r="S2320" s="11">
        <f t="shared" si="290"/>
        <v>40050.643680555557</v>
      </c>
      <c r="T2320" s="11">
        <f t="shared" si="291"/>
        <v>40082.165972222225</v>
      </c>
      <c r="U2320" t="str">
        <f t="shared" si="292"/>
        <v>Aug</v>
      </c>
      <c r="V2320">
        <f t="shared" si="293"/>
        <v>2009</v>
      </c>
      <c r="W2320" t="str">
        <f t="shared" si="294"/>
        <v>Sep</v>
      </c>
      <c r="X2320">
        <f t="shared" si="295"/>
        <v>2009</v>
      </c>
    </row>
    <row r="2321" spans="1:24" ht="43.2" hidden="1" x14ac:dyDescent="0.55000000000000004">
      <c r="A2321">
        <v>2319</v>
      </c>
      <c r="B2321" s="3" t="s">
        <v>2320</v>
      </c>
      <c r="C2321" s="3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s="7" t="s">
        <v>8326</v>
      </c>
      <c r="R2321" t="s">
        <v>8313</v>
      </c>
      <c r="S2321" s="11">
        <f t="shared" si="290"/>
        <v>41593.082002314812</v>
      </c>
      <c r="T2321" s="11">
        <f t="shared" si="291"/>
        <v>41623.082002314812</v>
      </c>
      <c r="U2321" t="str">
        <f t="shared" si="292"/>
        <v>Nov</v>
      </c>
      <c r="V2321">
        <f t="shared" si="293"/>
        <v>2013</v>
      </c>
      <c r="W2321" t="str">
        <f t="shared" si="294"/>
        <v>Dec</v>
      </c>
      <c r="X2321">
        <f t="shared" si="295"/>
        <v>2013</v>
      </c>
    </row>
    <row r="2322" spans="1:24" ht="43.2" hidden="1" x14ac:dyDescent="0.55000000000000004">
      <c r="A2322">
        <v>2320</v>
      </c>
      <c r="B2322" s="3" t="s">
        <v>2321</v>
      </c>
      <c r="C2322" s="3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s="7" t="s">
        <v>8326</v>
      </c>
      <c r="R2322" t="s">
        <v>8313</v>
      </c>
      <c r="S2322" s="11">
        <f t="shared" si="290"/>
        <v>41696.817129629628</v>
      </c>
      <c r="T2322" s="11">
        <f t="shared" si="291"/>
        <v>41731.775462962964</v>
      </c>
      <c r="U2322" t="str">
        <f t="shared" si="292"/>
        <v>Feb</v>
      </c>
      <c r="V2322">
        <f t="shared" si="293"/>
        <v>2014</v>
      </c>
      <c r="W2322" t="str">
        <f t="shared" si="294"/>
        <v>Apr</v>
      </c>
      <c r="X2322">
        <f t="shared" si="295"/>
        <v>2014</v>
      </c>
    </row>
    <row r="2323" spans="1:24" ht="43.2" hidden="1" x14ac:dyDescent="0.55000000000000004">
      <c r="A2323">
        <v>2321</v>
      </c>
      <c r="B2323" s="3" t="s">
        <v>2322</v>
      </c>
      <c r="C2323" s="3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s="7" t="s">
        <v>8317</v>
      </c>
      <c r="R2323" t="s">
        <v>8361</v>
      </c>
      <c r="S2323" s="11">
        <f t="shared" si="290"/>
        <v>42799.260428240741</v>
      </c>
      <c r="T2323" s="11">
        <f t="shared" si="291"/>
        <v>42829.21876157407</v>
      </c>
      <c r="U2323" t="str">
        <f t="shared" si="292"/>
        <v>Mar</v>
      </c>
      <c r="V2323">
        <f t="shared" si="293"/>
        <v>2017</v>
      </c>
      <c r="W2323" t="str">
        <f t="shared" si="294"/>
        <v>Apr</v>
      </c>
      <c r="X2323">
        <f t="shared" si="295"/>
        <v>2017</v>
      </c>
    </row>
    <row r="2324" spans="1:24" ht="43.2" hidden="1" x14ac:dyDescent="0.55000000000000004">
      <c r="A2324">
        <v>2322</v>
      </c>
      <c r="B2324" s="3" t="s">
        <v>2323</v>
      </c>
      <c r="C2324" s="3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s="7" t="s">
        <v>8317</v>
      </c>
      <c r="R2324" t="s">
        <v>8361</v>
      </c>
      <c r="S2324" s="11">
        <f t="shared" si="290"/>
        <v>42804.895474537043</v>
      </c>
      <c r="T2324" s="11">
        <f t="shared" si="291"/>
        <v>42834.853807870371</v>
      </c>
      <c r="U2324" t="str">
        <f t="shared" si="292"/>
        <v>Mar</v>
      </c>
      <c r="V2324">
        <f t="shared" si="293"/>
        <v>2017</v>
      </c>
      <c r="W2324" t="str">
        <f t="shared" si="294"/>
        <v>Apr</v>
      </c>
      <c r="X2324">
        <f t="shared" si="295"/>
        <v>2017</v>
      </c>
    </row>
    <row r="2325" spans="1:24" ht="43.2" hidden="1" x14ac:dyDescent="0.55000000000000004">
      <c r="A2325">
        <v>2323</v>
      </c>
      <c r="B2325" s="3" t="s">
        <v>2324</v>
      </c>
      <c r="C2325" s="3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s="7" t="s">
        <v>8317</v>
      </c>
      <c r="R2325" t="s">
        <v>8361</v>
      </c>
      <c r="S2325" s="11">
        <f t="shared" si="290"/>
        <v>42807.755173611105</v>
      </c>
      <c r="T2325" s="11">
        <f t="shared" si="291"/>
        <v>42814.755173611105</v>
      </c>
      <c r="U2325" t="str">
        <f t="shared" si="292"/>
        <v>Mar</v>
      </c>
      <c r="V2325">
        <f t="shared" si="293"/>
        <v>2017</v>
      </c>
      <c r="W2325" t="str">
        <f t="shared" si="294"/>
        <v>Mar</v>
      </c>
      <c r="X2325">
        <f t="shared" si="295"/>
        <v>2017</v>
      </c>
    </row>
    <row r="2326" spans="1:24" ht="28.8" hidden="1" x14ac:dyDescent="0.55000000000000004">
      <c r="A2326">
        <v>2324</v>
      </c>
      <c r="B2326" s="3" t="s">
        <v>2325</v>
      </c>
      <c r="C2326" s="3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s="7" t="s">
        <v>8317</v>
      </c>
      <c r="R2326" t="s">
        <v>8361</v>
      </c>
      <c r="S2326" s="11">
        <f t="shared" si="290"/>
        <v>42790.885243055556</v>
      </c>
      <c r="T2326" s="11">
        <f t="shared" si="291"/>
        <v>42820.843576388885</v>
      </c>
      <c r="U2326" t="str">
        <f t="shared" si="292"/>
        <v>Feb</v>
      </c>
      <c r="V2326">
        <f t="shared" si="293"/>
        <v>2017</v>
      </c>
      <c r="W2326" t="str">
        <f t="shared" si="294"/>
        <v>Mar</v>
      </c>
      <c r="X2326">
        <f t="shared" si="295"/>
        <v>2017</v>
      </c>
    </row>
    <row r="2327" spans="1:24" ht="43.2" hidden="1" x14ac:dyDescent="0.55000000000000004">
      <c r="A2327">
        <v>2325</v>
      </c>
      <c r="B2327" s="3" t="s">
        <v>2326</v>
      </c>
      <c r="C2327" s="3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s="7" t="s">
        <v>8317</v>
      </c>
      <c r="R2327" t="s">
        <v>8361</v>
      </c>
      <c r="S2327" s="11">
        <f t="shared" si="290"/>
        <v>42794.022349537037</v>
      </c>
      <c r="T2327" s="11">
        <f t="shared" si="291"/>
        <v>42823.980682870373</v>
      </c>
      <c r="U2327" t="str">
        <f t="shared" si="292"/>
        <v>Feb</v>
      </c>
      <c r="V2327">
        <f t="shared" si="293"/>
        <v>2017</v>
      </c>
      <c r="W2327" t="str">
        <f t="shared" si="294"/>
        <v>Mar</v>
      </c>
      <c r="X2327">
        <f t="shared" si="295"/>
        <v>2017</v>
      </c>
    </row>
    <row r="2328" spans="1:24" ht="43.2" hidden="1" x14ac:dyDescent="0.55000000000000004">
      <c r="A2328">
        <v>2326</v>
      </c>
      <c r="B2328" s="3" t="s">
        <v>2327</v>
      </c>
      <c r="C2328" s="3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s="7" t="s">
        <v>8317</v>
      </c>
      <c r="R2328" t="s">
        <v>8361</v>
      </c>
      <c r="S2328" s="11">
        <f t="shared" si="290"/>
        <v>42804.034120370372</v>
      </c>
      <c r="T2328" s="11">
        <f t="shared" si="291"/>
        <v>42855.708333333328</v>
      </c>
      <c r="U2328" t="str">
        <f t="shared" si="292"/>
        <v>Mar</v>
      </c>
      <c r="V2328">
        <f t="shared" si="293"/>
        <v>2017</v>
      </c>
      <c r="W2328" t="str">
        <f t="shared" si="294"/>
        <v>Apr</v>
      </c>
      <c r="X2328">
        <f t="shared" si="295"/>
        <v>2017</v>
      </c>
    </row>
    <row r="2329" spans="1:24" ht="28.8" hidden="1" x14ac:dyDescent="0.55000000000000004">
      <c r="A2329">
        <v>2327</v>
      </c>
      <c r="B2329" s="3" t="s">
        <v>2328</v>
      </c>
      <c r="C2329" s="3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s="7" t="s">
        <v>8317</v>
      </c>
      <c r="R2329" t="s">
        <v>8361</v>
      </c>
      <c r="S2329" s="11">
        <f t="shared" si="290"/>
        <v>41842.917129629634</v>
      </c>
      <c r="T2329" s="11">
        <f t="shared" si="291"/>
        <v>41877.917129629634</v>
      </c>
      <c r="U2329" t="str">
        <f t="shared" si="292"/>
        <v>Jul</v>
      </c>
      <c r="V2329">
        <f t="shared" si="293"/>
        <v>2014</v>
      </c>
      <c r="W2329" t="str">
        <f t="shared" si="294"/>
        <v>Aug</v>
      </c>
      <c r="X2329">
        <f t="shared" si="295"/>
        <v>2014</v>
      </c>
    </row>
    <row r="2330" spans="1:24" ht="57.6" hidden="1" x14ac:dyDescent="0.55000000000000004">
      <c r="A2330">
        <v>2328</v>
      </c>
      <c r="B2330" s="3" t="s">
        <v>2329</v>
      </c>
      <c r="C2330" s="3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s="7" t="s">
        <v>8317</v>
      </c>
      <c r="R2330" t="s">
        <v>8361</v>
      </c>
      <c r="S2330" s="11">
        <f t="shared" si="290"/>
        <v>42139.781678240746</v>
      </c>
      <c r="T2330" s="11">
        <f t="shared" si="291"/>
        <v>42169.781678240746</v>
      </c>
      <c r="U2330" t="str">
        <f t="shared" si="292"/>
        <v>May</v>
      </c>
      <c r="V2330">
        <f t="shared" si="293"/>
        <v>2015</v>
      </c>
      <c r="W2330" t="str">
        <f t="shared" si="294"/>
        <v>Jun</v>
      </c>
      <c r="X2330">
        <f t="shared" si="295"/>
        <v>2015</v>
      </c>
    </row>
    <row r="2331" spans="1:24" ht="43.2" hidden="1" x14ac:dyDescent="0.55000000000000004">
      <c r="A2331">
        <v>2329</v>
      </c>
      <c r="B2331" s="3" t="s">
        <v>2330</v>
      </c>
      <c r="C2331" s="3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s="7" t="s">
        <v>8317</v>
      </c>
      <c r="R2331" t="s">
        <v>8361</v>
      </c>
      <c r="S2331" s="11">
        <f t="shared" si="290"/>
        <v>41807.624374999999</v>
      </c>
      <c r="T2331" s="11">
        <f t="shared" si="291"/>
        <v>41837.624374999999</v>
      </c>
      <c r="U2331" t="str">
        <f t="shared" si="292"/>
        <v>Jun</v>
      </c>
      <c r="V2331">
        <f t="shared" si="293"/>
        <v>2014</v>
      </c>
      <c r="W2331" t="str">
        <f t="shared" si="294"/>
        <v>Jul</v>
      </c>
      <c r="X2331">
        <f t="shared" si="295"/>
        <v>2014</v>
      </c>
    </row>
    <row r="2332" spans="1:24" ht="43.2" hidden="1" x14ac:dyDescent="0.55000000000000004">
      <c r="A2332">
        <v>2330</v>
      </c>
      <c r="B2332" s="3" t="s">
        <v>2331</v>
      </c>
      <c r="C2332" s="3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s="7" t="s">
        <v>8317</v>
      </c>
      <c r="R2332" t="s">
        <v>8361</v>
      </c>
      <c r="S2332" s="11">
        <f t="shared" si="290"/>
        <v>42332.89980324074</v>
      </c>
      <c r="T2332" s="11">
        <f t="shared" si="291"/>
        <v>42363</v>
      </c>
      <c r="U2332" t="str">
        <f t="shared" si="292"/>
        <v>Nov</v>
      </c>
      <c r="V2332">
        <f t="shared" si="293"/>
        <v>2015</v>
      </c>
      <c r="W2332" t="str">
        <f t="shared" si="294"/>
        <v>Dec</v>
      </c>
      <c r="X2332">
        <f t="shared" si="295"/>
        <v>2015</v>
      </c>
    </row>
    <row r="2333" spans="1:24" ht="43.2" hidden="1" x14ac:dyDescent="0.55000000000000004">
      <c r="A2333">
        <v>2331</v>
      </c>
      <c r="B2333" s="3" t="s">
        <v>2332</v>
      </c>
      <c r="C2333" s="3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s="7" t="s">
        <v>8317</v>
      </c>
      <c r="R2333" t="s">
        <v>8361</v>
      </c>
      <c r="S2333" s="11">
        <f t="shared" si="290"/>
        <v>41839.005671296298</v>
      </c>
      <c r="T2333" s="11">
        <f t="shared" si="291"/>
        <v>41869.005671296298</v>
      </c>
      <c r="U2333" t="str">
        <f t="shared" si="292"/>
        <v>Jul</v>
      </c>
      <c r="V2333">
        <f t="shared" si="293"/>
        <v>2014</v>
      </c>
      <c r="W2333" t="str">
        <f t="shared" si="294"/>
        <v>Aug</v>
      </c>
      <c r="X2333">
        <f t="shared" si="295"/>
        <v>2014</v>
      </c>
    </row>
    <row r="2334" spans="1:24" ht="43.2" hidden="1" x14ac:dyDescent="0.55000000000000004">
      <c r="A2334">
        <v>2332</v>
      </c>
      <c r="B2334" s="3" t="s">
        <v>2333</v>
      </c>
      <c r="C2334" s="3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s="7" t="s">
        <v>8317</v>
      </c>
      <c r="R2334" t="s">
        <v>8361</v>
      </c>
      <c r="S2334" s="11">
        <f t="shared" si="290"/>
        <v>42011.628136574072</v>
      </c>
      <c r="T2334" s="11">
        <f t="shared" si="291"/>
        <v>42041.628136574072</v>
      </c>
      <c r="U2334" t="str">
        <f t="shared" si="292"/>
        <v>Jan</v>
      </c>
      <c r="V2334">
        <f t="shared" si="293"/>
        <v>2015</v>
      </c>
      <c r="W2334" t="str">
        <f t="shared" si="294"/>
        <v>Feb</v>
      </c>
      <c r="X2334">
        <f t="shared" si="295"/>
        <v>2015</v>
      </c>
    </row>
    <row r="2335" spans="1:24" ht="43.2" hidden="1" x14ac:dyDescent="0.55000000000000004">
      <c r="A2335">
        <v>2333</v>
      </c>
      <c r="B2335" s="3" t="s">
        <v>2334</v>
      </c>
      <c r="C2335" s="3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s="7" t="s">
        <v>8317</v>
      </c>
      <c r="R2335" t="s">
        <v>8361</v>
      </c>
      <c r="S2335" s="11">
        <f t="shared" si="290"/>
        <v>41767.650347222225</v>
      </c>
      <c r="T2335" s="11">
        <f t="shared" si="291"/>
        <v>41788.743055555555</v>
      </c>
      <c r="U2335" t="str">
        <f t="shared" si="292"/>
        <v>May</v>
      </c>
      <c r="V2335">
        <f t="shared" si="293"/>
        <v>2014</v>
      </c>
      <c r="W2335" t="str">
        <f t="shared" si="294"/>
        <v>May</v>
      </c>
      <c r="X2335">
        <f t="shared" si="295"/>
        <v>2014</v>
      </c>
    </row>
    <row r="2336" spans="1:24" ht="43.2" hidden="1" x14ac:dyDescent="0.55000000000000004">
      <c r="A2336">
        <v>2334</v>
      </c>
      <c r="B2336" s="3" t="s">
        <v>2335</v>
      </c>
      <c r="C2336" s="3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s="7" t="s">
        <v>8317</v>
      </c>
      <c r="R2336" t="s">
        <v>8361</v>
      </c>
      <c r="S2336" s="11">
        <f t="shared" si="290"/>
        <v>41918.670115740737</v>
      </c>
      <c r="T2336" s="11">
        <f t="shared" si="291"/>
        <v>41948.731944444444</v>
      </c>
      <c r="U2336" t="str">
        <f t="shared" si="292"/>
        <v>Oct</v>
      </c>
      <c r="V2336">
        <f t="shared" si="293"/>
        <v>2014</v>
      </c>
      <c r="W2336" t="str">
        <f t="shared" si="294"/>
        <v>Nov</v>
      </c>
      <c r="X2336">
        <f t="shared" si="295"/>
        <v>2014</v>
      </c>
    </row>
    <row r="2337" spans="1:24" ht="43.2" hidden="1" x14ac:dyDescent="0.55000000000000004">
      <c r="A2337">
        <v>2335</v>
      </c>
      <c r="B2337" s="3" t="s">
        <v>2336</v>
      </c>
      <c r="C2337" s="3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s="7" t="s">
        <v>8317</v>
      </c>
      <c r="R2337" t="s">
        <v>8361</v>
      </c>
      <c r="S2337" s="11">
        <f t="shared" si="290"/>
        <v>41771.572256944448</v>
      </c>
      <c r="T2337" s="11">
        <f t="shared" si="291"/>
        <v>41801.572256944448</v>
      </c>
      <c r="U2337" t="str">
        <f t="shared" si="292"/>
        <v>May</v>
      </c>
      <c r="V2337">
        <f t="shared" si="293"/>
        <v>2014</v>
      </c>
      <c r="W2337" t="str">
        <f t="shared" si="294"/>
        <v>Jun</v>
      </c>
      <c r="X2337">
        <f t="shared" si="295"/>
        <v>2014</v>
      </c>
    </row>
    <row r="2338" spans="1:24" ht="43.2" hidden="1" x14ac:dyDescent="0.55000000000000004">
      <c r="A2338">
        <v>2336</v>
      </c>
      <c r="B2338" s="3" t="s">
        <v>2337</v>
      </c>
      <c r="C2338" s="3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s="7" t="s">
        <v>8317</v>
      </c>
      <c r="R2338" t="s">
        <v>8361</v>
      </c>
      <c r="S2338" s="11">
        <f t="shared" si="290"/>
        <v>41666.924710648149</v>
      </c>
      <c r="T2338" s="11">
        <f t="shared" si="291"/>
        <v>41706.924710648149</v>
      </c>
      <c r="U2338" t="str">
        <f t="shared" si="292"/>
        <v>Jan</v>
      </c>
      <c r="V2338">
        <f t="shared" si="293"/>
        <v>2014</v>
      </c>
      <c r="W2338" t="str">
        <f t="shared" si="294"/>
        <v>Mar</v>
      </c>
      <c r="X2338">
        <f t="shared" si="295"/>
        <v>2014</v>
      </c>
    </row>
    <row r="2339" spans="1:24" ht="28.8" hidden="1" x14ac:dyDescent="0.55000000000000004">
      <c r="A2339">
        <v>2337</v>
      </c>
      <c r="B2339" s="3" t="s">
        <v>2338</v>
      </c>
      <c r="C2339" s="3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s="7" t="s">
        <v>8317</v>
      </c>
      <c r="R2339" t="s">
        <v>8361</v>
      </c>
      <c r="S2339" s="11">
        <f t="shared" si="290"/>
        <v>41786.640543981484</v>
      </c>
      <c r="T2339" s="11">
        <f t="shared" si="291"/>
        <v>41816.640543981484</v>
      </c>
      <c r="U2339" t="str">
        <f t="shared" si="292"/>
        <v>May</v>
      </c>
      <c r="V2339">
        <f t="shared" si="293"/>
        <v>2014</v>
      </c>
      <c r="W2339" t="str">
        <f t="shared" si="294"/>
        <v>Jun</v>
      </c>
      <c r="X2339">
        <f t="shared" si="295"/>
        <v>2014</v>
      </c>
    </row>
    <row r="2340" spans="1:24" ht="43.2" hidden="1" x14ac:dyDescent="0.55000000000000004">
      <c r="A2340">
        <v>2338</v>
      </c>
      <c r="B2340" s="3" t="s">
        <v>2339</v>
      </c>
      <c r="C2340" s="3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s="7" t="s">
        <v>8317</v>
      </c>
      <c r="R2340" t="s">
        <v>8361</v>
      </c>
      <c r="S2340" s="11">
        <f t="shared" si="290"/>
        <v>41789.896805555552</v>
      </c>
      <c r="T2340" s="11">
        <f t="shared" si="291"/>
        <v>41819.896805555552</v>
      </c>
      <c r="U2340" t="str">
        <f t="shared" si="292"/>
        <v>May</v>
      </c>
      <c r="V2340">
        <f t="shared" si="293"/>
        <v>2014</v>
      </c>
      <c r="W2340" t="str">
        <f t="shared" si="294"/>
        <v>Jun</v>
      </c>
      <c r="X2340">
        <f t="shared" si="295"/>
        <v>2014</v>
      </c>
    </row>
    <row r="2341" spans="1:24" ht="43.2" hidden="1" x14ac:dyDescent="0.55000000000000004">
      <c r="A2341">
        <v>2339</v>
      </c>
      <c r="B2341" s="3" t="s">
        <v>2340</v>
      </c>
      <c r="C2341" s="3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s="7" t="s">
        <v>8317</v>
      </c>
      <c r="R2341" t="s">
        <v>8361</v>
      </c>
      <c r="S2341" s="11">
        <f t="shared" si="290"/>
        <v>42692.79987268518</v>
      </c>
      <c r="T2341" s="11">
        <f t="shared" si="291"/>
        <v>42723.332638888889</v>
      </c>
      <c r="U2341" t="str">
        <f t="shared" si="292"/>
        <v>Nov</v>
      </c>
      <c r="V2341">
        <f t="shared" si="293"/>
        <v>2016</v>
      </c>
      <c r="W2341" t="str">
        <f t="shared" si="294"/>
        <v>Dec</v>
      </c>
      <c r="X2341">
        <f t="shared" si="295"/>
        <v>2016</v>
      </c>
    </row>
    <row r="2342" spans="1:24" ht="43.2" hidden="1" x14ac:dyDescent="0.55000000000000004">
      <c r="A2342">
        <v>2340</v>
      </c>
      <c r="B2342" s="3" t="s">
        <v>2341</v>
      </c>
      <c r="C2342" s="3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s="7" t="s">
        <v>8317</v>
      </c>
      <c r="R2342" t="s">
        <v>8361</v>
      </c>
      <c r="S2342" s="11">
        <f t="shared" si="290"/>
        <v>42643.642800925925</v>
      </c>
      <c r="T2342" s="11">
        <f t="shared" si="291"/>
        <v>42673.642800925925</v>
      </c>
      <c r="U2342" t="str">
        <f t="shared" si="292"/>
        <v>Sep</v>
      </c>
      <c r="V2342">
        <f t="shared" si="293"/>
        <v>2016</v>
      </c>
      <c r="W2342" t="str">
        <f t="shared" si="294"/>
        <v>Oct</v>
      </c>
      <c r="X2342">
        <f t="shared" si="295"/>
        <v>2016</v>
      </c>
    </row>
    <row r="2343" spans="1:24" ht="43.2" x14ac:dyDescent="0.55000000000000004">
      <c r="A2343">
        <v>2341</v>
      </c>
      <c r="B2343" s="3" t="s">
        <v>2342</v>
      </c>
      <c r="C2343" s="3" t="s">
        <v>6451</v>
      </c>
      <c r="D2343" s="12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s="7" t="s">
        <v>8337</v>
      </c>
      <c r="R2343" t="s">
        <v>8338</v>
      </c>
      <c r="S2343" s="11">
        <f t="shared" si="290"/>
        <v>42167.813703703709</v>
      </c>
      <c r="T2343" s="11">
        <f t="shared" si="291"/>
        <v>42197.813703703709</v>
      </c>
      <c r="U2343" t="str">
        <f t="shared" si="292"/>
        <v>Jun</v>
      </c>
      <c r="V2343">
        <f t="shared" si="293"/>
        <v>2015</v>
      </c>
      <c r="W2343" t="str">
        <f t="shared" si="294"/>
        <v>Jul</v>
      </c>
      <c r="X2343">
        <f t="shared" si="295"/>
        <v>2015</v>
      </c>
    </row>
    <row r="2344" spans="1:24" ht="43.2" x14ac:dyDescent="0.55000000000000004">
      <c r="A2344">
        <v>2342</v>
      </c>
      <c r="B2344" s="3" t="s">
        <v>2343</v>
      </c>
      <c r="C2344" s="3" t="s">
        <v>6452</v>
      </c>
      <c r="D2344" s="12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s="7" t="s">
        <v>8337</v>
      </c>
      <c r="R2344" t="s">
        <v>8338</v>
      </c>
      <c r="S2344" s="11">
        <f t="shared" si="290"/>
        <v>41897.702199074076</v>
      </c>
      <c r="T2344" s="11">
        <f t="shared" si="291"/>
        <v>41918.208333333336</v>
      </c>
      <c r="U2344" t="str">
        <f t="shared" si="292"/>
        <v>Sep</v>
      </c>
      <c r="V2344">
        <f t="shared" si="293"/>
        <v>2014</v>
      </c>
      <c r="W2344" t="str">
        <f t="shared" si="294"/>
        <v>Oct</v>
      </c>
      <c r="X2344">
        <f t="shared" si="295"/>
        <v>2014</v>
      </c>
    </row>
    <row r="2345" spans="1:24" ht="43.2" x14ac:dyDescent="0.55000000000000004">
      <c r="A2345">
        <v>2343</v>
      </c>
      <c r="B2345" s="3" t="s">
        <v>2344</v>
      </c>
      <c r="C2345" s="3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s="7" t="s">
        <v>8337</v>
      </c>
      <c r="R2345" t="s">
        <v>8338</v>
      </c>
      <c r="S2345" s="11">
        <f t="shared" si="290"/>
        <v>42327.825289351851</v>
      </c>
      <c r="T2345" s="11">
        <f t="shared" si="291"/>
        <v>42377.82430555555</v>
      </c>
      <c r="U2345" t="str">
        <f t="shared" si="292"/>
        <v>Nov</v>
      </c>
      <c r="V2345">
        <f t="shared" si="293"/>
        <v>2015</v>
      </c>
      <c r="W2345" t="str">
        <f t="shared" si="294"/>
        <v>Jan</v>
      </c>
      <c r="X2345">
        <f t="shared" si="295"/>
        <v>2016</v>
      </c>
    </row>
    <row r="2346" spans="1:24" ht="43.2" x14ac:dyDescent="0.55000000000000004">
      <c r="A2346">
        <v>2344</v>
      </c>
      <c r="B2346" s="3" t="s">
        <v>2345</v>
      </c>
      <c r="C2346" s="3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s="7" t="s">
        <v>8337</v>
      </c>
      <c r="R2346" t="s">
        <v>8338</v>
      </c>
      <c r="S2346" s="11">
        <f t="shared" si="290"/>
        <v>42515.727650462963</v>
      </c>
      <c r="T2346" s="11">
        <f t="shared" si="291"/>
        <v>42545.727650462963</v>
      </c>
      <c r="U2346" t="str">
        <f t="shared" si="292"/>
        <v>May</v>
      </c>
      <c r="V2346">
        <f t="shared" si="293"/>
        <v>2016</v>
      </c>
      <c r="W2346" t="str">
        <f t="shared" si="294"/>
        <v>Jun</v>
      </c>
      <c r="X2346">
        <f t="shared" si="295"/>
        <v>2016</v>
      </c>
    </row>
    <row r="2347" spans="1:24" ht="43.2" x14ac:dyDescent="0.55000000000000004">
      <c r="A2347">
        <v>2345</v>
      </c>
      <c r="B2347" s="3" t="s">
        <v>2346</v>
      </c>
      <c r="C2347" s="3" t="s">
        <v>6455</v>
      </c>
      <c r="D2347" s="12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s="7" t="s">
        <v>8337</v>
      </c>
      <c r="R2347" t="s">
        <v>8338</v>
      </c>
      <c r="S2347" s="11">
        <f t="shared" si="290"/>
        <v>42060.001805555556</v>
      </c>
      <c r="T2347" s="11">
        <f t="shared" si="291"/>
        <v>42094.985416666663</v>
      </c>
      <c r="U2347" t="str">
        <f t="shared" si="292"/>
        <v>Feb</v>
      </c>
      <c r="V2347">
        <f t="shared" si="293"/>
        <v>2015</v>
      </c>
      <c r="W2347" t="str">
        <f t="shared" si="294"/>
        <v>Mar</v>
      </c>
      <c r="X2347">
        <f t="shared" si="295"/>
        <v>2015</v>
      </c>
    </row>
    <row r="2348" spans="1:24" ht="43.2" x14ac:dyDescent="0.55000000000000004">
      <c r="A2348">
        <v>2346</v>
      </c>
      <c r="B2348" s="3" t="s">
        <v>2347</v>
      </c>
      <c r="C2348" s="3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s="7" t="s">
        <v>8337</v>
      </c>
      <c r="R2348" t="s">
        <v>8338</v>
      </c>
      <c r="S2348" s="11">
        <f t="shared" si="290"/>
        <v>42615.79896990741</v>
      </c>
      <c r="T2348" s="11">
        <f t="shared" si="291"/>
        <v>42660.79896990741</v>
      </c>
      <c r="U2348" t="str">
        <f t="shared" si="292"/>
        <v>Sep</v>
      </c>
      <c r="V2348">
        <f t="shared" si="293"/>
        <v>2016</v>
      </c>
      <c r="W2348" t="str">
        <f t="shared" si="294"/>
        <v>Oct</v>
      </c>
      <c r="X2348">
        <f t="shared" si="295"/>
        <v>2016</v>
      </c>
    </row>
    <row r="2349" spans="1:24" ht="43.2" x14ac:dyDescent="0.55000000000000004">
      <c r="A2349">
        <v>2347</v>
      </c>
      <c r="B2349" s="3" t="s">
        <v>2348</v>
      </c>
      <c r="C2349" s="3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s="7" t="s">
        <v>8337</v>
      </c>
      <c r="R2349" t="s">
        <v>8338</v>
      </c>
      <c r="S2349" s="11">
        <f t="shared" si="290"/>
        <v>42577.607361111113</v>
      </c>
      <c r="T2349" s="11">
        <f t="shared" si="291"/>
        <v>42607.607361111113</v>
      </c>
      <c r="U2349" t="str">
        <f t="shared" si="292"/>
        <v>Jul</v>
      </c>
      <c r="V2349">
        <f t="shared" si="293"/>
        <v>2016</v>
      </c>
      <c r="W2349" t="str">
        <f t="shared" si="294"/>
        <v>Aug</v>
      </c>
      <c r="X2349">
        <f t="shared" si="295"/>
        <v>2016</v>
      </c>
    </row>
    <row r="2350" spans="1:24" ht="43.2" x14ac:dyDescent="0.55000000000000004">
      <c r="A2350">
        <v>2348</v>
      </c>
      <c r="B2350" s="3" t="s">
        <v>2349</v>
      </c>
      <c r="C2350" s="3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s="7" t="s">
        <v>8337</v>
      </c>
      <c r="R2350" t="s">
        <v>8338</v>
      </c>
      <c r="S2350" s="11">
        <f t="shared" si="290"/>
        <v>42360.932152777779</v>
      </c>
      <c r="T2350" s="11">
        <f t="shared" si="291"/>
        <v>42420.932152777779</v>
      </c>
      <c r="U2350" t="str">
        <f t="shared" si="292"/>
        <v>Dec</v>
      </c>
      <c r="V2350">
        <f t="shared" si="293"/>
        <v>2015</v>
      </c>
      <c r="W2350" t="str">
        <f t="shared" si="294"/>
        <v>Feb</v>
      </c>
      <c r="X2350">
        <f t="shared" si="295"/>
        <v>2016</v>
      </c>
    </row>
    <row r="2351" spans="1:24" ht="43.2" x14ac:dyDescent="0.55000000000000004">
      <c r="A2351">
        <v>2349</v>
      </c>
      <c r="B2351" s="3" t="s">
        <v>2350</v>
      </c>
      <c r="C2351" s="3" t="s">
        <v>6459</v>
      </c>
      <c r="D2351" s="12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s="7" t="s">
        <v>8337</v>
      </c>
      <c r="R2351" t="s">
        <v>8338</v>
      </c>
      <c r="S2351" s="11">
        <f t="shared" si="290"/>
        <v>42198.775787037041</v>
      </c>
      <c r="T2351" s="11">
        <f t="shared" si="291"/>
        <v>42227.775787037041</v>
      </c>
      <c r="U2351" t="str">
        <f t="shared" si="292"/>
        <v>Jul</v>
      </c>
      <c r="V2351">
        <f t="shared" si="293"/>
        <v>2015</v>
      </c>
      <c r="W2351" t="str">
        <f t="shared" si="294"/>
        <v>Aug</v>
      </c>
      <c r="X2351">
        <f t="shared" si="295"/>
        <v>2015</v>
      </c>
    </row>
    <row r="2352" spans="1:24" ht="43.2" x14ac:dyDescent="0.55000000000000004">
      <c r="A2352">
        <v>2350</v>
      </c>
      <c r="B2352" s="3" t="s">
        <v>2351</v>
      </c>
      <c r="C2352" s="3" t="s">
        <v>6460</v>
      </c>
      <c r="D2352" s="1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s="7" t="s">
        <v>8337</v>
      </c>
      <c r="R2352" t="s">
        <v>8338</v>
      </c>
      <c r="S2352" s="11">
        <f t="shared" si="290"/>
        <v>42708.842245370368</v>
      </c>
      <c r="T2352" s="11">
        <f t="shared" si="291"/>
        <v>42738.842245370368</v>
      </c>
      <c r="U2352" t="str">
        <f t="shared" si="292"/>
        <v>Dec</v>
      </c>
      <c r="V2352">
        <f t="shared" si="293"/>
        <v>2016</v>
      </c>
      <c r="W2352" t="str">
        <f t="shared" si="294"/>
        <v>Jan</v>
      </c>
      <c r="X2352">
        <f t="shared" si="295"/>
        <v>2017</v>
      </c>
    </row>
    <row r="2353" spans="1:24" ht="28.8" x14ac:dyDescent="0.55000000000000004">
      <c r="A2353">
        <v>2351</v>
      </c>
      <c r="B2353" s="3" t="s">
        <v>2352</v>
      </c>
      <c r="C2353" s="3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s="7" t="s">
        <v>8337</v>
      </c>
      <c r="R2353" t="s">
        <v>8338</v>
      </c>
      <c r="S2353" s="11">
        <f t="shared" si="290"/>
        <v>42094.101145833338</v>
      </c>
      <c r="T2353" s="11">
        <f t="shared" si="291"/>
        <v>42124.101145833338</v>
      </c>
      <c r="U2353" t="str">
        <f t="shared" si="292"/>
        <v>Mar</v>
      </c>
      <c r="V2353">
        <f t="shared" si="293"/>
        <v>2015</v>
      </c>
      <c r="W2353" t="str">
        <f t="shared" si="294"/>
        <v>Apr</v>
      </c>
      <c r="X2353">
        <f t="shared" si="295"/>
        <v>2015</v>
      </c>
    </row>
    <row r="2354" spans="1:24" ht="43.2" x14ac:dyDescent="0.55000000000000004">
      <c r="A2354">
        <v>2352</v>
      </c>
      <c r="B2354" s="3" t="s">
        <v>2353</v>
      </c>
      <c r="C2354" s="3" t="s">
        <v>6462</v>
      </c>
      <c r="D2354" s="12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s="7" t="s">
        <v>8337</v>
      </c>
      <c r="R2354" t="s">
        <v>8338</v>
      </c>
      <c r="S2354" s="11">
        <f t="shared" si="290"/>
        <v>42101.633703703701</v>
      </c>
      <c r="T2354" s="11">
        <f t="shared" si="291"/>
        <v>42161.633703703701</v>
      </c>
      <c r="U2354" t="str">
        <f t="shared" si="292"/>
        <v>Apr</v>
      </c>
      <c r="V2354">
        <f t="shared" si="293"/>
        <v>2015</v>
      </c>
      <c r="W2354" t="str">
        <f t="shared" si="294"/>
        <v>Jun</v>
      </c>
      <c r="X2354">
        <f t="shared" si="295"/>
        <v>2015</v>
      </c>
    </row>
    <row r="2355" spans="1:24" ht="43.2" x14ac:dyDescent="0.55000000000000004">
      <c r="A2355">
        <v>2353</v>
      </c>
      <c r="B2355" s="3" t="s">
        <v>2354</v>
      </c>
      <c r="C2355" s="3" t="s">
        <v>6463</v>
      </c>
      <c r="D2355" s="12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s="7" t="s">
        <v>8337</v>
      </c>
      <c r="R2355" t="s">
        <v>8338</v>
      </c>
      <c r="S2355" s="11">
        <f t="shared" si="290"/>
        <v>42103.676180555558</v>
      </c>
      <c r="T2355" s="11">
        <f t="shared" si="291"/>
        <v>42115.676180555558</v>
      </c>
      <c r="U2355" t="str">
        <f t="shared" si="292"/>
        <v>Apr</v>
      </c>
      <c r="V2355">
        <f t="shared" si="293"/>
        <v>2015</v>
      </c>
      <c r="W2355" t="str">
        <f t="shared" si="294"/>
        <v>Apr</v>
      </c>
      <c r="X2355">
        <f t="shared" si="295"/>
        <v>2015</v>
      </c>
    </row>
    <row r="2356" spans="1:24" ht="43.2" x14ac:dyDescent="0.55000000000000004">
      <c r="A2356">
        <v>2354</v>
      </c>
      <c r="B2356" s="3" t="s">
        <v>2355</v>
      </c>
      <c r="C2356" s="3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s="7" t="s">
        <v>8337</v>
      </c>
      <c r="R2356" t="s">
        <v>8338</v>
      </c>
      <c r="S2356" s="11">
        <f t="shared" si="290"/>
        <v>41954.722916666666</v>
      </c>
      <c r="T2356" s="11">
        <f t="shared" si="291"/>
        <v>42014.722916666666</v>
      </c>
      <c r="U2356" t="str">
        <f t="shared" si="292"/>
        <v>Nov</v>
      </c>
      <c r="V2356">
        <f t="shared" si="293"/>
        <v>2014</v>
      </c>
      <c r="W2356" t="str">
        <f t="shared" si="294"/>
        <v>Jan</v>
      </c>
      <c r="X2356">
        <f t="shared" si="295"/>
        <v>2015</v>
      </c>
    </row>
    <row r="2357" spans="1:24" ht="43.2" x14ac:dyDescent="0.55000000000000004">
      <c r="A2357">
        <v>2355</v>
      </c>
      <c r="B2357" s="3" t="s">
        <v>2356</v>
      </c>
      <c r="C2357" s="3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s="7" t="s">
        <v>8337</v>
      </c>
      <c r="R2357" t="s">
        <v>8338</v>
      </c>
      <c r="S2357" s="11">
        <f t="shared" si="290"/>
        <v>42096.918240740735</v>
      </c>
      <c r="T2357" s="11">
        <f t="shared" si="291"/>
        <v>42126.918240740735</v>
      </c>
      <c r="U2357" t="str">
        <f t="shared" si="292"/>
        <v>Apr</v>
      </c>
      <c r="V2357">
        <f t="shared" si="293"/>
        <v>2015</v>
      </c>
      <c r="W2357" t="str">
        <f t="shared" si="294"/>
        <v>May</v>
      </c>
      <c r="X2357">
        <f t="shared" si="295"/>
        <v>2015</v>
      </c>
    </row>
    <row r="2358" spans="1:24" ht="28.8" x14ac:dyDescent="0.55000000000000004">
      <c r="A2358">
        <v>2356</v>
      </c>
      <c r="B2358" s="3" t="s">
        <v>2357</v>
      </c>
      <c r="C2358" s="3" t="s">
        <v>6466</v>
      </c>
      <c r="D2358" s="12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s="7" t="s">
        <v>8337</v>
      </c>
      <c r="R2358" t="s">
        <v>8338</v>
      </c>
      <c r="S2358" s="11">
        <f t="shared" si="290"/>
        <v>42130.78361111111</v>
      </c>
      <c r="T2358" s="11">
        <f t="shared" si="291"/>
        <v>42160.78361111111</v>
      </c>
      <c r="U2358" t="str">
        <f t="shared" si="292"/>
        <v>May</v>
      </c>
      <c r="V2358">
        <f t="shared" si="293"/>
        <v>2015</v>
      </c>
      <c r="W2358" t="str">
        <f t="shared" si="294"/>
        <v>Jun</v>
      </c>
      <c r="X2358">
        <f t="shared" si="295"/>
        <v>2015</v>
      </c>
    </row>
    <row r="2359" spans="1:24" ht="28.8" x14ac:dyDescent="0.55000000000000004">
      <c r="A2359">
        <v>2357</v>
      </c>
      <c r="B2359" s="3" t="s">
        <v>2358</v>
      </c>
      <c r="C2359" s="3" t="s">
        <v>6467</v>
      </c>
      <c r="D2359" s="12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s="7" t="s">
        <v>8337</v>
      </c>
      <c r="R2359" t="s">
        <v>8338</v>
      </c>
      <c r="S2359" s="11">
        <f t="shared" si="290"/>
        <v>42264.620115740734</v>
      </c>
      <c r="T2359" s="11">
        <f t="shared" si="291"/>
        <v>42294.620115740734</v>
      </c>
      <c r="U2359" t="str">
        <f t="shared" si="292"/>
        <v>Sep</v>
      </c>
      <c r="V2359">
        <f t="shared" si="293"/>
        <v>2015</v>
      </c>
      <c r="W2359" t="str">
        <f t="shared" si="294"/>
        <v>Oct</v>
      </c>
      <c r="X2359">
        <f t="shared" si="295"/>
        <v>2015</v>
      </c>
    </row>
    <row r="2360" spans="1:24" ht="43.2" x14ac:dyDescent="0.55000000000000004">
      <c r="A2360">
        <v>2358</v>
      </c>
      <c r="B2360" s="3" t="s">
        <v>2359</v>
      </c>
      <c r="C2360" s="3" t="s">
        <v>6468</v>
      </c>
      <c r="D2360" s="12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s="7" t="s">
        <v>8337</v>
      </c>
      <c r="R2360" t="s">
        <v>8338</v>
      </c>
      <c r="S2360" s="11">
        <f t="shared" si="290"/>
        <v>41978.930972222224</v>
      </c>
      <c r="T2360" s="11">
        <f t="shared" si="291"/>
        <v>42035.027083333334</v>
      </c>
      <c r="U2360" t="str">
        <f t="shared" si="292"/>
        <v>Dec</v>
      </c>
      <c r="V2360">
        <f t="shared" si="293"/>
        <v>2014</v>
      </c>
      <c r="W2360" t="str">
        <f t="shared" si="294"/>
        <v>Jan</v>
      </c>
      <c r="X2360">
        <f t="shared" si="295"/>
        <v>2015</v>
      </c>
    </row>
    <row r="2361" spans="1:24" ht="43.2" x14ac:dyDescent="0.55000000000000004">
      <c r="A2361">
        <v>2359</v>
      </c>
      <c r="B2361" s="3" t="s">
        <v>2360</v>
      </c>
      <c r="C2361" s="3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s="7" t="s">
        <v>8337</v>
      </c>
      <c r="R2361" t="s">
        <v>8338</v>
      </c>
      <c r="S2361" s="11">
        <f t="shared" si="290"/>
        <v>42159.649583333332</v>
      </c>
      <c r="T2361" s="11">
        <f t="shared" si="291"/>
        <v>42219.649583333332</v>
      </c>
      <c r="U2361" t="str">
        <f t="shared" si="292"/>
        <v>Jun</v>
      </c>
      <c r="V2361">
        <f t="shared" si="293"/>
        <v>2015</v>
      </c>
      <c r="W2361" t="str">
        <f t="shared" si="294"/>
        <v>Aug</v>
      </c>
      <c r="X2361">
        <f t="shared" si="295"/>
        <v>2015</v>
      </c>
    </row>
    <row r="2362" spans="1:24" ht="43.2" x14ac:dyDescent="0.55000000000000004">
      <c r="A2362">
        <v>2360</v>
      </c>
      <c r="B2362" s="3" t="s">
        <v>2361</v>
      </c>
      <c r="C2362" s="3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s="7" t="s">
        <v>8337</v>
      </c>
      <c r="R2362" t="s">
        <v>8338</v>
      </c>
      <c r="S2362" s="11">
        <f t="shared" si="290"/>
        <v>42377.70694444445</v>
      </c>
      <c r="T2362" s="11">
        <f t="shared" si="291"/>
        <v>42407.70694444445</v>
      </c>
      <c r="U2362" t="str">
        <f t="shared" si="292"/>
        <v>Jan</v>
      </c>
      <c r="V2362">
        <f t="shared" si="293"/>
        <v>2016</v>
      </c>
      <c r="W2362" t="str">
        <f t="shared" si="294"/>
        <v>Feb</v>
      </c>
      <c r="X2362">
        <f t="shared" si="295"/>
        <v>2016</v>
      </c>
    </row>
    <row r="2363" spans="1:24" ht="43.2" x14ac:dyDescent="0.55000000000000004">
      <c r="A2363">
        <v>2361</v>
      </c>
      <c r="B2363" s="3" t="s">
        <v>2362</v>
      </c>
      <c r="C2363" s="3" t="s">
        <v>6471</v>
      </c>
      <c r="D2363" s="12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s="7" t="s">
        <v>8337</v>
      </c>
      <c r="R2363" t="s">
        <v>8338</v>
      </c>
      <c r="S2363" s="11">
        <f t="shared" si="290"/>
        <v>42466.858888888892</v>
      </c>
      <c r="T2363" s="11">
        <f t="shared" si="291"/>
        <v>42490.916666666672</v>
      </c>
      <c r="U2363" t="str">
        <f t="shared" si="292"/>
        <v>Apr</v>
      </c>
      <c r="V2363">
        <f t="shared" si="293"/>
        <v>2016</v>
      </c>
      <c r="W2363" t="str">
        <f t="shared" si="294"/>
        <v>Apr</v>
      </c>
      <c r="X2363">
        <f t="shared" si="295"/>
        <v>2016</v>
      </c>
    </row>
    <row r="2364" spans="1:24" ht="43.2" x14ac:dyDescent="0.55000000000000004">
      <c r="A2364">
        <v>2362</v>
      </c>
      <c r="B2364" s="3" t="s">
        <v>2363</v>
      </c>
      <c r="C2364" s="3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s="7" t="s">
        <v>8337</v>
      </c>
      <c r="R2364" t="s">
        <v>8338</v>
      </c>
      <c r="S2364" s="11">
        <f t="shared" si="290"/>
        <v>41954.688310185185</v>
      </c>
      <c r="T2364" s="11">
        <f t="shared" si="291"/>
        <v>41984.688310185185</v>
      </c>
      <c r="U2364" t="str">
        <f t="shared" si="292"/>
        <v>Nov</v>
      </c>
      <c r="V2364">
        <f t="shared" si="293"/>
        <v>2014</v>
      </c>
      <c r="W2364" t="str">
        <f t="shared" si="294"/>
        <v>Dec</v>
      </c>
      <c r="X2364">
        <f t="shared" si="295"/>
        <v>2014</v>
      </c>
    </row>
    <row r="2365" spans="1:24" ht="43.2" x14ac:dyDescent="0.55000000000000004">
      <c r="A2365">
        <v>2363</v>
      </c>
      <c r="B2365" s="3" t="s">
        <v>2364</v>
      </c>
      <c r="C2365" s="3" t="s">
        <v>6473</v>
      </c>
      <c r="D2365" s="12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s="7" t="s">
        <v>8337</v>
      </c>
      <c r="R2365" t="s">
        <v>8338</v>
      </c>
      <c r="S2365" s="11">
        <f t="shared" si="290"/>
        <v>42322.011574074073</v>
      </c>
      <c r="T2365" s="11">
        <f t="shared" si="291"/>
        <v>42367.011574074073</v>
      </c>
      <c r="U2365" t="str">
        <f t="shared" si="292"/>
        <v>Nov</v>
      </c>
      <c r="V2365">
        <f t="shared" si="293"/>
        <v>2015</v>
      </c>
      <c r="W2365" t="str">
        <f t="shared" si="294"/>
        <v>Dec</v>
      </c>
      <c r="X2365">
        <f t="shared" si="295"/>
        <v>2015</v>
      </c>
    </row>
    <row r="2366" spans="1:24" ht="28.8" x14ac:dyDescent="0.55000000000000004">
      <c r="A2366">
        <v>2364</v>
      </c>
      <c r="B2366" s="3" t="s">
        <v>2365</v>
      </c>
      <c r="C2366" s="3" t="s">
        <v>6474</v>
      </c>
      <c r="D2366" s="12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s="7" t="s">
        <v>8337</v>
      </c>
      <c r="R2366" t="s">
        <v>8338</v>
      </c>
      <c r="S2366" s="11">
        <f t="shared" si="290"/>
        <v>42248.934675925921</v>
      </c>
      <c r="T2366" s="11">
        <f t="shared" si="291"/>
        <v>42303.934675925921</v>
      </c>
      <c r="U2366" t="str">
        <f t="shared" si="292"/>
        <v>Sep</v>
      </c>
      <c r="V2366">
        <f t="shared" si="293"/>
        <v>2015</v>
      </c>
      <c r="W2366" t="str">
        <f t="shared" si="294"/>
        <v>Oct</v>
      </c>
      <c r="X2366">
        <f t="shared" si="295"/>
        <v>2015</v>
      </c>
    </row>
    <row r="2367" spans="1:24" ht="43.2" x14ac:dyDescent="0.55000000000000004">
      <c r="A2367">
        <v>2365</v>
      </c>
      <c r="B2367" s="3" t="s">
        <v>2366</v>
      </c>
      <c r="C2367" s="3" t="s">
        <v>6475</v>
      </c>
      <c r="D2367" s="12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s="7" t="s">
        <v>8337</v>
      </c>
      <c r="R2367" t="s">
        <v>8338</v>
      </c>
      <c r="S2367" s="11">
        <f t="shared" si="290"/>
        <v>42346.736400462964</v>
      </c>
      <c r="T2367" s="11">
        <f t="shared" si="291"/>
        <v>42386.958333333328</v>
      </c>
      <c r="U2367" t="str">
        <f t="shared" si="292"/>
        <v>Dec</v>
      </c>
      <c r="V2367">
        <f t="shared" si="293"/>
        <v>2015</v>
      </c>
      <c r="W2367" t="str">
        <f t="shared" si="294"/>
        <v>Jan</v>
      </c>
      <c r="X2367">
        <f t="shared" si="295"/>
        <v>2016</v>
      </c>
    </row>
    <row r="2368" spans="1:24" ht="43.2" x14ac:dyDescent="0.55000000000000004">
      <c r="A2368">
        <v>2366</v>
      </c>
      <c r="B2368" s="3" t="s">
        <v>2367</v>
      </c>
      <c r="C2368" s="3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s="7" t="s">
        <v>8337</v>
      </c>
      <c r="R2368" t="s">
        <v>8338</v>
      </c>
      <c r="S2368" s="11">
        <f t="shared" si="290"/>
        <v>42268.531631944439</v>
      </c>
      <c r="T2368" s="11">
        <f t="shared" si="291"/>
        <v>42298.531631944439</v>
      </c>
      <c r="U2368" t="str">
        <f t="shared" si="292"/>
        <v>Sep</v>
      </c>
      <c r="V2368">
        <f t="shared" si="293"/>
        <v>2015</v>
      </c>
      <c r="W2368" t="str">
        <f t="shared" si="294"/>
        <v>Oct</v>
      </c>
      <c r="X2368">
        <f t="shared" si="295"/>
        <v>2015</v>
      </c>
    </row>
    <row r="2369" spans="1:24" ht="43.2" x14ac:dyDescent="0.55000000000000004">
      <c r="A2369">
        <v>2367</v>
      </c>
      <c r="B2369" s="3" t="s">
        <v>2368</v>
      </c>
      <c r="C2369" s="3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s="7" t="s">
        <v>8337</v>
      </c>
      <c r="R2369" t="s">
        <v>8338</v>
      </c>
      <c r="S2369" s="11">
        <f t="shared" si="290"/>
        <v>42425.970092592594</v>
      </c>
      <c r="T2369" s="11">
        <f t="shared" si="291"/>
        <v>42485.928425925929</v>
      </c>
      <c r="U2369" t="str">
        <f t="shared" si="292"/>
        <v>Feb</v>
      </c>
      <c r="V2369">
        <f t="shared" si="293"/>
        <v>2016</v>
      </c>
      <c r="W2369" t="str">
        <f t="shared" si="294"/>
        <v>Apr</v>
      </c>
      <c r="X2369">
        <f t="shared" si="295"/>
        <v>2016</v>
      </c>
    </row>
    <row r="2370" spans="1:24" ht="43.2" x14ac:dyDescent="0.55000000000000004">
      <c r="A2370">
        <v>2368</v>
      </c>
      <c r="B2370" s="3" t="s">
        <v>2369</v>
      </c>
      <c r="C2370" s="3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s="7" t="s">
        <v>8337</v>
      </c>
      <c r="R2370" t="s">
        <v>8338</v>
      </c>
      <c r="S2370" s="11">
        <f t="shared" si="290"/>
        <v>42063.721817129626</v>
      </c>
      <c r="T2370" s="11">
        <f t="shared" si="291"/>
        <v>42108.680150462969</v>
      </c>
      <c r="U2370" t="str">
        <f t="shared" si="292"/>
        <v>Feb</v>
      </c>
      <c r="V2370">
        <f t="shared" si="293"/>
        <v>2015</v>
      </c>
      <c r="W2370" t="str">
        <f t="shared" si="294"/>
        <v>Apr</v>
      </c>
      <c r="X2370">
        <f t="shared" si="295"/>
        <v>2015</v>
      </c>
    </row>
    <row r="2371" spans="1:24" ht="43.2" x14ac:dyDescent="0.55000000000000004">
      <c r="A2371">
        <v>2369</v>
      </c>
      <c r="B2371" s="3" t="s">
        <v>2370</v>
      </c>
      <c r="C2371" s="3" t="s">
        <v>6479</v>
      </c>
      <c r="D2371" s="12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IFERROR(E2371/L2371,0)</f>
        <v>0</v>
      </c>
      <c r="Q2371" s="7" t="s">
        <v>8337</v>
      </c>
      <c r="R2371" t="s">
        <v>8338</v>
      </c>
      <c r="S2371" s="11">
        <f t="shared" ref="S2371:S2434" si="298">(((J2371/60)/60)/24)+DATE(1970,1,1)</f>
        <v>42380.812627314815</v>
      </c>
      <c r="T2371" s="11">
        <f t="shared" ref="T2371:T2434" si="299">(((I2371/60)/60)/24)+DATE(1970,1,1)</f>
        <v>42410.812627314815</v>
      </c>
      <c r="U2371" t="str">
        <f t="shared" ref="U2371:U2434" si="300">TEXT(S2371,"mmm")</f>
        <v>Jan</v>
      </c>
      <c r="V2371">
        <f t="shared" ref="V2371:V2434" si="301">YEAR(S2371)</f>
        <v>2016</v>
      </c>
      <c r="W2371" t="str">
        <f t="shared" ref="W2371:W2434" si="302">TEXT(T2371,"mmm")</f>
        <v>Feb</v>
      </c>
      <c r="X2371">
        <f t="shared" ref="X2371:X2434" si="303">YEAR(T2371)</f>
        <v>2016</v>
      </c>
    </row>
    <row r="2372" spans="1:24" ht="43.2" x14ac:dyDescent="0.55000000000000004">
      <c r="A2372">
        <v>2370</v>
      </c>
      <c r="B2372" s="3" t="s">
        <v>2371</v>
      </c>
      <c r="C2372" s="3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s="7" t="s">
        <v>8337</v>
      </c>
      <c r="R2372" t="s">
        <v>8338</v>
      </c>
      <c r="S2372" s="11">
        <f t="shared" si="298"/>
        <v>41961.18913194444</v>
      </c>
      <c r="T2372" s="11">
        <f t="shared" si="299"/>
        <v>41991.18913194444</v>
      </c>
      <c r="U2372" t="str">
        <f t="shared" si="300"/>
        <v>Nov</v>
      </c>
      <c r="V2372">
        <f t="shared" si="301"/>
        <v>2014</v>
      </c>
      <c r="W2372" t="str">
        <f t="shared" si="302"/>
        <v>Dec</v>
      </c>
      <c r="X2372">
        <f t="shared" si="303"/>
        <v>2014</v>
      </c>
    </row>
    <row r="2373" spans="1:24" ht="43.2" x14ac:dyDescent="0.55000000000000004">
      <c r="A2373">
        <v>2371</v>
      </c>
      <c r="B2373" s="3" t="s">
        <v>2372</v>
      </c>
      <c r="C2373" s="3" t="s">
        <v>6481</v>
      </c>
      <c r="D2373" s="12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s="7" t="s">
        <v>8337</v>
      </c>
      <c r="R2373" t="s">
        <v>8338</v>
      </c>
      <c r="S2373" s="11">
        <f t="shared" si="298"/>
        <v>42150.777731481481</v>
      </c>
      <c r="T2373" s="11">
        <f t="shared" si="299"/>
        <v>42180.777731481481</v>
      </c>
      <c r="U2373" t="str">
        <f t="shared" si="300"/>
        <v>May</v>
      </c>
      <c r="V2373">
        <f t="shared" si="301"/>
        <v>2015</v>
      </c>
      <c r="W2373" t="str">
        <f t="shared" si="302"/>
        <v>Jun</v>
      </c>
      <c r="X2373">
        <f t="shared" si="303"/>
        <v>2015</v>
      </c>
    </row>
    <row r="2374" spans="1:24" ht="43.2" x14ac:dyDescent="0.55000000000000004">
      <c r="A2374">
        <v>2372</v>
      </c>
      <c r="B2374" s="3" t="s">
        <v>2373</v>
      </c>
      <c r="C2374" s="3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s="7" t="s">
        <v>8337</v>
      </c>
      <c r="R2374" t="s">
        <v>8338</v>
      </c>
      <c r="S2374" s="11">
        <f t="shared" si="298"/>
        <v>42088.069108796291</v>
      </c>
      <c r="T2374" s="11">
        <f t="shared" si="299"/>
        <v>42118.069108796291</v>
      </c>
      <c r="U2374" t="str">
        <f t="shared" si="300"/>
        <v>Mar</v>
      </c>
      <c r="V2374">
        <f t="shared" si="301"/>
        <v>2015</v>
      </c>
      <c r="W2374" t="str">
        <f t="shared" si="302"/>
        <v>Apr</v>
      </c>
      <c r="X2374">
        <f t="shared" si="303"/>
        <v>2015</v>
      </c>
    </row>
    <row r="2375" spans="1:24" ht="28.8" x14ac:dyDescent="0.55000000000000004">
      <c r="A2375">
        <v>2373</v>
      </c>
      <c r="B2375" s="3" t="s">
        <v>2374</v>
      </c>
      <c r="C2375" s="3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s="7" t="s">
        <v>8337</v>
      </c>
      <c r="R2375" t="s">
        <v>8338</v>
      </c>
      <c r="S2375" s="11">
        <f t="shared" si="298"/>
        <v>42215.662314814821</v>
      </c>
      <c r="T2375" s="11">
        <f t="shared" si="299"/>
        <v>42245.662314814821</v>
      </c>
      <c r="U2375" t="str">
        <f t="shared" si="300"/>
        <v>Jul</v>
      </c>
      <c r="V2375">
        <f t="shared" si="301"/>
        <v>2015</v>
      </c>
      <c r="W2375" t="str">
        <f t="shared" si="302"/>
        <v>Aug</v>
      </c>
      <c r="X2375">
        <f t="shared" si="303"/>
        <v>2015</v>
      </c>
    </row>
    <row r="2376" spans="1:24" ht="43.2" x14ac:dyDescent="0.55000000000000004">
      <c r="A2376">
        <v>2374</v>
      </c>
      <c r="B2376" s="3" t="s">
        <v>2375</v>
      </c>
      <c r="C2376" s="3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s="7" t="s">
        <v>8337</v>
      </c>
      <c r="R2376" t="s">
        <v>8338</v>
      </c>
      <c r="S2376" s="11">
        <f t="shared" si="298"/>
        <v>42017.843287037031</v>
      </c>
      <c r="T2376" s="11">
        <f t="shared" si="299"/>
        <v>42047.843287037031</v>
      </c>
      <c r="U2376" t="str">
        <f t="shared" si="300"/>
        <v>Jan</v>
      </c>
      <c r="V2376">
        <f t="shared" si="301"/>
        <v>2015</v>
      </c>
      <c r="W2376" t="str">
        <f t="shared" si="302"/>
        <v>Feb</v>
      </c>
      <c r="X2376">
        <f t="shared" si="303"/>
        <v>2015</v>
      </c>
    </row>
    <row r="2377" spans="1:24" ht="43.2" x14ac:dyDescent="0.55000000000000004">
      <c r="A2377">
        <v>2375</v>
      </c>
      <c r="B2377" s="3" t="s">
        <v>2376</v>
      </c>
      <c r="C2377" s="3" t="s">
        <v>6485</v>
      </c>
      <c r="D2377" s="12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s="7" t="s">
        <v>8337</v>
      </c>
      <c r="R2377" t="s">
        <v>8338</v>
      </c>
      <c r="S2377" s="11">
        <f t="shared" si="298"/>
        <v>42592.836076388892</v>
      </c>
      <c r="T2377" s="11">
        <f t="shared" si="299"/>
        <v>42622.836076388892</v>
      </c>
      <c r="U2377" t="str">
        <f t="shared" si="300"/>
        <v>Aug</v>
      </c>
      <c r="V2377">
        <f t="shared" si="301"/>
        <v>2016</v>
      </c>
      <c r="W2377" t="str">
        <f t="shared" si="302"/>
        <v>Sep</v>
      </c>
      <c r="X2377">
        <f t="shared" si="303"/>
        <v>2016</v>
      </c>
    </row>
    <row r="2378" spans="1:24" ht="43.2" x14ac:dyDescent="0.55000000000000004">
      <c r="A2378">
        <v>2376</v>
      </c>
      <c r="B2378" s="3" t="s">
        <v>2377</v>
      </c>
      <c r="C2378" s="3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s="7" t="s">
        <v>8337</v>
      </c>
      <c r="R2378" t="s">
        <v>8338</v>
      </c>
      <c r="S2378" s="11">
        <f t="shared" si="298"/>
        <v>42318.925532407404</v>
      </c>
      <c r="T2378" s="11">
        <f t="shared" si="299"/>
        <v>42348.925532407404</v>
      </c>
      <c r="U2378" t="str">
        <f t="shared" si="300"/>
        <v>Nov</v>
      </c>
      <c r="V2378">
        <f t="shared" si="301"/>
        <v>2015</v>
      </c>
      <c r="W2378" t="str">
        <f t="shared" si="302"/>
        <v>Dec</v>
      </c>
      <c r="X2378">
        <f t="shared" si="303"/>
        <v>2015</v>
      </c>
    </row>
    <row r="2379" spans="1:24" ht="43.2" x14ac:dyDescent="0.55000000000000004">
      <c r="A2379">
        <v>2377</v>
      </c>
      <c r="B2379" s="3" t="s">
        <v>2378</v>
      </c>
      <c r="C2379" s="3" t="s">
        <v>6487</v>
      </c>
      <c r="D2379" s="12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s="7" t="s">
        <v>8337</v>
      </c>
      <c r="R2379" t="s">
        <v>8338</v>
      </c>
      <c r="S2379" s="11">
        <f t="shared" si="298"/>
        <v>42669.870173611111</v>
      </c>
      <c r="T2379" s="11">
        <f t="shared" si="299"/>
        <v>42699.911840277782</v>
      </c>
      <c r="U2379" t="str">
        <f t="shared" si="300"/>
        <v>Oct</v>
      </c>
      <c r="V2379">
        <f t="shared" si="301"/>
        <v>2016</v>
      </c>
      <c r="W2379" t="str">
        <f t="shared" si="302"/>
        <v>Nov</v>
      </c>
      <c r="X2379">
        <f t="shared" si="303"/>
        <v>2016</v>
      </c>
    </row>
    <row r="2380" spans="1:24" ht="28.8" x14ac:dyDescent="0.55000000000000004">
      <c r="A2380">
        <v>2378</v>
      </c>
      <c r="B2380" s="3" t="s">
        <v>2379</v>
      </c>
      <c r="C2380" s="3" t="s">
        <v>6488</v>
      </c>
      <c r="D2380" s="12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s="7" t="s">
        <v>8337</v>
      </c>
      <c r="R2380" t="s">
        <v>8338</v>
      </c>
      <c r="S2380" s="11">
        <f t="shared" si="298"/>
        <v>42213.013078703705</v>
      </c>
      <c r="T2380" s="11">
        <f t="shared" si="299"/>
        <v>42242.013078703705</v>
      </c>
      <c r="U2380" t="str">
        <f t="shared" si="300"/>
        <v>Jul</v>
      </c>
      <c r="V2380">
        <f t="shared" si="301"/>
        <v>2015</v>
      </c>
      <c r="W2380" t="str">
        <f t="shared" si="302"/>
        <v>Aug</v>
      </c>
      <c r="X2380">
        <f t="shared" si="303"/>
        <v>2015</v>
      </c>
    </row>
    <row r="2381" spans="1:24" ht="28.8" x14ac:dyDescent="0.55000000000000004">
      <c r="A2381">
        <v>2379</v>
      </c>
      <c r="B2381" s="3" t="s">
        <v>2380</v>
      </c>
      <c r="C2381" s="3" t="s">
        <v>6489</v>
      </c>
      <c r="D2381" s="12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s="7" t="s">
        <v>8337</v>
      </c>
      <c r="R2381" t="s">
        <v>8338</v>
      </c>
      <c r="S2381" s="11">
        <f t="shared" si="298"/>
        <v>42237.016388888893</v>
      </c>
      <c r="T2381" s="11">
        <f t="shared" si="299"/>
        <v>42282.016388888893</v>
      </c>
      <c r="U2381" t="str">
        <f t="shared" si="300"/>
        <v>Aug</v>
      </c>
      <c r="V2381">
        <f t="shared" si="301"/>
        <v>2015</v>
      </c>
      <c r="W2381" t="str">
        <f t="shared" si="302"/>
        <v>Oct</v>
      </c>
      <c r="X2381">
        <f t="shared" si="303"/>
        <v>2015</v>
      </c>
    </row>
    <row r="2382" spans="1:24" ht="43.2" x14ac:dyDescent="0.55000000000000004">
      <c r="A2382">
        <v>2380</v>
      </c>
      <c r="B2382" s="3" t="s">
        <v>2381</v>
      </c>
      <c r="C2382" s="3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s="7" t="s">
        <v>8337</v>
      </c>
      <c r="R2382" t="s">
        <v>8338</v>
      </c>
      <c r="S2382" s="11">
        <f t="shared" si="298"/>
        <v>42248.793310185181</v>
      </c>
      <c r="T2382" s="11">
        <f t="shared" si="299"/>
        <v>42278.793310185181</v>
      </c>
      <c r="U2382" t="str">
        <f t="shared" si="300"/>
        <v>Sep</v>
      </c>
      <c r="V2382">
        <f t="shared" si="301"/>
        <v>2015</v>
      </c>
      <c r="W2382" t="str">
        <f t="shared" si="302"/>
        <v>Oct</v>
      </c>
      <c r="X2382">
        <f t="shared" si="303"/>
        <v>2015</v>
      </c>
    </row>
    <row r="2383" spans="1:24" ht="43.2" x14ac:dyDescent="0.55000000000000004">
      <c r="A2383">
        <v>2381</v>
      </c>
      <c r="B2383" s="3" t="s">
        <v>2382</v>
      </c>
      <c r="C2383" s="3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s="7" t="s">
        <v>8337</v>
      </c>
      <c r="R2383" t="s">
        <v>8338</v>
      </c>
      <c r="S2383" s="11">
        <f t="shared" si="298"/>
        <v>42074.935740740737</v>
      </c>
      <c r="T2383" s="11">
        <f t="shared" si="299"/>
        <v>42104.935740740737</v>
      </c>
      <c r="U2383" t="str">
        <f t="shared" si="300"/>
        <v>Mar</v>
      </c>
      <c r="V2383">
        <f t="shared" si="301"/>
        <v>2015</v>
      </c>
      <c r="W2383" t="str">
        <f t="shared" si="302"/>
        <v>Apr</v>
      </c>
      <c r="X2383">
        <f t="shared" si="303"/>
        <v>2015</v>
      </c>
    </row>
    <row r="2384" spans="1:24" ht="57.6" x14ac:dyDescent="0.55000000000000004">
      <c r="A2384">
        <v>2382</v>
      </c>
      <c r="B2384" s="3" t="s">
        <v>2383</v>
      </c>
      <c r="C2384" s="3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s="7" t="s">
        <v>8337</v>
      </c>
      <c r="R2384" t="s">
        <v>8338</v>
      </c>
      <c r="S2384" s="11">
        <f t="shared" si="298"/>
        <v>42195.187534722223</v>
      </c>
      <c r="T2384" s="11">
        <f t="shared" si="299"/>
        <v>42220.187534722223</v>
      </c>
      <c r="U2384" t="str">
        <f t="shared" si="300"/>
        <v>Jul</v>
      </c>
      <c r="V2384">
        <f t="shared" si="301"/>
        <v>2015</v>
      </c>
      <c r="W2384" t="str">
        <f t="shared" si="302"/>
        <v>Aug</v>
      </c>
      <c r="X2384">
        <f t="shared" si="303"/>
        <v>2015</v>
      </c>
    </row>
    <row r="2385" spans="1:24" ht="43.2" x14ac:dyDescent="0.55000000000000004">
      <c r="A2385">
        <v>2383</v>
      </c>
      <c r="B2385" s="3" t="s">
        <v>2384</v>
      </c>
      <c r="C2385" s="3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s="7" t="s">
        <v>8337</v>
      </c>
      <c r="R2385" t="s">
        <v>8338</v>
      </c>
      <c r="S2385" s="11">
        <f t="shared" si="298"/>
        <v>42027.056793981479</v>
      </c>
      <c r="T2385" s="11">
        <f t="shared" si="299"/>
        <v>42057.056793981479</v>
      </c>
      <c r="U2385" t="str">
        <f t="shared" si="300"/>
        <v>Jan</v>
      </c>
      <c r="V2385">
        <f t="shared" si="301"/>
        <v>2015</v>
      </c>
      <c r="W2385" t="str">
        <f t="shared" si="302"/>
        <v>Feb</v>
      </c>
      <c r="X2385">
        <f t="shared" si="303"/>
        <v>2015</v>
      </c>
    </row>
    <row r="2386" spans="1:24" ht="43.2" x14ac:dyDescent="0.55000000000000004">
      <c r="A2386">
        <v>2384</v>
      </c>
      <c r="B2386" s="3" t="s">
        <v>2385</v>
      </c>
      <c r="C2386" s="3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s="7" t="s">
        <v>8337</v>
      </c>
      <c r="R2386" t="s">
        <v>8338</v>
      </c>
      <c r="S2386" s="11">
        <f t="shared" si="298"/>
        <v>41927.067627314813</v>
      </c>
      <c r="T2386" s="11">
        <f t="shared" si="299"/>
        <v>41957.109293981484</v>
      </c>
      <c r="U2386" t="str">
        <f t="shared" si="300"/>
        <v>Oct</v>
      </c>
      <c r="V2386">
        <f t="shared" si="301"/>
        <v>2014</v>
      </c>
      <c r="W2386" t="str">
        <f t="shared" si="302"/>
        <v>Nov</v>
      </c>
      <c r="X2386">
        <f t="shared" si="303"/>
        <v>2014</v>
      </c>
    </row>
    <row r="2387" spans="1:24" ht="43.2" x14ac:dyDescent="0.55000000000000004">
      <c r="A2387">
        <v>2385</v>
      </c>
      <c r="B2387" s="3" t="s">
        <v>2386</v>
      </c>
      <c r="C2387" s="3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s="7" t="s">
        <v>8337</v>
      </c>
      <c r="R2387" t="s">
        <v>8338</v>
      </c>
      <c r="S2387" s="11">
        <f t="shared" si="298"/>
        <v>42191.70175925926</v>
      </c>
      <c r="T2387" s="11">
        <f t="shared" si="299"/>
        <v>42221.70175925926</v>
      </c>
      <c r="U2387" t="str">
        <f t="shared" si="300"/>
        <v>Jul</v>
      </c>
      <c r="V2387">
        <f t="shared" si="301"/>
        <v>2015</v>
      </c>
      <c r="W2387" t="str">
        <f t="shared" si="302"/>
        <v>Aug</v>
      </c>
      <c r="X2387">
        <f t="shared" si="303"/>
        <v>2015</v>
      </c>
    </row>
    <row r="2388" spans="1:24" ht="43.2" x14ac:dyDescent="0.55000000000000004">
      <c r="A2388">
        <v>2386</v>
      </c>
      <c r="B2388" s="3" t="s">
        <v>2387</v>
      </c>
      <c r="C2388" s="3" t="s">
        <v>6496</v>
      </c>
      <c r="D2388" s="12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s="7" t="s">
        <v>8337</v>
      </c>
      <c r="R2388" t="s">
        <v>8338</v>
      </c>
      <c r="S2388" s="11">
        <f t="shared" si="298"/>
        <v>41954.838240740741</v>
      </c>
      <c r="T2388" s="11">
        <f t="shared" si="299"/>
        <v>42014.838240740741</v>
      </c>
      <c r="U2388" t="str">
        <f t="shared" si="300"/>
        <v>Nov</v>
      </c>
      <c r="V2388">
        <f t="shared" si="301"/>
        <v>2014</v>
      </c>
      <c r="W2388" t="str">
        <f t="shared" si="302"/>
        <v>Jan</v>
      </c>
      <c r="X2388">
        <f t="shared" si="303"/>
        <v>2015</v>
      </c>
    </row>
    <row r="2389" spans="1:24" ht="43.2" x14ac:dyDescent="0.55000000000000004">
      <c r="A2389">
        <v>2387</v>
      </c>
      <c r="B2389" s="3" t="s">
        <v>2388</v>
      </c>
      <c r="C2389" s="3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s="7" t="s">
        <v>8337</v>
      </c>
      <c r="R2389" t="s">
        <v>8338</v>
      </c>
      <c r="S2389" s="11">
        <f t="shared" si="298"/>
        <v>42528.626620370371</v>
      </c>
      <c r="T2389" s="11">
        <f t="shared" si="299"/>
        <v>42573.626620370371</v>
      </c>
      <c r="U2389" t="str">
        <f t="shared" si="300"/>
        <v>Jun</v>
      </c>
      <c r="V2389">
        <f t="shared" si="301"/>
        <v>2016</v>
      </c>
      <c r="W2389" t="str">
        <f t="shared" si="302"/>
        <v>Jul</v>
      </c>
      <c r="X2389">
        <f t="shared" si="303"/>
        <v>2016</v>
      </c>
    </row>
    <row r="2390" spans="1:24" ht="43.2" x14ac:dyDescent="0.55000000000000004">
      <c r="A2390">
        <v>2388</v>
      </c>
      <c r="B2390" s="3" t="s">
        <v>2389</v>
      </c>
      <c r="C2390" s="3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s="7" t="s">
        <v>8337</v>
      </c>
      <c r="R2390" t="s">
        <v>8338</v>
      </c>
      <c r="S2390" s="11">
        <f t="shared" si="298"/>
        <v>41989.853692129633</v>
      </c>
      <c r="T2390" s="11">
        <f t="shared" si="299"/>
        <v>42019.811805555553</v>
      </c>
      <c r="U2390" t="str">
        <f t="shared" si="300"/>
        <v>Dec</v>
      </c>
      <c r="V2390">
        <f t="shared" si="301"/>
        <v>2014</v>
      </c>
      <c r="W2390" t="str">
        <f t="shared" si="302"/>
        <v>Jan</v>
      </c>
      <c r="X2390">
        <f t="shared" si="303"/>
        <v>2015</v>
      </c>
    </row>
    <row r="2391" spans="1:24" ht="57.6" x14ac:dyDescent="0.55000000000000004">
      <c r="A2391">
        <v>2389</v>
      </c>
      <c r="B2391" s="3" t="s">
        <v>2390</v>
      </c>
      <c r="C2391" s="3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s="7" t="s">
        <v>8337</v>
      </c>
      <c r="R2391" t="s">
        <v>8338</v>
      </c>
      <c r="S2391" s="11">
        <f t="shared" si="298"/>
        <v>42179.653379629628</v>
      </c>
      <c r="T2391" s="11">
        <f t="shared" si="299"/>
        <v>42210.915972222225</v>
      </c>
      <c r="U2391" t="str">
        <f t="shared" si="300"/>
        <v>Jun</v>
      </c>
      <c r="V2391">
        <f t="shared" si="301"/>
        <v>2015</v>
      </c>
      <c r="W2391" t="str">
        <f t="shared" si="302"/>
        <v>Jul</v>
      </c>
      <c r="X2391">
        <f t="shared" si="303"/>
        <v>2015</v>
      </c>
    </row>
    <row r="2392" spans="1:24" ht="43.2" x14ac:dyDescent="0.55000000000000004">
      <c r="A2392">
        <v>2390</v>
      </c>
      <c r="B2392" s="3" t="s">
        <v>2391</v>
      </c>
      <c r="C2392" s="3" t="s">
        <v>6500</v>
      </c>
      <c r="D2392" s="1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s="7" t="s">
        <v>8337</v>
      </c>
      <c r="R2392" t="s">
        <v>8338</v>
      </c>
      <c r="S2392" s="11">
        <f t="shared" si="298"/>
        <v>41968.262314814812</v>
      </c>
      <c r="T2392" s="11">
        <f t="shared" si="299"/>
        <v>42008.262314814812</v>
      </c>
      <c r="U2392" t="str">
        <f t="shared" si="300"/>
        <v>Nov</v>
      </c>
      <c r="V2392">
        <f t="shared" si="301"/>
        <v>2014</v>
      </c>
      <c r="W2392" t="str">
        <f t="shared" si="302"/>
        <v>Jan</v>
      </c>
      <c r="X2392">
        <f t="shared" si="303"/>
        <v>2015</v>
      </c>
    </row>
    <row r="2393" spans="1:24" ht="28.8" x14ac:dyDescent="0.55000000000000004">
      <c r="A2393">
        <v>2391</v>
      </c>
      <c r="B2393" s="3" t="s">
        <v>2392</v>
      </c>
      <c r="C2393" s="3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s="7" t="s">
        <v>8337</v>
      </c>
      <c r="R2393" t="s">
        <v>8338</v>
      </c>
      <c r="S2393" s="11">
        <f t="shared" si="298"/>
        <v>42064.794490740736</v>
      </c>
      <c r="T2393" s="11">
        <f t="shared" si="299"/>
        <v>42094.752824074079</v>
      </c>
      <c r="U2393" t="str">
        <f t="shared" si="300"/>
        <v>Mar</v>
      </c>
      <c r="V2393">
        <f t="shared" si="301"/>
        <v>2015</v>
      </c>
      <c r="W2393" t="str">
        <f t="shared" si="302"/>
        <v>Mar</v>
      </c>
      <c r="X2393">
        <f t="shared" si="303"/>
        <v>2015</v>
      </c>
    </row>
    <row r="2394" spans="1:24" ht="43.2" x14ac:dyDescent="0.55000000000000004">
      <c r="A2394">
        <v>2392</v>
      </c>
      <c r="B2394" s="3" t="s">
        <v>2393</v>
      </c>
      <c r="C2394" s="3" t="s">
        <v>6502</v>
      </c>
      <c r="D2394" s="12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s="7" t="s">
        <v>8337</v>
      </c>
      <c r="R2394" t="s">
        <v>8338</v>
      </c>
      <c r="S2394" s="11">
        <f t="shared" si="298"/>
        <v>42276.120636574073</v>
      </c>
      <c r="T2394" s="11">
        <f t="shared" si="299"/>
        <v>42306.120636574073</v>
      </c>
      <c r="U2394" t="str">
        <f t="shared" si="300"/>
        <v>Sep</v>
      </c>
      <c r="V2394">
        <f t="shared" si="301"/>
        <v>2015</v>
      </c>
      <c r="W2394" t="str">
        <f t="shared" si="302"/>
        <v>Oct</v>
      </c>
      <c r="X2394">
        <f t="shared" si="303"/>
        <v>2015</v>
      </c>
    </row>
    <row r="2395" spans="1:24" ht="43.2" x14ac:dyDescent="0.55000000000000004">
      <c r="A2395">
        <v>2393</v>
      </c>
      <c r="B2395" s="3" t="s">
        <v>2394</v>
      </c>
      <c r="C2395" s="3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s="7" t="s">
        <v>8337</v>
      </c>
      <c r="R2395" t="s">
        <v>8338</v>
      </c>
      <c r="S2395" s="11">
        <f t="shared" si="298"/>
        <v>42194.648344907408</v>
      </c>
      <c r="T2395" s="11">
        <f t="shared" si="299"/>
        <v>42224.648344907408</v>
      </c>
      <c r="U2395" t="str">
        <f t="shared" si="300"/>
        <v>Jul</v>
      </c>
      <c r="V2395">
        <f t="shared" si="301"/>
        <v>2015</v>
      </c>
      <c r="W2395" t="str">
        <f t="shared" si="302"/>
        <v>Aug</v>
      </c>
      <c r="X2395">
        <f t="shared" si="303"/>
        <v>2015</v>
      </c>
    </row>
    <row r="2396" spans="1:24" ht="43.2" x14ac:dyDescent="0.55000000000000004">
      <c r="A2396">
        <v>2394</v>
      </c>
      <c r="B2396" s="3" t="s">
        <v>2395</v>
      </c>
      <c r="C2396" s="3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s="7" t="s">
        <v>8337</v>
      </c>
      <c r="R2396" t="s">
        <v>8338</v>
      </c>
      <c r="S2396" s="11">
        <f t="shared" si="298"/>
        <v>42031.362187499995</v>
      </c>
      <c r="T2396" s="11">
        <f t="shared" si="299"/>
        <v>42061.362187499995</v>
      </c>
      <c r="U2396" t="str">
        <f t="shared" si="300"/>
        <v>Jan</v>
      </c>
      <c r="V2396">
        <f t="shared" si="301"/>
        <v>2015</v>
      </c>
      <c r="W2396" t="str">
        <f t="shared" si="302"/>
        <v>Feb</v>
      </c>
      <c r="X2396">
        <f t="shared" si="303"/>
        <v>2015</v>
      </c>
    </row>
    <row r="2397" spans="1:24" ht="43.2" x14ac:dyDescent="0.55000000000000004">
      <c r="A2397">
        <v>2395</v>
      </c>
      <c r="B2397" s="3" t="s">
        <v>2396</v>
      </c>
      <c r="C2397" s="3" t="s">
        <v>6505</v>
      </c>
      <c r="D2397" s="12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s="7" t="s">
        <v>8337</v>
      </c>
      <c r="R2397" t="s">
        <v>8338</v>
      </c>
      <c r="S2397" s="11">
        <f t="shared" si="298"/>
        <v>42717.121377314819</v>
      </c>
      <c r="T2397" s="11">
        <f t="shared" si="299"/>
        <v>42745.372916666667</v>
      </c>
      <c r="U2397" t="str">
        <f t="shared" si="300"/>
        <v>Dec</v>
      </c>
      <c r="V2397">
        <f t="shared" si="301"/>
        <v>2016</v>
      </c>
      <c r="W2397" t="str">
        <f t="shared" si="302"/>
        <v>Jan</v>
      </c>
      <c r="X2397">
        <f t="shared" si="303"/>
        <v>2017</v>
      </c>
    </row>
    <row r="2398" spans="1:24" ht="43.2" x14ac:dyDescent="0.55000000000000004">
      <c r="A2398">
        <v>2396</v>
      </c>
      <c r="B2398" s="3" t="s">
        <v>2397</v>
      </c>
      <c r="C2398" s="3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s="7" t="s">
        <v>8337</v>
      </c>
      <c r="R2398" t="s">
        <v>8338</v>
      </c>
      <c r="S2398" s="11">
        <f t="shared" si="298"/>
        <v>42262.849050925928</v>
      </c>
      <c r="T2398" s="11">
        <f t="shared" si="299"/>
        <v>42292.849050925928</v>
      </c>
      <c r="U2398" t="str">
        <f t="shared" si="300"/>
        <v>Sep</v>
      </c>
      <c r="V2398">
        <f t="shared" si="301"/>
        <v>2015</v>
      </c>
      <c r="W2398" t="str">
        <f t="shared" si="302"/>
        <v>Oct</v>
      </c>
      <c r="X2398">
        <f t="shared" si="303"/>
        <v>2015</v>
      </c>
    </row>
    <row r="2399" spans="1:24" ht="43.2" x14ac:dyDescent="0.55000000000000004">
      <c r="A2399">
        <v>2397</v>
      </c>
      <c r="B2399" s="3" t="s">
        <v>2398</v>
      </c>
      <c r="C2399" s="3" t="s">
        <v>6507</v>
      </c>
      <c r="D2399" s="12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s="7" t="s">
        <v>8337</v>
      </c>
      <c r="R2399" t="s">
        <v>8338</v>
      </c>
      <c r="S2399" s="11">
        <f t="shared" si="298"/>
        <v>41976.88490740741</v>
      </c>
      <c r="T2399" s="11">
        <f t="shared" si="299"/>
        <v>42006.88490740741</v>
      </c>
      <c r="U2399" t="str">
        <f t="shared" si="300"/>
        <v>Dec</v>
      </c>
      <c r="V2399">
        <f t="shared" si="301"/>
        <v>2014</v>
      </c>
      <c r="W2399" t="str">
        <f t="shared" si="302"/>
        <v>Jan</v>
      </c>
      <c r="X2399">
        <f t="shared" si="303"/>
        <v>2015</v>
      </c>
    </row>
    <row r="2400" spans="1:24" ht="43.2" x14ac:dyDescent="0.55000000000000004">
      <c r="A2400">
        <v>2398</v>
      </c>
      <c r="B2400" s="3" t="s">
        <v>2399</v>
      </c>
      <c r="C2400" s="3" t="s">
        <v>6508</v>
      </c>
      <c r="D2400" s="12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s="7" t="s">
        <v>8337</v>
      </c>
      <c r="R2400" t="s">
        <v>8338</v>
      </c>
      <c r="S2400" s="11">
        <f t="shared" si="298"/>
        <v>42157.916481481487</v>
      </c>
      <c r="T2400" s="11">
        <f t="shared" si="299"/>
        <v>42187.916481481487</v>
      </c>
      <c r="U2400" t="str">
        <f t="shared" si="300"/>
        <v>Jun</v>
      </c>
      <c r="V2400">
        <f t="shared" si="301"/>
        <v>2015</v>
      </c>
      <c r="W2400" t="str">
        <f t="shared" si="302"/>
        <v>Jul</v>
      </c>
      <c r="X2400">
        <f t="shared" si="303"/>
        <v>2015</v>
      </c>
    </row>
    <row r="2401" spans="1:24" ht="43.2" x14ac:dyDescent="0.55000000000000004">
      <c r="A2401">
        <v>2399</v>
      </c>
      <c r="B2401" s="3" t="s">
        <v>2400</v>
      </c>
      <c r="C2401" s="3" t="s">
        <v>6509</v>
      </c>
      <c r="D2401" s="12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s="7" t="s">
        <v>8337</v>
      </c>
      <c r="R2401" t="s">
        <v>8338</v>
      </c>
      <c r="S2401" s="11">
        <f t="shared" si="298"/>
        <v>41956.853078703702</v>
      </c>
      <c r="T2401" s="11">
        <f t="shared" si="299"/>
        <v>41991.853078703702</v>
      </c>
      <c r="U2401" t="str">
        <f t="shared" si="300"/>
        <v>Nov</v>
      </c>
      <c r="V2401">
        <f t="shared" si="301"/>
        <v>2014</v>
      </c>
      <c r="W2401" t="str">
        <f t="shared" si="302"/>
        <v>Dec</v>
      </c>
      <c r="X2401">
        <f t="shared" si="303"/>
        <v>2014</v>
      </c>
    </row>
    <row r="2402" spans="1:24" ht="43.2" x14ac:dyDescent="0.55000000000000004">
      <c r="A2402">
        <v>2400</v>
      </c>
      <c r="B2402" s="3" t="s">
        <v>2401</v>
      </c>
      <c r="C2402" s="3" t="s">
        <v>6510</v>
      </c>
      <c r="D2402" s="1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s="7" t="s">
        <v>8337</v>
      </c>
      <c r="R2402" t="s">
        <v>8338</v>
      </c>
      <c r="S2402" s="11">
        <f t="shared" si="298"/>
        <v>42444.268101851849</v>
      </c>
      <c r="T2402" s="11">
        <f t="shared" si="299"/>
        <v>42474.268101851849</v>
      </c>
      <c r="U2402" t="str">
        <f t="shared" si="300"/>
        <v>Mar</v>
      </c>
      <c r="V2402">
        <f t="shared" si="301"/>
        <v>2016</v>
      </c>
      <c r="W2402" t="str">
        <f t="shared" si="302"/>
        <v>Apr</v>
      </c>
      <c r="X2402">
        <f t="shared" si="303"/>
        <v>2016</v>
      </c>
    </row>
    <row r="2403" spans="1:24" ht="43.2" x14ac:dyDescent="0.55000000000000004">
      <c r="A2403">
        <v>2401</v>
      </c>
      <c r="B2403" s="3" t="s">
        <v>2402</v>
      </c>
      <c r="C2403" s="3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s="7" t="s">
        <v>8317</v>
      </c>
      <c r="R2403" t="s">
        <v>8358</v>
      </c>
      <c r="S2403" s="11">
        <f t="shared" si="298"/>
        <v>42374.822870370372</v>
      </c>
      <c r="T2403" s="11">
        <f t="shared" si="299"/>
        <v>42434.822870370372</v>
      </c>
      <c r="U2403" t="str">
        <f t="shared" si="300"/>
        <v>Jan</v>
      </c>
      <c r="V2403">
        <f t="shared" si="301"/>
        <v>2016</v>
      </c>
      <c r="W2403" t="str">
        <f t="shared" si="302"/>
        <v>Mar</v>
      </c>
      <c r="X2403">
        <f t="shared" si="303"/>
        <v>2016</v>
      </c>
    </row>
    <row r="2404" spans="1:24" x14ac:dyDescent="0.55000000000000004">
      <c r="A2404">
        <v>2402</v>
      </c>
      <c r="B2404" s="3" t="s">
        <v>2403</v>
      </c>
      <c r="C2404" s="3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s="7" t="s">
        <v>8317</v>
      </c>
      <c r="R2404" t="s">
        <v>8358</v>
      </c>
      <c r="S2404" s="11">
        <f t="shared" si="298"/>
        <v>42107.679756944446</v>
      </c>
      <c r="T2404" s="11">
        <f t="shared" si="299"/>
        <v>42137.679756944446</v>
      </c>
      <c r="U2404" t="str">
        <f t="shared" si="300"/>
        <v>Apr</v>
      </c>
      <c r="V2404">
        <f t="shared" si="301"/>
        <v>2015</v>
      </c>
      <c r="W2404" t="str">
        <f t="shared" si="302"/>
        <v>May</v>
      </c>
      <c r="X2404">
        <f t="shared" si="303"/>
        <v>2015</v>
      </c>
    </row>
    <row r="2405" spans="1:24" ht="43.2" x14ac:dyDescent="0.55000000000000004">
      <c r="A2405">
        <v>2403</v>
      </c>
      <c r="B2405" s="3" t="s">
        <v>2404</v>
      </c>
      <c r="C2405" s="3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s="7" t="s">
        <v>8317</v>
      </c>
      <c r="R2405" t="s">
        <v>8358</v>
      </c>
      <c r="S2405" s="11">
        <f t="shared" si="298"/>
        <v>42399.882615740738</v>
      </c>
      <c r="T2405" s="11">
        <f t="shared" si="299"/>
        <v>42459.840949074074</v>
      </c>
      <c r="U2405" t="str">
        <f t="shared" si="300"/>
        <v>Jan</v>
      </c>
      <c r="V2405">
        <f t="shared" si="301"/>
        <v>2016</v>
      </c>
      <c r="W2405" t="str">
        <f t="shared" si="302"/>
        <v>Mar</v>
      </c>
      <c r="X2405">
        <f t="shared" si="303"/>
        <v>2016</v>
      </c>
    </row>
    <row r="2406" spans="1:24" ht="43.2" x14ac:dyDescent="0.55000000000000004">
      <c r="A2406">
        <v>2404</v>
      </c>
      <c r="B2406" s="3" t="s">
        <v>2405</v>
      </c>
      <c r="C2406" s="3" t="s">
        <v>6514</v>
      </c>
      <c r="D2406" s="12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s="7" t="s">
        <v>8317</v>
      </c>
      <c r="R2406" t="s">
        <v>8358</v>
      </c>
      <c r="S2406" s="11">
        <f t="shared" si="298"/>
        <v>42342.03943287037</v>
      </c>
      <c r="T2406" s="11">
        <f t="shared" si="299"/>
        <v>42372.03943287037</v>
      </c>
      <c r="U2406" t="str">
        <f t="shared" si="300"/>
        <v>Dec</v>
      </c>
      <c r="V2406">
        <f t="shared" si="301"/>
        <v>2015</v>
      </c>
      <c r="W2406" t="str">
        <f t="shared" si="302"/>
        <v>Jan</v>
      </c>
      <c r="X2406">
        <f t="shared" si="303"/>
        <v>2016</v>
      </c>
    </row>
    <row r="2407" spans="1:24" ht="43.2" x14ac:dyDescent="0.55000000000000004">
      <c r="A2407">
        <v>2405</v>
      </c>
      <c r="B2407" s="3" t="s">
        <v>2406</v>
      </c>
      <c r="C2407" s="3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s="7" t="s">
        <v>8317</v>
      </c>
      <c r="R2407" t="s">
        <v>8358</v>
      </c>
      <c r="S2407" s="11">
        <f t="shared" si="298"/>
        <v>42595.585358796292</v>
      </c>
      <c r="T2407" s="11">
        <f t="shared" si="299"/>
        <v>42616.585358796292</v>
      </c>
      <c r="U2407" t="str">
        <f t="shared" si="300"/>
        <v>Aug</v>
      </c>
      <c r="V2407">
        <f t="shared" si="301"/>
        <v>2016</v>
      </c>
      <c r="W2407" t="str">
        <f t="shared" si="302"/>
        <v>Sep</v>
      </c>
      <c r="X2407">
        <f t="shared" si="303"/>
        <v>2016</v>
      </c>
    </row>
    <row r="2408" spans="1:24" ht="43.2" x14ac:dyDescent="0.55000000000000004">
      <c r="A2408">
        <v>2406</v>
      </c>
      <c r="B2408" s="3" t="s">
        <v>2407</v>
      </c>
      <c r="C2408" s="3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s="7" t="s">
        <v>8317</v>
      </c>
      <c r="R2408" t="s">
        <v>8358</v>
      </c>
      <c r="S2408" s="11">
        <f t="shared" si="298"/>
        <v>41983.110995370371</v>
      </c>
      <c r="T2408" s="11">
        <f t="shared" si="299"/>
        <v>42023.110995370371</v>
      </c>
      <c r="U2408" t="str">
        <f t="shared" si="300"/>
        <v>Dec</v>
      </c>
      <c r="V2408">
        <f t="shared" si="301"/>
        <v>2014</v>
      </c>
      <c r="W2408" t="str">
        <f t="shared" si="302"/>
        <v>Jan</v>
      </c>
      <c r="X2408">
        <f t="shared" si="303"/>
        <v>2015</v>
      </c>
    </row>
    <row r="2409" spans="1:24" ht="57.6" x14ac:dyDescent="0.55000000000000004">
      <c r="A2409">
        <v>2407</v>
      </c>
      <c r="B2409" s="3" t="s">
        <v>2408</v>
      </c>
      <c r="C2409" s="3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s="7" t="s">
        <v>8317</v>
      </c>
      <c r="R2409" t="s">
        <v>8358</v>
      </c>
      <c r="S2409" s="11">
        <f t="shared" si="298"/>
        <v>42082.575555555552</v>
      </c>
      <c r="T2409" s="11">
        <f t="shared" si="299"/>
        <v>42105.25</v>
      </c>
      <c r="U2409" t="str">
        <f t="shared" si="300"/>
        <v>Mar</v>
      </c>
      <c r="V2409">
        <f t="shared" si="301"/>
        <v>2015</v>
      </c>
      <c r="W2409" t="str">
        <f t="shared" si="302"/>
        <v>Apr</v>
      </c>
      <c r="X2409">
        <f t="shared" si="303"/>
        <v>2015</v>
      </c>
    </row>
    <row r="2410" spans="1:24" ht="28.8" x14ac:dyDescent="0.55000000000000004">
      <c r="A2410">
        <v>2408</v>
      </c>
      <c r="B2410" s="3" t="s">
        <v>2409</v>
      </c>
      <c r="C2410" s="3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s="7" t="s">
        <v>8317</v>
      </c>
      <c r="R2410" t="s">
        <v>8358</v>
      </c>
      <c r="S2410" s="11">
        <f t="shared" si="298"/>
        <v>41919.140706018516</v>
      </c>
      <c r="T2410" s="11">
        <f t="shared" si="299"/>
        <v>41949.182372685187</v>
      </c>
      <c r="U2410" t="str">
        <f t="shared" si="300"/>
        <v>Oct</v>
      </c>
      <c r="V2410">
        <f t="shared" si="301"/>
        <v>2014</v>
      </c>
      <c r="W2410" t="str">
        <f t="shared" si="302"/>
        <v>Nov</v>
      </c>
      <c r="X2410">
        <f t="shared" si="303"/>
        <v>2014</v>
      </c>
    </row>
    <row r="2411" spans="1:24" ht="28.8" x14ac:dyDescent="0.55000000000000004">
      <c r="A2411">
        <v>2409</v>
      </c>
      <c r="B2411" s="3" t="s">
        <v>2410</v>
      </c>
      <c r="C2411" s="3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s="7" t="s">
        <v>8317</v>
      </c>
      <c r="R2411" t="s">
        <v>8358</v>
      </c>
      <c r="S2411" s="11">
        <f t="shared" si="298"/>
        <v>42204.875868055555</v>
      </c>
      <c r="T2411" s="11">
        <f t="shared" si="299"/>
        <v>42234.875868055555</v>
      </c>
      <c r="U2411" t="str">
        <f t="shared" si="300"/>
        <v>Jul</v>
      </c>
      <c r="V2411">
        <f t="shared" si="301"/>
        <v>2015</v>
      </c>
      <c r="W2411" t="str">
        <f t="shared" si="302"/>
        <v>Aug</v>
      </c>
      <c r="X2411">
        <f t="shared" si="303"/>
        <v>2015</v>
      </c>
    </row>
    <row r="2412" spans="1:24" ht="57.6" x14ac:dyDescent="0.55000000000000004">
      <c r="A2412">
        <v>2410</v>
      </c>
      <c r="B2412" s="3" t="s">
        <v>2411</v>
      </c>
      <c r="C2412" s="3" t="s">
        <v>6520</v>
      </c>
      <c r="D2412" s="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s="7" t="s">
        <v>8317</v>
      </c>
      <c r="R2412" t="s">
        <v>8358</v>
      </c>
      <c r="S2412" s="11">
        <f t="shared" si="298"/>
        <v>42224.408275462964</v>
      </c>
      <c r="T2412" s="11">
        <f t="shared" si="299"/>
        <v>42254.408275462964</v>
      </c>
      <c r="U2412" t="str">
        <f t="shared" si="300"/>
        <v>Aug</v>
      </c>
      <c r="V2412">
        <f t="shared" si="301"/>
        <v>2015</v>
      </c>
      <c r="W2412" t="str">
        <f t="shared" si="302"/>
        <v>Sep</v>
      </c>
      <c r="X2412">
        <f t="shared" si="303"/>
        <v>2015</v>
      </c>
    </row>
    <row r="2413" spans="1:24" ht="43.2" x14ac:dyDescent="0.55000000000000004">
      <c r="A2413">
        <v>2411</v>
      </c>
      <c r="B2413" s="3" t="s">
        <v>2412</v>
      </c>
      <c r="C2413" s="3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s="7" t="s">
        <v>8317</v>
      </c>
      <c r="R2413" t="s">
        <v>8358</v>
      </c>
      <c r="S2413" s="11">
        <f t="shared" si="298"/>
        <v>42211.732430555552</v>
      </c>
      <c r="T2413" s="11">
        <f t="shared" si="299"/>
        <v>42241.732430555552</v>
      </c>
      <c r="U2413" t="str">
        <f t="shared" si="300"/>
        <v>Jul</v>
      </c>
      <c r="V2413">
        <f t="shared" si="301"/>
        <v>2015</v>
      </c>
      <c r="W2413" t="str">
        <f t="shared" si="302"/>
        <v>Aug</v>
      </c>
      <c r="X2413">
        <f t="shared" si="303"/>
        <v>2015</v>
      </c>
    </row>
    <row r="2414" spans="1:24" ht="43.2" x14ac:dyDescent="0.55000000000000004">
      <c r="A2414">
        <v>2412</v>
      </c>
      <c r="B2414" s="3" t="s">
        <v>2413</v>
      </c>
      <c r="C2414" s="3" t="s">
        <v>6522</v>
      </c>
      <c r="D2414" s="12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s="7" t="s">
        <v>8317</v>
      </c>
      <c r="R2414" t="s">
        <v>8358</v>
      </c>
      <c r="S2414" s="11">
        <f t="shared" si="298"/>
        <v>42655.736956018518</v>
      </c>
      <c r="T2414" s="11">
        <f t="shared" si="299"/>
        <v>42700.778622685189</v>
      </c>
      <c r="U2414" t="str">
        <f t="shared" si="300"/>
        <v>Oct</v>
      </c>
      <c r="V2414">
        <f t="shared" si="301"/>
        <v>2016</v>
      </c>
      <c r="W2414" t="str">
        <f t="shared" si="302"/>
        <v>Nov</v>
      </c>
      <c r="X2414">
        <f t="shared" si="303"/>
        <v>2016</v>
      </c>
    </row>
    <row r="2415" spans="1:24" ht="43.2" x14ac:dyDescent="0.55000000000000004">
      <c r="A2415">
        <v>2413</v>
      </c>
      <c r="B2415" s="3" t="s">
        <v>2414</v>
      </c>
      <c r="C2415" s="3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s="7" t="s">
        <v>8317</v>
      </c>
      <c r="R2415" t="s">
        <v>8358</v>
      </c>
      <c r="S2415" s="11">
        <f t="shared" si="298"/>
        <v>41760.10974537037</v>
      </c>
      <c r="T2415" s="11">
        <f t="shared" si="299"/>
        <v>41790.979166666664</v>
      </c>
      <c r="U2415" t="str">
        <f t="shared" si="300"/>
        <v>May</v>
      </c>
      <c r="V2415">
        <f t="shared" si="301"/>
        <v>2014</v>
      </c>
      <c r="W2415" t="str">
        <f t="shared" si="302"/>
        <v>May</v>
      </c>
      <c r="X2415">
        <f t="shared" si="303"/>
        <v>2014</v>
      </c>
    </row>
    <row r="2416" spans="1:24" ht="43.2" x14ac:dyDescent="0.55000000000000004">
      <c r="A2416">
        <v>2414</v>
      </c>
      <c r="B2416" s="3" t="s">
        <v>2415</v>
      </c>
      <c r="C2416" s="3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s="7" t="s">
        <v>8317</v>
      </c>
      <c r="R2416" t="s">
        <v>8358</v>
      </c>
      <c r="S2416" s="11">
        <f t="shared" si="298"/>
        <v>42198.695138888885</v>
      </c>
      <c r="T2416" s="11">
        <f t="shared" si="299"/>
        <v>42238.165972222225</v>
      </c>
      <c r="U2416" t="str">
        <f t="shared" si="300"/>
        <v>Jul</v>
      </c>
      <c r="V2416">
        <f t="shared" si="301"/>
        <v>2015</v>
      </c>
      <c r="W2416" t="str">
        <f t="shared" si="302"/>
        <v>Aug</v>
      </c>
      <c r="X2416">
        <f t="shared" si="303"/>
        <v>2015</v>
      </c>
    </row>
    <row r="2417" spans="1:24" ht="43.2" x14ac:dyDescent="0.55000000000000004">
      <c r="A2417">
        <v>2415</v>
      </c>
      <c r="B2417" s="3" t="s">
        <v>2416</v>
      </c>
      <c r="C2417" s="3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s="7" t="s">
        <v>8317</v>
      </c>
      <c r="R2417" t="s">
        <v>8358</v>
      </c>
      <c r="S2417" s="11">
        <f t="shared" si="298"/>
        <v>42536.862800925926</v>
      </c>
      <c r="T2417" s="11">
        <f t="shared" si="299"/>
        <v>42566.862800925926</v>
      </c>
      <c r="U2417" t="str">
        <f t="shared" si="300"/>
        <v>Jun</v>
      </c>
      <c r="V2417">
        <f t="shared" si="301"/>
        <v>2016</v>
      </c>
      <c r="W2417" t="str">
        <f t="shared" si="302"/>
        <v>Jul</v>
      </c>
      <c r="X2417">
        <f t="shared" si="303"/>
        <v>2016</v>
      </c>
    </row>
    <row r="2418" spans="1:24" ht="43.2" x14ac:dyDescent="0.55000000000000004">
      <c r="A2418">
        <v>2416</v>
      </c>
      <c r="B2418" s="3" t="s">
        <v>2417</v>
      </c>
      <c r="C2418" s="3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s="7" t="s">
        <v>8317</v>
      </c>
      <c r="R2418" t="s">
        <v>8358</v>
      </c>
      <c r="S2418" s="11">
        <f t="shared" si="298"/>
        <v>42019.737766203703</v>
      </c>
      <c r="T2418" s="11">
        <f t="shared" si="299"/>
        <v>42077.625</v>
      </c>
      <c r="U2418" t="str">
        <f t="shared" si="300"/>
        <v>Jan</v>
      </c>
      <c r="V2418">
        <f t="shared" si="301"/>
        <v>2015</v>
      </c>
      <c r="W2418" t="str">
        <f t="shared" si="302"/>
        <v>Mar</v>
      </c>
      <c r="X2418">
        <f t="shared" si="303"/>
        <v>2015</v>
      </c>
    </row>
    <row r="2419" spans="1:24" ht="43.2" x14ac:dyDescent="0.55000000000000004">
      <c r="A2419">
        <v>2417</v>
      </c>
      <c r="B2419" s="3" t="s">
        <v>2418</v>
      </c>
      <c r="C2419" s="3" t="s">
        <v>6527</v>
      </c>
      <c r="D2419" s="12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s="7" t="s">
        <v>8317</v>
      </c>
      <c r="R2419" t="s">
        <v>8358</v>
      </c>
      <c r="S2419" s="11">
        <f t="shared" si="298"/>
        <v>41831.884108796294</v>
      </c>
      <c r="T2419" s="11">
        <f t="shared" si="299"/>
        <v>41861.884108796294</v>
      </c>
      <c r="U2419" t="str">
        <f t="shared" si="300"/>
        <v>Jul</v>
      </c>
      <c r="V2419">
        <f t="shared" si="301"/>
        <v>2014</v>
      </c>
      <c r="W2419" t="str">
        <f t="shared" si="302"/>
        <v>Aug</v>
      </c>
      <c r="X2419">
        <f t="shared" si="303"/>
        <v>2014</v>
      </c>
    </row>
    <row r="2420" spans="1:24" x14ac:dyDescent="0.55000000000000004">
      <c r="A2420">
        <v>2418</v>
      </c>
      <c r="B2420" s="3" t="s">
        <v>2419</v>
      </c>
      <c r="C2420" s="3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s="7" t="s">
        <v>8317</v>
      </c>
      <c r="R2420" t="s">
        <v>8358</v>
      </c>
      <c r="S2420" s="11">
        <f t="shared" si="298"/>
        <v>42027.856990740736</v>
      </c>
      <c r="T2420" s="11">
        <f t="shared" si="299"/>
        <v>42087.815324074079</v>
      </c>
      <c r="U2420" t="str">
        <f t="shared" si="300"/>
        <v>Jan</v>
      </c>
      <c r="V2420">
        <f t="shared" si="301"/>
        <v>2015</v>
      </c>
      <c r="W2420" t="str">
        <f t="shared" si="302"/>
        <v>Mar</v>
      </c>
      <c r="X2420">
        <f t="shared" si="303"/>
        <v>2015</v>
      </c>
    </row>
    <row r="2421" spans="1:24" ht="43.2" x14ac:dyDescent="0.55000000000000004">
      <c r="A2421">
        <v>2419</v>
      </c>
      <c r="B2421" s="3" t="s">
        <v>2420</v>
      </c>
      <c r="C2421" s="3" t="s">
        <v>6529</v>
      </c>
      <c r="D2421" s="12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s="7" t="s">
        <v>8317</v>
      </c>
      <c r="R2421" t="s">
        <v>8358</v>
      </c>
      <c r="S2421" s="11">
        <f t="shared" si="298"/>
        <v>41993.738298611104</v>
      </c>
      <c r="T2421" s="11">
        <f t="shared" si="299"/>
        <v>42053.738298611104</v>
      </c>
      <c r="U2421" t="str">
        <f t="shared" si="300"/>
        <v>Dec</v>
      </c>
      <c r="V2421">
        <f t="shared" si="301"/>
        <v>2014</v>
      </c>
      <c r="W2421" t="str">
        <f t="shared" si="302"/>
        <v>Feb</v>
      </c>
      <c r="X2421">
        <f t="shared" si="303"/>
        <v>2015</v>
      </c>
    </row>
    <row r="2422" spans="1:24" ht="43.2" x14ac:dyDescent="0.55000000000000004">
      <c r="A2422">
        <v>2420</v>
      </c>
      <c r="B2422" s="3" t="s">
        <v>2421</v>
      </c>
      <c r="C2422" s="3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s="7" t="s">
        <v>8317</v>
      </c>
      <c r="R2422" t="s">
        <v>8358</v>
      </c>
      <c r="S2422" s="11">
        <f t="shared" si="298"/>
        <v>41893.028877314813</v>
      </c>
      <c r="T2422" s="11">
        <f t="shared" si="299"/>
        <v>41953.070543981477</v>
      </c>
      <c r="U2422" t="str">
        <f t="shared" si="300"/>
        <v>Sep</v>
      </c>
      <c r="V2422">
        <f t="shared" si="301"/>
        <v>2014</v>
      </c>
      <c r="W2422" t="str">
        <f t="shared" si="302"/>
        <v>Nov</v>
      </c>
      <c r="X2422">
        <f t="shared" si="303"/>
        <v>2014</v>
      </c>
    </row>
    <row r="2423" spans="1:24" ht="28.8" x14ac:dyDescent="0.55000000000000004">
      <c r="A2423">
        <v>2421</v>
      </c>
      <c r="B2423" s="3" t="s">
        <v>2422</v>
      </c>
      <c r="C2423" s="3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s="7" t="s">
        <v>8317</v>
      </c>
      <c r="R2423" t="s">
        <v>8358</v>
      </c>
      <c r="S2423" s="11">
        <f t="shared" si="298"/>
        <v>42026.687453703707</v>
      </c>
      <c r="T2423" s="11">
        <f t="shared" si="299"/>
        <v>42056.687453703707</v>
      </c>
      <c r="U2423" t="str">
        <f t="shared" si="300"/>
        <v>Jan</v>
      </c>
      <c r="V2423">
        <f t="shared" si="301"/>
        <v>2015</v>
      </c>
      <c r="W2423" t="str">
        <f t="shared" si="302"/>
        <v>Feb</v>
      </c>
      <c r="X2423">
        <f t="shared" si="303"/>
        <v>2015</v>
      </c>
    </row>
    <row r="2424" spans="1:24" ht="28.8" x14ac:dyDescent="0.55000000000000004">
      <c r="A2424">
        <v>2422</v>
      </c>
      <c r="B2424" s="3" t="s">
        <v>2423</v>
      </c>
      <c r="C2424" s="3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s="7" t="s">
        <v>8317</v>
      </c>
      <c r="R2424" t="s">
        <v>8358</v>
      </c>
      <c r="S2424" s="11">
        <f t="shared" si="298"/>
        <v>42044.724953703699</v>
      </c>
      <c r="T2424" s="11">
        <f t="shared" si="299"/>
        <v>42074.683287037042</v>
      </c>
      <c r="U2424" t="str">
        <f t="shared" si="300"/>
        <v>Feb</v>
      </c>
      <c r="V2424">
        <f t="shared" si="301"/>
        <v>2015</v>
      </c>
      <c r="W2424" t="str">
        <f t="shared" si="302"/>
        <v>Mar</v>
      </c>
      <c r="X2424">
        <f t="shared" si="303"/>
        <v>2015</v>
      </c>
    </row>
    <row r="2425" spans="1:24" ht="43.2" x14ac:dyDescent="0.55000000000000004">
      <c r="A2425">
        <v>2423</v>
      </c>
      <c r="B2425" s="3" t="s">
        <v>2424</v>
      </c>
      <c r="C2425" s="3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s="7" t="s">
        <v>8317</v>
      </c>
      <c r="R2425" t="s">
        <v>8358</v>
      </c>
      <c r="S2425" s="11">
        <f t="shared" si="298"/>
        <v>41974.704745370371</v>
      </c>
      <c r="T2425" s="11">
        <f t="shared" si="299"/>
        <v>42004.704745370371</v>
      </c>
      <c r="U2425" t="str">
        <f t="shared" si="300"/>
        <v>Dec</v>
      </c>
      <c r="V2425">
        <f t="shared" si="301"/>
        <v>2014</v>
      </c>
      <c r="W2425" t="str">
        <f t="shared" si="302"/>
        <v>Dec</v>
      </c>
      <c r="X2425">
        <f t="shared" si="303"/>
        <v>2014</v>
      </c>
    </row>
    <row r="2426" spans="1:24" ht="28.8" x14ac:dyDescent="0.55000000000000004">
      <c r="A2426">
        <v>2424</v>
      </c>
      <c r="B2426" s="3" t="s">
        <v>2425</v>
      </c>
      <c r="C2426" s="3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s="7" t="s">
        <v>8317</v>
      </c>
      <c r="R2426" t="s">
        <v>8358</v>
      </c>
      <c r="S2426" s="11">
        <f t="shared" si="298"/>
        <v>41909.892453703702</v>
      </c>
      <c r="T2426" s="11">
        <f t="shared" si="299"/>
        <v>41939.892453703702</v>
      </c>
      <c r="U2426" t="str">
        <f t="shared" si="300"/>
        <v>Sep</v>
      </c>
      <c r="V2426">
        <f t="shared" si="301"/>
        <v>2014</v>
      </c>
      <c r="W2426" t="str">
        <f t="shared" si="302"/>
        <v>Oct</v>
      </c>
      <c r="X2426">
        <f t="shared" si="303"/>
        <v>2014</v>
      </c>
    </row>
    <row r="2427" spans="1:24" ht="43.2" x14ac:dyDescent="0.55000000000000004">
      <c r="A2427">
        <v>2425</v>
      </c>
      <c r="B2427" s="3" t="s">
        <v>2426</v>
      </c>
      <c r="C2427" s="3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s="7" t="s">
        <v>8317</v>
      </c>
      <c r="R2427" t="s">
        <v>8358</v>
      </c>
      <c r="S2427" s="11">
        <f t="shared" si="298"/>
        <v>42502.913761574076</v>
      </c>
      <c r="T2427" s="11">
        <f t="shared" si="299"/>
        <v>42517.919444444444</v>
      </c>
      <c r="U2427" t="str">
        <f t="shared" si="300"/>
        <v>May</v>
      </c>
      <c r="V2427">
        <f t="shared" si="301"/>
        <v>2016</v>
      </c>
      <c r="W2427" t="str">
        <f t="shared" si="302"/>
        <v>May</v>
      </c>
      <c r="X2427">
        <f t="shared" si="303"/>
        <v>2016</v>
      </c>
    </row>
    <row r="2428" spans="1:24" ht="43.2" x14ac:dyDescent="0.55000000000000004">
      <c r="A2428">
        <v>2426</v>
      </c>
      <c r="B2428" s="3" t="s">
        <v>2427</v>
      </c>
      <c r="C2428" s="3" t="s">
        <v>6536</v>
      </c>
      <c r="D2428" s="12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s="7" t="s">
        <v>8317</v>
      </c>
      <c r="R2428" t="s">
        <v>8358</v>
      </c>
      <c r="S2428" s="11">
        <f t="shared" si="298"/>
        <v>42164.170046296291</v>
      </c>
      <c r="T2428" s="11">
        <f t="shared" si="299"/>
        <v>42224.170046296291</v>
      </c>
      <c r="U2428" t="str">
        <f t="shared" si="300"/>
        <v>Jun</v>
      </c>
      <c r="V2428">
        <f t="shared" si="301"/>
        <v>2015</v>
      </c>
      <c r="W2428" t="str">
        <f t="shared" si="302"/>
        <v>Aug</v>
      </c>
      <c r="X2428">
        <f t="shared" si="303"/>
        <v>2015</v>
      </c>
    </row>
    <row r="2429" spans="1:24" ht="28.8" x14ac:dyDescent="0.55000000000000004">
      <c r="A2429">
        <v>2427</v>
      </c>
      <c r="B2429" s="3" t="s">
        <v>2428</v>
      </c>
      <c r="C2429" s="3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s="7" t="s">
        <v>8317</v>
      </c>
      <c r="R2429" t="s">
        <v>8358</v>
      </c>
      <c r="S2429" s="11">
        <f t="shared" si="298"/>
        <v>42412.318668981476</v>
      </c>
      <c r="T2429" s="11">
        <f t="shared" si="299"/>
        <v>42452.277002314819</v>
      </c>
      <c r="U2429" t="str">
        <f t="shared" si="300"/>
        <v>Feb</v>
      </c>
      <c r="V2429">
        <f t="shared" si="301"/>
        <v>2016</v>
      </c>
      <c r="W2429" t="str">
        <f t="shared" si="302"/>
        <v>Mar</v>
      </c>
      <c r="X2429">
        <f t="shared" si="303"/>
        <v>2016</v>
      </c>
    </row>
    <row r="2430" spans="1:24" ht="28.8" x14ac:dyDescent="0.55000000000000004">
      <c r="A2430">
        <v>2428</v>
      </c>
      <c r="B2430" s="3" t="s">
        <v>2429</v>
      </c>
      <c r="C2430" s="3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s="7" t="s">
        <v>8317</v>
      </c>
      <c r="R2430" t="s">
        <v>8358</v>
      </c>
      <c r="S2430" s="11">
        <f t="shared" si="298"/>
        <v>42045.784155092595</v>
      </c>
      <c r="T2430" s="11">
        <f t="shared" si="299"/>
        <v>42075.742488425924</v>
      </c>
      <c r="U2430" t="str">
        <f t="shared" si="300"/>
        <v>Feb</v>
      </c>
      <c r="V2430">
        <f t="shared" si="301"/>
        <v>2015</v>
      </c>
      <c r="W2430" t="str">
        <f t="shared" si="302"/>
        <v>Mar</v>
      </c>
      <c r="X2430">
        <f t="shared" si="303"/>
        <v>2015</v>
      </c>
    </row>
    <row r="2431" spans="1:24" ht="43.2" x14ac:dyDescent="0.55000000000000004">
      <c r="A2431">
        <v>2429</v>
      </c>
      <c r="B2431" s="3" t="s">
        <v>2430</v>
      </c>
      <c r="C2431" s="3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s="7" t="s">
        <v>8317</v>
      </c>
      <c r="R2431" t="s">
        <v>8358</v>
      </c>
      <c r="S2431" s="11">
        <f t="shared" si="298"/>
        <v>42734.879236111112</v>
      </c>
      <c r="T2431" s="11">
        <f t="shared" si="299"/>
        <v>42771.697222222225</v>
      </c>
      <c r="U2431" t="str">
        <f t="shared" si="300"/>
        <v>Dec</v>
      </c>
      <c r="V2431">
        <f t="shared" si="301"/>
        <v>2016</v>
      </c>
      <c r="W2431" t="str">
        <f t="shared" si="302"/>
        <v>Feb</v>
      </c>
      <c r="X2431">
        <f t="shared" si="303"/>
        <v>2017</v>
      </c>
    </row>
    <row r="2432" spans="1:24" ht="43.2" x14ac:dyDescent="0.55000000000000004">
      <c r="A2432">
        <v>2430</v>
      </c>
      <c r="B2432" s="3" t="s">
        <v>2431</v>
      </c>
      <c r="C2432" s="3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s="7" t="s">
        <v>8317</v>
      </c>
      <c r="R2432" t="s">
        <v>8358</v>
      </c>
      <c r="S2432" s="11">
        <f t="shared" si="298"/>
        <v>42382.130833333329</v>
      </c>
      <c r="T2432" s="11">
        <f t="shared" si="299"/>
        <v>42412.130833333329</v>
      </c>
      <c r="U2432" t="str">
        <f t="shared" si="300"/>
        <v>Jan</v>
      </c>
      <c r="V2432">
        <f t="shared" si="301"/>
        <v>2016</v>
      </c>
      <c r="W2432" t="str">
        <f t="shared" si="302"/>
        <v>Feb</v>
      </c>
      <c r="X2432">
        <f t="shared" si="303"/>
        <v>2016</v>
      </c>
    </row>
    <row r="2433" spans="1:24" ht="28.8" x14ac:dyDescent="0.55000000000000004">
      <c r="A2433">
        <v>2431</v>
      </c>
      <c r="B2433" s="3" t="s">
        <v>2432</v>
      </c>
      <c r="C2433" s="3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s="7" t="s">
        <v>8317</v>
      </c>
      <c r="R2433" t="s">
        <v>8358</v>
      </c>
      <c r="S2433" s="11">
        <f t="shared" si="298"/>
        <v>42489.099687499998</v>
      </c>
      <c r="T2433" s="11">
        <f t="shared" si="299"/>
        <v>42549.099687499998</v>
      </c>
      <c r="U2433" t="str">
        <f t="shared" si="300"/>
        <v>Apr</v>
      </c>
      <c r="V2433">
        <f t="shared" si="301"/>
        <v>2016</v>
      </c>
      <c r="W2433" t="str">
        <f t="shared" si="302"/>
        <v>Jun</v>
      </c>
      <c r="X2433">
        <f t="shared" si="303"/>
        <v>2016</v>
      </c>
    </row>
    <row r="2434" spans="1:24" ht="43.2" x14ac:dyDescent="0.55000000000000004">
      <c r="A2434">
        <v>2432</v>
      </c>
      <c r="B2434" s="3" t="s">
        <v>2433</v>
      </c>
      <c r="C2434" s="3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s="7" t="s">
        <v>8317</v>
      </c>
      <c r="R2434" t="s">
        <v>8358</v>
      </c>
      <c r="S2434" s="11">
        <f t="shared" si="298"/>
        <v>42041.218715277777</v>
      </c>
      <c r="T2434" s="11">
        <f t="shared" si="299"/>
        <v>42071.218715277777</v>
      </c>
      <c r="U2434" t="str">
        <f t="shared" si="300"/>
        <v>Feb</v>
      </c>
      <c r="V2434">
        <f t="shared" si="301"/>
        <v>2015</v>
      </c>
      <c r="W2434" t="str">
        <f t="shared" si="302"/>
        <v>Mar</v>
      </c>
      <c r="X2434">
        <f t="shared" si="303"/>
        <v>2015</v>
      </c>
    </row>
    <row r="2435" spans="1:24" ht="43.2" x14ac:dyDescent="0.55000000000000004">
      <c r="A2435">
        <v>2433</v>
      </c>
      <c r="B2435" s="3" t="s">
        <v>2434</v>
      </c>
      <c r="C2435" s="3" t="s">
        <v>6543</v>
      </c>
      <c r="D2435" s="12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IFERROR(E2435/L2435,0)</f>
        <v>0</v>
      </c>
      <c r="Q2435" s="7" t="s">
        <v>8317</v>
      </c>
      <c r="R2435" t="s">
        <v>8358</v>
      </c>
      <c r="S2435" s="11">
        <f t="shared" ref="S2435:S2498" si="306">(((J2435/60)/60)/24)+DATE(1970,1,1)</f>
        <v>42397.89980324074</v>
      </c>
      <c r="T2435" s="11">
        <f t="shared" ref="T2435:T2498" si="307">(((I2435/60)/60)/24)+DATE(1970,1,1)</f>
        <v>42427.89980324074</v>
      </c>
      <c r="U2435" t="str">
        <f t="shared" ref="U2435:U2498" si="308">TEXT(S2435,"mmm")</f>
        <v>Jan</v>
      </c>
      <c r="V2435">
        <f t="shared" ref="V2435:V2498" si="309">YEAR(S2435)</f>
        <v>2016</v>
      </c>
      <c r="W2435" t="str">
        <f t="shared" ref="W2435:W2498" si="310">TEXT(T2435,"mmm")</f>
        <v>Feb</v>
      </c>
      <c r="X2435">
        <f t="shared" ref="X2435:X2498" si="311">YEAR(T2435)</f>
        <v>2016</v>
      </c>
    </row>
    <row r="2436" spans="1:24" ht="43.2" x14ac:dyDescent="0.55000000000000004">
      <c r="A2436">
        <v>2434</v>
      </c>
      <c r="B2436" s="3" t="s">
        <v>2435</v>
      </c>
      <c r="C2436" s="3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s="7" t="s">
        <v>8317</v>
      </c>
      <c r="R2436" t="s">
        <v>8358</v>
      </c>
      <c r="S2436" s="11">
        <f t="shared" si="306"/>
        <v>42180.18604166666</v>
      </c>
      <c r="T2436" s="11">
        <f t="shared" si="307"/>
        <v>42220.18604166666</v>
      </c>
      <c r="U2436" t="str">
        <f t="shared" si="308"/>
        <v>Jun</v>
      </c>
      <c r="V2436">
        <f t="shared" si="309"/>
        <v>2015</v>
      </c>
      <c r="W2436" t="str">
        <f t="shared" si="310"/>
        <v>Aug</v>
      </c>
      <c r="X2436">
        <f t="shared" si="311"/>
        <v>2015</v>
      </c>
    </row>
    <row r="2437" spans="1:24" ht="43.2" x14ac:dyDescent="0.55000000000000004">
      <c r="A2437">
        <v>2435</v>
      </c>
      <c r="B2437" s="3" t="s">
        <v>2436</v>
      </c>
      <c r="C2437" s="3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s="7" t="s">
        <v>8317</v>
      </c>
      <c r="R2437" t="s">
        <v>8358</v>
      </c>
      <c r="S2437" s="11">
        <f t="shared" si="306"/>
        <v>42252.277615740735</v>
      </c>
      <c r="T2437" s="11">
        <f t="shared" si="307"/>
        <v>42282.277615740735</v>
      </c>
      <c r="U2437" t="str">
        <f t="shared" si="308"/>
        <v>Sep</v>
      </c>
      <c r="V2437">
        <f t="shared" si="309"/>
        <v>2015</v>
      </c>
      <c r="W2437" t="str">
        <f t="shared" si="310"/>
        <v>Oct</v>
      </c>
      <c r="X2437">
        <f t="shared" si="311"/>
        <v>2015</v>
      </c>
    </row>
    <row r="2438" spans="1:24" ht="43.2" x14ac:dyDescent="0.55000000000000004">
      <c r="A2438">
        <v>2436</v>
      </c>
      <c r="B2438" s="3" t="s">
        <v>2437</v>
      </c>
      <c r="C2438" s="3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s="7" t="s">
        <v>8317</v>
      </c>
      <c r="R2438" t="s">
        <v>8358</v>
      </c>
      <c r="S2438" s="11">
        <f t="shared" si="306"/>
        <v>42338.615393518514</v>
      </c>
      <c r="T2438" s="11">
        <f t="shared" si="307"/>
        <v>42398.615393518514</v>
      </c>
      <c r="U2438" t="str">
        <f t="shared" si="308"/>
        <v>Nov</v>
      </c>
      <c r="V2438">
        <f t="shared" si="309"/>
        <v>2015</v>
      </c>
      <c r="W2438" t="str">
        <f t="shared" si="310"/>
        <v>Jan</v>
      </c>
      <c r="X2438">
        <f t="shared" si="311"/>
        <v>2016</v>
      </c>
    </row>
    <row r="2439" spans="1:24" ht="43.2" x14ac:dyDescent="0.55000000000000004">
      <c r="A2439">
        <v>2437</v>
      </c>
      <c r="B2439" s="3" t="s">
        <v>2438</v>
      </c>
      <c r="C2439" s="3" t="s">
        <v>6547</v>
      </c>
      <c r="D2439" s="12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s="7" t="s">
        <v>8317</v>
      </c>
      <c r="R2439" t="s">
        <v>8358</v>
      </c>
      <c r="S2439" s="11">
        <f t="shared" si="306"/>
        <v>42031.965138888889</v>
      </c>
      <c r="T2439" s="11">
        <f t="shared" si="307"/>
        <v>42080.75</v>
      </c>
      <c r="U2439" t="str">
        <f t="shared" si="308"/>
        <v>Jan</v>
      </c>
      <c r="V2439">
        <f t="shared" si="309"/>
        <v>2015</v>
      </c>
      <c r="W2439" t="str">
        <f t="shared" si="310"/>
        <v>Mar</v>
      </c>
      <c r="X2439">
        <f t="shared" si="311"/>
        <v>2015</v>
      </c>
    </row>
    <row r="2440" spans="1:24" ht="43.2" x14ac:dyDescent="0.55000000000000004">
      <c r="A2440">
        <v>2438</v>
      </c>
      <c r="B2440" s="3" t="s">
        <v>2439</v>
      </c>
      <c r="C2440" s="3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s="7" t="s">
        <v>8317</v>
      </c>
      <c r="R2440" t="s">
        <v>8358</v>
      </c>
      <c r="S2440" s="11">
        <f t="shared" si="306"/>
        <v>42285.91506944444</v>
      </c>
      <c r="T2440" s="11">
        <f t="shared" si="307"/>
        <v>42345.956736111111</v>
      </c>
      <c r="U2440" t="str">
        <f t="shared" si="308"/>
        <v>Oct</v>
      </c>
      <c r="V2440">
        <f t="shared" si="309"/>
        <v>2015</v>
      </c>
      <c r="W2440" t="str">
        <f t="shared" si="310"/>
        <v>Dec</v>
      </c>
      <c r="X2440">
        <f t="shared" si="311"/>
        <v>2015</v>
      </c>
    </row>
    <row r="2441" spans="1:24" ht="43.2" x14ac:dyDescent="0.55000000000000004">
      <c r="A2441">
        <v>2439</v>
      </c>
      <c r="B2441" s="3" t="s">
        <v>2440</v>
      </c>
      <c r="C2441" s="3" t="s">
        <v>6549</v>
      </c>
      <c r="D2441" s="12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s="7" t="s">
        <v>8317</v>
      </c>
      <c r="R2441" t="s">
        <v>8358</v>
      </c>
      <c r="S2441" s="11">
        <f t="shared" si="306"/>
        <v>42265.818622685183</v>
      </c>
      <c r="T2441" s="11">
        <f t="shared" si="307"/>
        <v>42295.818622685183</v>
      </c>
      <c r="U2441" t="str">
        <f t="shared" si="308"/>
        <v>Sep</v>
      </c>
      <c r="V2441">
        <f t="shared" si="309"/>
        <v>2015</v>
      </c>
      <c r="W2441" t="str">
        <f t="shared" si="310"/>
        <v>Oct</v>
      </c>
      <c r="X2441">
        <f t="shared" si="311"/>
        <v>2015</v>
      </c>
    </row>
    <row r="2442" spans="1:24" ht="28.8" x14ac:dyDescent="0.55000000000000004">
      <c r="A2442">
        <v>2440</v>
      </c>
      <c r="B2442" s="3" t="s">
        <v>2441</v>
      </c>
      <c r="C2442" s="3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s="7" t="s">
        <v>8317</v>
      </c>
      <c r="R2442" t="s">
        <v>8358</v>
      </c>
      <c r="S2442" s="11">
        <f t="shared" si="306"/>
        <v>42383.899456018517</v>
      </c>
      <c r="T2442" s="11">
        <f t="shared" si="307"/>
        <v>42413.899456018517</v>
      </c>
      <c r="U2442" t="str">
        <f t="shared" si="308"/>
        <v>Jan</v>
      </c>
      <c r="V2442">
        <f t="shared" si="309"/>
        <v>2016</v>
      </c>
      <c r="W2442" t="str">
        <f t="shared" si="310"/>
        <v>Feb</v>
      </c>
      <c r="X2442">
        <f t="shared" si="311"/>
        <v>2016</v>
      </c>
    </row>
    <row r="2443" spans="1:24" ht="28.8" hidden="1" x14ac:dyDescent="0.55000000000000004">
      <c r="A2443">
        <v>2441</v>
      </c>
      <c r="B2443" s="3" t="s">
        <v>2442</v>
      </c>
      <c r="C2443" s="3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s="7" t="s">
        <v>8317</v>
      </c>
      <c r="R2443" t="s">
        <v>8361</v>
      </c>
      <c r="S2443" s="11">
        <f t="shared" si="306"/>
        <v>42187.125625000001</v>
      </c>
      <c r="T2443" s="11">
        <f t="shared" si="307"/>
        <v>42208.207638888889</v>
      </c>
      <c r="U2443" t="str">
        <f t="shared" si="308"/>
        <v>Jul</v>
      </c>
      <c r="V2443">
        <f t="shared" si="309"/>
        <v>2015</v>
      </c>
      <c r="W2443" t="str">
        <f t="shared" si="310"/>
        <v>Jul</v>
      </c>
      <c r="X2443">
        <f t="shared" si="311"/>
        <v>2015</v>
      </c>
    </row>
    <row r="2444" spans="1:24" ht="28.8" hidden="1" x14ac:dyDescent="0.55000000000000004">
      <c r="A2444">
        <v>2442</v>
      </c>
      <c r="B2444" s="3" t="s">
        <v>2443</v>
      </c>
      <c r="C2444" s="3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s="7" t="s">
        <v>8317</v>
      </c>
      <c r="R2444" t="s">
        <v>8361</v>
      </c>
      <c r="S2444" s="11">
        <f t="shared" si="306"/>
        <v>42052.666990740734</v>
      </c>
      <c r="T2444" s="11">
        <f t="shared" si="307"/>
        <v>42082.625324074077</v>
      </c>
      <c r="U2444" t="str">
        <f t="shared" si="308"/>
        <v>Feb</v>
      </c>
      <c r="V2444">
        <f t="shared" si="309"/>
        <v>2015</v>
      </c>
      <c r="W2444" t="str">
        <f t="shared" si="310"/>
        <v>Mar</v>
      </c>
      <c r="X2444">
        <f t="shared" si="311"/>
        <v>2015</v>
      </c>
    </row>
    <row r="2445" spans="1:24" ht="43.2" hidden="1" x14ac:dyDescent="0.55000000000000004">
      <c r="A2445">
        <v>2443</v>
      </c>
      <c r="B2445" s="3" t="s">
        <v>2444</v>
      </c>
      <c r="C2445" s="3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s="7" t="s">
        <v>8317</v>
      </c>
      <c r="R2445" t="s">
        <v>8361</v>
      </c>
      <c r="S2445" s="11">
        <f t="shared" si="306"/>
        <v>41836.625254629631</v>
      </c>
      <c r="T2445" s="11">
        <f t="shared" si="307"/>
        <v>41866.625254629631</v>
      </c>
      <c r="U2445" t="str">
        <f t="shared" si="308"/>
        <v>Jul</v>
      </c>
      <c r="V2445">
        <f t="shared" si="309"/>
        <v>2014</v>
      </c>
      <c r="W2445" t="str">
        <f t="shared" si="310"/>
        <v>Aug</v>
      </c>
      <c r="X2445">
        <f t="shared" si="311"/>
        <v>2014</v>
      </c>
    </row>
    <row r="2446" spans="1:24" ht="43.2" hidden="1" x14ac:dyDescent="0.55000000000000004">
      <c r="A2446">
        <v>2444</v>
      </c>
      <c r="B2446" s="3" t="s">
        <v>2445</v>
      </c>
      <c r="C2446" s="3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s="7" t="s">
        <v>8317</v>
      </c>
      <c r="R2446" t="s">
        <v>8361</v>
      </c>
      <c r="S2446" s="11">
        <f t="shared" si="306"/>
        <v>42485.754525462966</v>
      </c>
      <c r="T2446" s="11">
        <f t="shared" si="307"/>
        <v>42515.754525462966</v>
      </c>
      <c r="U2446" t="str">
        <f t="shared" si="308"/>
        <v>Apr</v>
      </c>
      <c r="V2446">
        <f t="shared" si="309"/>
        <v>2016</v>
      </c>
      <c r="W2446" t="str">
        <f t="shared" si="310"/>
        <v>May</v>
      </c>
      <c r="X2446">
        <f t="shared" si="311"/>
        <v>2016</v>
      </c>
    </row>
    <row r="2447" spans="1:24" ht="57.6" hidden="1" x14ac:dyDescent="0.55000000000000004">
      <c r="A2447">
        <v>2445</v>
      </c>
      <c r="B2447" s="3" t="s">
        <v>2446</v>
      </c>
      <c r="C2447" s="3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s="7" t="s">
        <v>8317</v>
      </c>
      <c r="R2447" t="s">
        <v>8361</v>
      </c>
      <c r="S2447" s="11">
        <f t="shared" si="306"/>
        <v>42243.190057870372</v>
      </c>
      <c r="T2447" s="11">
        <f t="shared" si="307"/>
        <v>42273.190057870372</v>
      </c>
      <c r="U2447" t="str">
        <f t="shared" si="308"/>
        <v>Aug</v>
      </c>
      <c r="V2447">
        <f t="shared" si="309"/>
        <v>2015</v>
      </c>
      <c r="W2447" t="str">
        <f t="shared" si="310"/>
        <v>Sep</v>
      </c>
      <c r="X2447">
        <f t="shared" si="311"/>
        <v>2015</v>
      </c>
    </row>
    <row r="2448" spans="1:24" ht="43.2" hidden="1" x14ac:dyDescent="0.55000000000000004">
      <c r="A2448">
        <v>2446</v>
      </c>
      <c r="B2448" s="3" t="s">
        <v>2447</v>
      </c>
      <c r="C2448" s="3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s="7" t="s">
        <v>8317</v>
      </c>
      <c r="R2448" t="s">
        <v>8361</v>
      </c>
      <c r="S2448" s="11">
        <f t="shared" si="306"/>
        <v>42670.602673611109</v>
      </c>
      <c r="T2448" s="11">
        <f t="shared" si="307"/>
        <v>42700.64434027778</v>
      </c>
      <c r="U2448" t="str">
        <f t="shared" si="308"/>
        <v>Oct</v>
      </c>
      <c r="V2448">
        <f t="shared" si="309"/>
        <v>2016</v>
      </c>
      <c r="W2448" t="str">
        <f t="shared" si="310"/>
        <v>Nov</v>
      </c>
      <c r="X2448">
        <f t="shared" si="311"/>
        <v>2016</v>
      </c>
    </row>
    <row r="2449" spans="1:24" ht="43.2" hidden="1" x14ac:dyDescent="0.55000000000000004">
      <c r="A2449">
        <v>2447</v>
      </c>
      <c r="B2449" s="3" t="s">
        <v>2448</v>
      </c>
      <c r="C2449" s="3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s="7" t="s">
        <v>8317</v>
      </c>
      <c r="R2449" t="s">
        <v>8361</v>
      </c>
      <c r="S2449" s="11">
        <f t="shared" si="306"/>
        <v>42654.469826388886</v>
      </c>
      <c r="T2449" s="11">
        <f t="shared" si="307"/>
        <v>42686.166666666672</v>
      </c>
      <c r="U2449" t="str">
        <f t="shared" si="308"/>
        <v>Oct</v>
      </c>
      <c r="V2449">
        <f t="shared" si="309"/>
        <v>2016</v>
      </c>
      <c r="W2449" t="str">
        <f t="shared" si="310"/>
        <v>Nov</v>
      </c>
      <c r="X2449">
        <f t="shared" si="311"/>
        <v>2016</v>
      </c>
    </row>
    <row r="2450" spans="1:24" ht="43.2" hidden="1" x14ac:dyDescent="0.55000000000000004">
      <c r="A2450">
        <v>2448</v>
      </c>
      <c r="B2450" s="3" t="s">
        <v>2449</v>
      </c>
      <c r="C2450" s="3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s="7" t="s">
        <v>8317</v>
      </c>
      <c r="R2450" t="s">
        <v>8361</v>
      </c>
      <c r="S2450" s="11">
        <f t="shared" si="306"/>
        <v>42607.316122685181</v>
      </c>
      <c r="T2450" s="11">
        <f t="shared" si="307"/>
        <v>42613.233333333337</v>
      </c>
      <c r="U2450" t="str">
        <f t="shared" si="308"/>
        <v>Aug</v>
      </c>
      <c r="V2450">
        <f t="shared" si="309"/>
        <v>2016</v>
      </c>
      <c r="W2450" t="str">
        <f t="shared" si="310"/>
        <v>Aug</v>
      </c>
      <c r="X2450">
        <f t="shared" si="311"/>
        <v>2016</v>
      </c>
    </row>
    <row r="2451" spans="1:24" ht="43.2" hidden="1" x14ac:dyDescent="0.55000000000000004">
      <c r="A2451">
        <v>2449</v>
      </c>
      <c r="B2451" s="3" t="s">
        <v>2450</v>
      </c>
      <c r="C2451" s="3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s="7" t="s">
        <v>8317</v>
      </c>
      <c r="R2451" t="s">
        <v>8361</v>
      </c>
      <c r="S2451" s="11">
        <f t="shared" si="306"/>
        <v>41943.142534722225</v>
      </c>
      <c r="T2451" s="11">
        <f t="shared" si="307"/>
        <v>41973.184201388889</v>
      </c>
      <c r="U2451" t="str">
        <f t="shared" si="308"/>
        <v>Oct</v>
      </c>
      <c r="V2451">
        <f t="shared" si="309"/>
        <v>2014</v>
      </c>
      <c r="W2451" t="str">
        <f t="shared" si="310"/>
        <v>Nov</v>
      </c>
      <c r="X2451">
        <f t="shared" si="311"/>
        <v>2014</v>
      </c>
    </row>
    <row r="2452" spans="1:24" ht="43.2" hidden="1" x14ac:dyDescent="0.55000000000000004">
      <c r="A2452">
        <v>2450</v>
      </c>
      <c r="B2452" s="3" t="s">
        <v>2451</v>
      </c>
      <c r="C2452" s="3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s="7" t="s">
        <v>8317</v>
      </c>
      <c r="R2452" t="s">
        <v>8361</v>
      </c>
      <c r="S2452" s="11">
        <f t="shared" si="306"/>
        <v>41902.07240740741</v>
      </c>
      <c r="T2452" s="11">
        <f t="shared" si="307"/>
        <v>41940.132638888892</v>
      </c>
      <c r="U2452" t="str">
        <f t="shared" si="308"/>
        <v>Sep</v>
      </c>
      <c r="V2452">
        <f t="shared" si="309"/>
        <v>2014</v>
      </c>
      <c r="W2452" t="str">
        <f t="shared" si="310"/>
        <v>Oct</v>
      </c>
      <c r="X2452">
        <f t="shared" si="311"/>
        <v>2014</v>
      </c>
    </row>
    <row r="2453" spans="1:24" ht="43.2" hidden="1" x14ac:dyDescent="0.55000000000000004">
      <c r="A2453">
        <v>2451</v>
      </c>
      <c r="B2453" s="3" t="s">
        <v>2452</v>
      </c>
      <c r="C2453" s="3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s="7" t="s">
        <v>8317</v>
      </c>
      <c r="R2453" t="s">
        <v>8361</v>
      </c>
      <c r="S2453" s="11">
        <f t="shared" si="306"/>
        <v>42779.908449074079</v>
      </c>
      <c r="T2453" s="11">
        <f t="shared" si="307"/>
        <v>42799.908449074079</v>
      </c>
      <c r="U2453" t="str">
        <f t="shared" si="308"/>
        <v>Feb</v>
      </c>
      <c r="V2453">
        <f t="shared" si="309"/>
        <v>2017</v>
      </c>
      <c r="W2453" t="str">
        <f t="shared" si="310"/>
        <v>Mar</v>
      </c>
      <c r="X2453">
        <f t="shared" si="311"/>
        <v>2017</v>
      </c>
    </row>
    <row r="2454" spans="1:24" ht="43.2" hidden="1" x14ac:dyDescent="0.55000000000000004">
      <c r="A2454">
        <v>2452</v>
      </c>
      <c r="B2454" s="3" t="s">
        <v>2453</v>
      </c>
      <c r="C2454" s="3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s="7" t="s">
        <v>8317</v>
      </c>
      <c r="R2454" t="s">
        <v>8361</v>
      </c>
      <c r="S2454" s="11">
        <f t="shared" si="306"/>
        <v>42338.84375</v>
      </c>
      <c r="T2454" s="11">
        <f t="shared" si="307"/>
        <v>42367.958333333328</v>
      </c>
      <c r="U2454" t="str">
        <f t="shared" si="308"/>
        <v>Nov</v>
      </c>
      <c r="V2454">
        <f t="shared" si="309"/>
        <v>2015</v>
      </c>
      <c r="W2454" t="str">
        <f t="shared" si="310"/>
        <v>Dec</v>
      </c>
      <c r="X2454">
        <f t="shared" si="311"/>
        <v>2015</v>
      </c>
    </row>
    <row r="2455" spans="1:24" ht="43.2" hidden="1" x14ac:dyDescent="0.55000000000000004">
      <c r="A2455">
        <v>2453</v>
      </c>
      <c r="B2455" s="3" t="s">
        <v>2454</v>
      </c>
      <c r="C2455" s="3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s="7" t="s">
        <v>8317</v>
      </c>
      <c r="R2455" t="s">
        <v>8361</v>
      </c>
      <c r="S2455" s="11">
        <f t="shared" si="306"/>
        <v>42738.692233796297</v>
      </c>
      <c r="T2455" s="11">
        <f t="shared" si="307"/>
        <v>42768.692233796297</v>
      </c>
      <c r="U2455" t="str">
        <f t="shared" si="308"/>
        <v>Jan</v>
      </c>
      <c r="V2455">
        <f t="shared" si="309"/>
        <v>2017</v>
      </c>
      <c r="W2455" t="str">
        <f t="shared" si="310"/>
        <v>Feb</v>
      </c>
      <c r="X2455">
        <f t="shared" si="311"/>
        <v>2017</v>
      </c>
    </row>
    <row r="2456" spans="1:24" ht="43.2" hidden="1" x14ac:dyDescent="0.55000000000000004">
      <c r="A2456">
        <v>2454</v>
      </c>
      <c r="B2456" s="3" t="s">
        <v>2455</v>
      </c>
      <c r="C2456" s="3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s="7" t="s">
        <v>8317</v>
      </c>
      <c r="R2456" t="s">
        <v>8361</v>
      </c>
      <c r="S2456" s="11">
        <f t="shared" si="306"/>
        <v>42770.201481481476</v>
      </c>
      <c r="T2456" s="11">
        <f t="shared" si="307"/>
        <v>42805.201481481476</v>
      </c>
      <c r="U2456" t="str">
        <f t="shared" si="308"/>
        <v>Feb</v>
      </c>
      <c r="V2456">
        <f t="shared" si="309"/>
        <v>2017</v>
      </c>
      <c r="W2456" t="str">
        <f t="shared" si="310"/>
        <v>Mar</v>
      </c>
      <c r="X2456">
        <f t="shared" si="311"/>
        <v>2017</v>
      </c>
    </row>
    <row r="2457" spans="1:24" ht="43.2" hidden="1" x14ac:dyDescent="0.55000000000000004">
      <c r="A2457">
        <v>2455</v>
      </c>
      <c r="B2457" s="3" t="s">
        <v>2456</v>
      </c>
      <c r="C2457" s="3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s="7" t="s">
        <v>8317</v>
      </c>
      <c r="R2457" t="s">
        <v>8361</v>
      </c>
      <c r="S2457" s="11">
        <f t="shared" si="306"/>
        <v>42452.781828703708</v>
      </c>
      <c r="T2457" s="11">
        <f t="shared" si="307"/>
        <v>42480.781828703708</v>
      </c>
      <c r="U2457" t="str">
        <f t="shared" si="308"/>
        <v>Mar</v>
      </c>
      <c r="V2457">
        <f t="shared" si="309"/>
        <v>2016</v>
      </c>
      <c r="W2457" t="str">
        <f t="shared" si="310"/>
        <v>Apr</v>
      </c>
      <c r="X2457">
        <f t="shared" si="311"/>
        <v>2016</v>
      </c>
    </row>
    <row r="2458" spans="1:24" ht="43.2" hidden="1" x14ac:dyDescent="0.55000000000000004">
      <c r="A2458">
        <v>2456</v>
      </c>
      <c r="B2458" s="3" t="s">
        <v>2457</v>
      </c>
      <c r="C2458" s="3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s="7" t="s">
        <v>8317</v>
      </c>
      <c r="R2458" t="s">
        <v>8361</v>
      </c>
      <c r="S2458" s="11">
        <f t="shared" si="306"/>
        <v>42761.961099537039</v>
      </c>
      <c r="T2458" s="11">
        <f t="shared" si="307"/>
        <v>42791.961099537039</v>
      </c>
      <c r="U2458" t="str">
        <f t="shared" si="308"/>
        <v>Jan</v>
      </c>
      <c r="V2458">
        <f t="shared" si="309"/>
        <v>2017</v>
      </c>
      <c r="W2458" t="str">
        <f t="shared" si="310"/>
        <v>Feb</v>
      </c>
      <c r="X2458">
        <f t="shared" si="311"/>
        <v>2017</v>
      </c>
    </row>
    <row r="2459" spans="1:24" ht="43.2" hidden="1" x14ac:dyDescent="0.55000000000000004">
      <c r="A2459">
        <v>2457</v>
      </c>
      <c r="B2459" s="3" t="s">
        <v>2458</v>
      </c>
      <c r="C2459" s="3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s="7" t="s">
        <v>8317</v>
      </c>
      <c r="R2459" t="s">
        <v>8361</v>
      </c>
      <c r="S2459" s="11">
        <f t="shared" si="306"/>
        <v>42423.602500000001</v>
      </c>
      <c r="T2459" s="11">
        <f t="shared" si="307"/>
        <v>42453.560833333337</v>
      </c>
      <c r="U2459" t="str">
        <f t="shared" si="308"/>
        <v>Feb</v>
      </c>
      <c r="V2459">
        <f t="shared" si="309"/>
        <v>2016</v>
      </c>
      <c r="W2459" t="str">
        <f t="shared" si="310"/>
        <v>Mar</v>
      </c>
      <c r="X2459">
        <f t="shared" si="311"/>
        <v>2016</v>
      </c>
    </row>
    <row r="2460" spans="1:24" ht="43.2" hidden="1" x14ac:dyDescent="0.55000000000000004">
      <c r="A2460">
        <v>2458</v>
      </c>
      <c r="B2460" s="3" t="s">
        <v>2459</v>
      </c>
      <c r="C2460" s="3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s="7" t="s">
        <v>8317</v>
      </c>
      <c r="R2460" t="s">
        <v>8361</v>
      </c>
      <c r="S2460" s="11">
        <f t="shared" si="306"/>
        <v>42495.871736111112</v>
      </c>
      <c r="T2460" s="11">
        <f t="shared" si="307"/>
        <v>42530.791666666672</v>
      </c>
      <c r="U2460" t="str">
        <f t="shared" si="308"/>
        <v>May</v>
      </c>
      <c r="V2460">
        <f t="shared" si="309"/>
        <v>2016</v>
      </c>
      <c r="W2460" t="str">
        <f t="shared" si="310"/>
        <v>Jun</v>
      </c>
      <c r="X2460">
        <f t="shared" si="311"/>
        <v>2016</v>
      </c>
    </row>
    <row r="2461" spans="1:24" ht="43.2" hidden="1" x14ac:dyDescent="0.55000000000000004">
      <c r="A2461">
        <v>2459</v>
      </c>
      <c r="B2461" s="3" t="s">
        <v>2460</v>
      </c>
      <c r="C2461" s="3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s="7" t="s">
        <v>8317</v>
      </c>
      <c r="R2461" t="s">
        <v>8361</v>
      </c>
      <c r="S2461" s="11">
        <f t="shared" si="306"/>
        <v>42407.637557870374</v>
      </c>
      <c r="T2461" s="11">
        <f t="shared" si="307"/>
        <v>42452.595891203702</v>
      </c>
      <c r="U2461" t="str">
        <f t="shared" si="308"/>
        <v>Feb</v>
      </c>
      <c r="V2461">
        <f t="shared" si="309"/>
        <v>2016</v>
      </c>
      <c r="W2461" t="str">
        <f t="shared" si="310"/>
        <v>Mar</v>
      </c>
      <c r="X2461">
        <f t="shared" si="311"/>
        <v>2016</v>
      </c>
    </row>
    <row r="2462" spans="1:24" ht="43.2" hidden="1" x14ac:dyDescent="0.55000000000000004">
      <c r="A2462">
        <v>2460</v>
      </c>
      <c r="B2462" s="3" t="s">
        <v>2461</v>
      </c>
      <c r="C2462" s="3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s="7" t="s">
        <v>8317</v>
      </c>
      <c r="R2462" t="s">
        <v>8361</v>
      </c>
      <c r="S2462" s="11">
        <f t="shared" si="306"/>
        <v>42704.187118055561</v>
      </c>
      <c r="T2462" s="11">
        <f t="shared" si="307"/>
        <v>42738.178472222222</v>
      </c>
      <c r="U2462" t="str">
        <f t="shared" si="308"/>
        <v>Nov</v>
      </c>
      <c r="V2462">
        <f t="shared" si="309"/>
        <v>2016</v>
      </c>
      <c r="W2462" t="str">
        <f t="shared" si="310"/>
        <v>Jan</v>
      </c>
      <c r="X2462">
        <f t="shared" si="311"/>
        <v>2017</v>
      </c>
    </row>
    <row r="2463" spans="1:24" ht="43.2" hidden="1" x14ac:dyDescent="0.55000000000000004">
      <c r="A2463">
        <v>2461</v>
      </c>
      <c r="B2463" s="3" t="s">
        <v>2462</v>
      </c>
      <c r="C2463" s="3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s="7" t="s">
        <v>8326</v>
      </c>
      <c r="R2463" t="s">
        <v>8313</v>
      </c>
      <c r="S2463" s="11">
        <f t="shared" si="306"/>
        <v>40784.012696759259</v>
      </c>
      <c r="T2463" s="11">
        <f t="shared" si="307"/>
        <v>40817.125</v>
      </c>
      <c r="U2463" t="str">
        <f t="shared" si="308"/>
        <v>Aug</v>
      </c>
      <c r="V2463">
        <f t="shared" si="309"/>
        <v>2011</v>
      </c>
      <c r="W2463" t="str">
        <f t="shared" si="310"/>
        <v>Oct</v>
      </c>
      <c r="X2463">
        <f t="shared" si="311"/>
        <v>2011</v>
      </c>
    </row>
    <row r="2464" spans="1:24" ht="43.2" hidden="1" x14ac:dyDescent="0.55000000000000004">
      <c r="A2464">
        <v>2462</v>
      </c>
      <c r="B2464" s="3" t="s">
        <v>2463</v>
      </c>
      <c r="C2464" s="3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s="7" t="s">
        <v>8326</v>
      </c>
      <c r="R2464" t="s">
        <v>8313</v>
      </c>
      <c r="S2464" s="11">
        <f t="shared" si="306"/>
        <v>41089.186296296299</v>
      </c>
      <c r="T2464" s="11">
        <f t="shared" si="307"/>
        <v>41109.186296296299</v>
      </c>
      <c r="U2464" t="str">
        <f t="shared" si="308"/>
        <v>Jun</v>
      </c>
      <c r="V2464">
        <f t="shared" si="309"/>
        <v>2012</v>
      </c>
      <c r="W2464" t="str">
        <f t="shared" si="310"/>
        <v>Jul</v>
      </c>
      <c r="X2464">
        <f t="shared" si="311"/>
        <v>2012</v>
      </c>
    </row>
    <row r="2465" spans="1:24" hidden="1" x14ac:dyDescent="0.55000000000000004">
      <c r="A2465">
        <v>2463</v>
      </c>
      <c r="B2465" s="3" t="s">
        <v>2464</v>
      </c>
      <c r="C2465" s="3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s="7" t="s">
        <v>8326</v>
      </c>
      <c r="R2465" t="s">
        <v>8313</v>
      </c>
      <c r="S2465" s="11">
        <f t="shared" si="306"/>
        <v>41341.111400462964</v>
      </c>
      <c r="T2465" s="11">
        <f t="shared" si="307"/>
        <v>41380.791666666664</v>
      </c>
      <c r="U2465" t="str">
        <f t="shared" si="308"/>
        <v>Mar</v>
      </c>
      <c r="V2465">
        <f t="shared" si="309"/>
        <v>2013</v>
      </c>
      <c r="W2465" t="str">
        <f t="shared" si="310"/>
        <v>Apr</v>
      </c>
      <c r="X2465">
        <f t="shared" si="311"/>
        <v>2013</v>
      </c>
    </row>
    <row r="2466" spans="1:24" ht="43.2" hidden="1" x14ac:dyDescent="0.55000000000000004">
      <c r="A2466">
        <v>2464</v>
      </c>
      <c r="B2466" s="3" t="s">
        <v>2465</v>
      </c>
      <c r="C2466" s="3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s="7" t="s">
        <v>8326</v>
      </c>
      <c r="R2466" t="s">
        <v>8313</v>
      </c>
      <c r="S2466" s="11">
        <f t="shared" si="306"/>
        <v>42248.90042824074</v>
      </c>
      <c r="T2466" s="11">
        <f t="shared" si="307"/>
        <v>42277.811805555553</v>
      </c>
      <c r="U2466" t="str">
        <f t="shared" si="308"/>
        <v>Sep</v>
      </c>
      <c r="V2466">
        <f t="shared" si="309"/>
        <v>2015</v>
      </c>
      <c r="W2466" t="str">
        <f t="shared" si="310"/>
        <v>Sep</v>
      </c>
      <c r="X2466">
        <f t="shared" si="311"/>
        <v>2015</v>
      </c>
    </row>
    <row r="2467" spans="1:24" ht="28.8" hidden="1" x14ac:dyDescent="0.55000000000000004">
      <c r="A2467">
        <v>2465</v>
      </c>
      <c r="B2467" s="3" t="s">
        <v>2466</v>
      </c>
      <c r="C2467" s="3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s="7" t="s">
        <v>8326</v>
      </c>
      <c r="R2467" t="s">
        <v>8313</v>
      </c>
      <c r="S2467" s="11">
        <f t="shared" si="306"/>
        <v>41145.719305555554</v>
      </c>
      <c r="T2467" s="11">
        <f t="shared" si="307"/>
        <v>41175.719305555554</v>
      </c>
      <c r="U2467" t="str">
        <f t="shared" si="308"/>
        <v>Aug</v>
      </c>
      <c r="V2467">
        <f t="shared" si="309"/>
        <v>2012</v>
      </c>
      <c r="W2467" t="str">
        <f t="shared" si="310"/>
        <v>Sep</v>
      </c>
      <c r="X2467">
        <f t="shared" si="311"/>
        <v>2012</v>
      </c>
    </row>
    <row r="2468" spans="1:24" ht="43.2" hidden="1" x14ac:dyDescent="0.55000000000000004">
      <c r="A2468">
        <v>2466</v>
      </c>
      <c r="B2468" s="3" t="s">
        <v>2467</v>
      </c>
      <c r="C2468" s="3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s="7" t="s">
        <v>8326</v>
      </c>
      <c r="R2468" t="s">
        <v>8313</v>
      </c>
      <c r="S2468" s="11">
        <f t="shared" si="306"/>
        <v>41373.102465277778</v>
      </c>
      <c r="T2468" s="11">
        <f t="shared" si="307"/>
        <v>41403.102465277778</v>
      </c>
      <c r="U2468" t="str">
        <f t="shared" si="308"/>
        <v>Apr</v>
      </c>
      <c r="V2468">
        <f t="shared" si="309"/>
        <v>2013</v>
      </c>
      <c r="W2468" t="str">
        <f t="shared" si="310"/>
        <v>May</v>
      </c>
      <c r="X2468">
        <f t="shared" si="311"/>
        <v>2013</v>
      </c>
    </row>
    <row r="2469" spans="1:24" ht="43.2" hidden="1" x14ac:dyDescent="0.55000000000000004">
      <c r="A2469">
        <v>2467</v>
      </c>
      <c r="B2469" s="3" t="s">
        <v>2468</v>
      </c>
      <c r="C2469" s="3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s="7" t="s">
        <v>8326</v>
      </c>
      <c r="R2469" t="s">
        <v>8313</v>
      </c>
      <c r="S2469" s="11">
        <f t="shared" si="306"/>
        <v>41025.874201388891</v>
      </c>
      <c r="T2469" s="11">
        <f t="shared" si="307"/>
        <v>41039.708333333336</v>
      </c>
      <c r="U2469" t="str">
        <f t="shared" si="308"/>
        <v>Apr</v>
      </c>
      <c r="V2469">
        <f t="shared" si="309"/>
        <v>2012</v>
      </c>
      <c r="W2469" t="str">
        <f t="shared" si="310"/>
        <v>May</v>
      </c>
      <c r="X2469">
        <f t="shared" si="311"/>
        <v>2012</v>
      </c>
    </row>
    <row r="2470" spans="1:24" ht="28.8" hidden="1" x14ac:dyDescent="0.55000000000000004">
      <c r="A2470">
        <v>2468</v>
      </c>
      <c r="B2470" s="3" t="s">
        <v>2469</v>
      </c>
      <c r="C2470" s="3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s="7" t="s">
        <v>8326</v>
      </c>
      <c r="R2470" t="s">
        <v>8313</v>
      </c>
      <c r="S2470" s="11">
        <f t="shared" si="306"/>
        <v>41174.154178240737</v>
      </c>
      <c r="T2470" s="11">
        <f t="shared" si="307"/>
        <v>41210.208333333336</v>
      </c>
      <c r="U2470" t="str">
        <f t="shared" si="308"/>
        <v>Sep</v>
      </c>
      <c r="V2470">
        <f t="shared" si="309"/>
        <v>2012</v>
      </c>
      <c r="W2470" t="str">
        <f t="shared" si="310"/>
        <v>Oct</v>
      </c>
      <c r="X2470">
        <f t="shared" si="311"/>
        <v>2012</v>
      </c>
    </row>
    <row r="2471" spans="1:24" ht="43.2" hidden="1" x14ac:dyDescent="0.55000000000000004">
      <c r="A2471">
        <v>2469</v>
      </c>
      <c r="B2471" s="3" t="s">
        <v>2470</v>
      </c>
      <c r="C2471" s="3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s="7" t="s">
        <v>8326</v>
      </c>
      <c r="R2471" t="s">
        <v>8313</v>
      </c>
      <c r="S2471" s="11">
        <f t="shared" si="306"/>
        <v>40557.429733796293</v>
      </c>
      <c r="T2471" s="11">
        <f t="shared" si="307"/>
        <v>40582.429733796293</v>
      </c>
      <c r="U2471" t="str">
        <f t="shared" si="308"/>
        <v>Jan</v>
      </c>
      <c r="V2471">
        <f t="shared" si="309"/>
        <v>2011</v>
      </c>
      <c r="W2471" t="str">
        <f t="shared" si="310"/>
        <v>Feb</v>
      </c>
      <c r="X2471">
        <f t="shared" si="311"/>
        <v>2011</v>
      </c>
    </row>
    <row r="2472" spans="1:24" ht="43.2" hidden="1" x14ac:dyDescent="0.55000000000000004">
      <c r="A2472">
        <v>2470</v>
      </c>
      <c r="B2472" s="3" t="s">
        <v>2471</v>
      </c>
      <c r="C2472" s="3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s="7" t="s">
        <v>8326</v>
      </c>
      <c r="R2472" t="s">
        <v>8313</v>
      </c>
      <c r="S2472" s="11">
        <f t="shared" si="306"/>
        <v>41023.07471064815</v>
      </c>
      <c r="T2472" s="11">
        <f t="shared" si="307"/>
        <v>41053.07471064815</v>
      </c>
      <c r="U2472" t="str">
        <f t="shared" si="308"/>
        <v>Apr</v>
      </c>
      <c r="V2472">
        <f t="shared" si="309"/>
        <v>2012</v>
      </c>
      <c r="W2472" t="str">
        <f t="shared" si="310"/>
        <v>May</v>
      </c>
      <c r="X2472">
        <f t="shared" si="311"/>
        <v>2012</v>
      </c>
    </row>
    <row r="2473" spans="1:24" ht="43.2" hidden="1" x14ac:dyDescent="0.55000000000000004">
      <c r="A2473">
        <v>2471</v>
      </c>
      <c r="B2473" s="3" t="s">
        <v>2472</v>
      </c>
      <c r="C2473" s="3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s="7" t="s">
        <v>8326</v>
      </c>
      <c r="R2473" t="s">
        <v>8313</v>
      </c>
      <c r="S2473" s="11">
        <f t="shared" si="306"/>
        <v>40893.992962962962</v>
      </c>
      <c r="T2473" s="11">
        <f t="shared" si="307"/>
        <v>40933.992962962962</v>
      </c>
      <c r="U2473" t="str">
        <f t="shared" si="308"/>
        <v>Dec</v>
      </c>
      <c r="V2473">
        <f t="shared" si="309"/>
        <v>2011</v>
      </c>
      <c r="W2473" t="str">
        <f t="shared" si="310"/>
        <v>Jan</v>
      </c>
      <c r="X2473">
        <f t="shared" si="311"/>
        <v>2012</v>
      </c>
    </row>
    <row r="2474" spans="1:24" ht="57.6" hidden="1" x14ac:dyDescent="0.55000000000000004">
      <c r="A2474">
        <v>2472</v>
      </c>
      <c r="B2474" s="3" t="s">
        <v>2473</v>
      </c>
      <c r="C2474" s="3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s="7" t="s">
        <v>8326</v>
      </c>
      <c r="R2474" t="s">
        <v>8313</v>
      </c>
      <c r="S2474" s="11">
        <f t="shared" si="306"/>
        <v>40354.11550925926</v>
      </c>
      <c r="T2474" s="11">
        <f t="shared" si="307"/>
        <v>40425.043749999997</v>
      </c>
      <c r="U2474" t="str">
        <f t="shared" si="308"/>
        <v>Jun</v>
      </c>
      <c r="V2474">
        <f t="shared" si="309"/>
        <v>2010</v>
      </c>
      <c r="W2474" t="str">
        <f t="shared" si="310"/>
        <v>Sep</v>
      </c>
      <c r="X2474">
        <f t="shared" si="311"/>
        <v>2010</v>
      </c>
    </row>
    <row r="2475" spans="1:24" ht="43.2" hidden="1" x14ac:dyDescent="0.55000000000000004">
      <c r="A2475">
        <v>2473</v>
      </c>
      <c r="B2475" s="3" t="s">
        <v>2474</v>
      </c>
      <c r="C2475" s="3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s="7" t="s">
        <v>8326</v>
      </c>
      <c r="R2475" t="s">
        <v>8313</v>
      </c>
      <c r="S2475" s="11">
        <f t="shared" si="306"/>
        <v>41193.748483796298</v>
      </c>
      <c r="T2475" s="11">
        <f t="shared" si="307"/>
        <v>41223.790150462963</v>
      </c>
      <c r="U2475" t="str">
        <f t="shared" si="308"/>
        <v>Oct</v>
      </c>
      <c r="V2475">
        <f t="shared" si="309"/>
        <v>2012</v>
      </c>
      <c r="W2475" t="str">
        <f t="shared" si="310"/>
        <v>Nov</v>
      </c>
      <c r="X2475">
        <f t="shared" si="311"/>
        <v>2012</v>
      </c>
    </row>
    <row r="2476" spans="1:24" ht="57.6" hidden="1" x14ac:dyDescent="0.55000000000000004">
      <c r="A2476">
        <v>2474</v>
      </c>
      <c r="B2476" s="3" t="s">
        <v>2475</v>
      </c>
      <c r="C2476" s="3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s="7" t="s">
        <v>8326</v>
      </c>
      <c r="R2476" t="s">
        <v>8313</v>
      </c>
      <c r="S2476" s="11">
        <f t="shared" si="306"/>
        <v>40417.011296296296</v>
      </c>
      <c r="T2476" s="11">
        <f t="shared" si="307"/>
        <v>40462.011296296296</v>
      </c>
      <c r="U2476" t="str">
        <f t="shared" si="308"/>
        <v>Aug</v>
      </c>
      <c r="V2476">
        <f t="shared" si="309"/>
        <v>2010</v>
      </c>
      <c r="W2476" t="str">
        <f t="shared" si="310"/>
        <v>Oct</v>
      </c>
      <c r="X2476">
        <f t="shared" si="311"/>
        <v>2010</v>
      </c>
    </row>
    <row r="2477" spans="1:24" ht="28.8" hidden="1" x14ac:dyDescent="0.55000000000000004">
      <c r="A2477">
        <v>2475</v>
      </c>
      <c r="B2477" s="3" t="s">
        <v>2476</v>
      </c>
      <c r="C2477" s="3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s="7" t="s">
        <v>8326</v>
      </c>
      <c r="R2477" t="s">
        <v>8313</v>
      </c>
      <c r="S2477" s="11">
        <f t="shared" si="306"/>
        <v>40310.287673611114</v>
      </c>
      <c r="T2477" s="11">
        <f t="shared" si="307"/>
        <v>40369.916666666664</v>
      </c>
      <c r="U2477" t="str">
        <f t="shared" si="308"/>
        <v>May</v>
      </c>
      <c r="V2477">
        <f t="shared" si="309"/>
        <v>2010</v>
      </c>
      <c r="W2477" t="str">
        <f t="shared" si="310"/>
        <v>Jul</v>
      </c>
      <c r="X2477">
        <f t="shared" si="311"/>
        <v>2010</v>
      </c>
    </row>
    <row r="2478" spans="1:24" ht="43.2" hidden="1" x14ac:dyDescent="0.55000000000000004">
      <c r="A2478">
        <v>2476</v>
      </c>
      <c r="B2478" s="3" t="s">
        <v>2477</v>
      </c>
      <c r="C2478" s="3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s="7" t="s">
        <v>8326</v>
      </c>
      <c r="R2478" t="s">
        <v>8313</v>
      </c>
      <c r="S2478" s="11">
        <f t="shared" si="306"/>
        <v>41913.328356481477</v>
      </c>
      <c r="T2478" s="11">
        <f t="shared" si="307"/>
        <v>41946.370023148149</v>
      </c>
      <c r="U2478" t="str">
        <f t="shared" si="308"/>
        <v>Oct</v>
      </c>
      <c r="V2478">
        <f t="shared" si="309"/>
        <v>2014</v>
      </c>
      <c r="W2478" t="str">
        <f t="shared" si="310"/>
        <v>Nov</v>
      </c>
      <c r="X2478">
        <f t="shared" si="311"/>
        <v>2014</v>
      </c>
    </row>
    <row r="2479" spans="1:24" ht="28.8" hidden="1" x14ac:dyDescent="0.55000000000000004">
      <c r="A2479">
        <v>2477</v>
      </c>
      <c r="B2479" s="3" t="s">
        <v>824</v>
      </c>
      <c r="C2479" s="3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s="7" t="s">
        <v>8326</v>
      </c>
      <c r="R2479" t="s">
        <v>8313</v>
      </c>
      <c r="S2479" s="11">
        <f t="shared" si="306"/>
        <v>41088.691493055558</v>
      </c>
      <c r="T2479" s="11">
        <f t="shared" si="307"/>
        <v>41133.691493055558</v>
      </c>
      <c r="U2479" t="str">
        <f t="shared" si="308"/>
        <v>Jun</v>
      </c>
      <c r="V2479">
        <f t="shared" si="309"/>
        <v>2012</v>
      </c>
      <c r="W2479" t="str">
        <f t="shared" si="310"/>
        <v>Aug</v>
      </c>
      <c r="X2479">
        <f t="shared" si="311"/>
        <v>2012</v>
      </c>
    </row>
    <row r="2480" spans="1:24" ht="43.2" hidden="1" x14ac:dyDescent="0.55000000000000004">
      <c r="A2480">
        <v>2478</v>
      </c>
      <c r="B2480" s="3" t="s">
        <v>2478</v>
      </c>
      <c r="C2480" s="3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s="7" t="s">
        <v>8326</v>
      </c>
      <c r="R2480" t="s">
        <v>8313</v>
      </c>
      <c r="S2480" s="11">
        <f t="shared" si="306"/>
        <v>41257.950381944444</v>
      </c>
      <c r="T2480" s="11">
        <f t="shared" si="307"/>
        <v>41287.950381944444</v>
      </c>
      <c r="U2480" t="str">
        <f t="shared" si="308"/>
        <v>Dec</v>
      </c>
      <c r="V2480">
        <f t="shared" si="309"/>
        <v>2012</v>
      </c>
      <c r="W2480" t="str">
        <f t="shared" si="310"/>
        <v>Jan</v>
      </c>
      <c r="X2480">
        <f t="shared" si="311"/>
        <v>2013</v>
      </c>
    </row>
    <row r="2481" spans="1:24" ht="28.8" hidden="1" x14ac:dyDescent="0.55000000000000004">
      <c r="A2481">
        <v>2479</v>
      </c>
      <c r="B2481" s="3" t="s">
        <v>2479</v>
      </c>
      <c r="C2481" s="3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s="7" t="s">
        <v>8326</v>
      </c>
      <c r="R2481" t="s">
        <v>8313</v>
      </c>
      <c r="S2481" s="11">
        <f t="shared" si="306"/>
        <v>41107.726782407408</v>
      </c>
      <c r="T2481" s="11">
        <f t="shared" si="307"/>
        <v>41118.083333333336</v>
      </c>
      <c r="U2481" t="str">
        <f t="shared" si="308"/>
        <v>Jul</v>
      </c>
      <c r="V2481">
        <f t="shared" si="309"/>
        <v>2012</v>
      </c>
      <c r="W2481" t="str">
        <f t="shared" si="310"/>
        <v>Jul</v>
      </c>
      <c r="X2481">
        <f t="shared" si="311"/>
        <v>2012</v>
      </c>
    </row>
    <row r="2482" spans="1:24" ht="43.2" hidden="1" x14ac:dyDescent="0.55000000000000004">
      <c r="A2482">
        <v>2480</v>
      </c>
      <c r="B2482" s="3" t="s">
        <v>2480</v>
      </c>
      <c r="C2482" s="3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s="7" t="s">
        <v>8326</v>
      </c>
      <c r="R2482" t="s">
        <v>8313</v>
      </c>
      <c r="S2482" s="11">
        <f t="shared" si="306"/>
        <v>42227.936157407406</v>
      </c>
      <c r="T2482" s="11">
        <f t="shared" si="307"/>
        <v>42287.936157407406</v>
      </c>
      <c r="U2482" t="str">
        <f t="shared" si="308"/>
        <v>Aug</v>
      </c>
      <c r="V2482">
        <f t="shared" si="309"/>
        <v>2015</v>
      </c>
      <c r="W2482" t="str">
        <f t="shared" si="310"/>
        <v>Oct</v>
      </c>
      <c r="X2482">
        <f t="shared" si="311"/>
        <v>2015</v>
      </c>
    </row>
    <row r="2483" spans="1:24" ht="43.2" hidden="1" x14ac:dyDescent="0.55000000000000004">
      <c r="A2483">
        <v>2481</v>
      </c>
      <c r="B2483" s="3" t="s">
        <v>2481</v>
      </c>
      <c r="C2483" s="3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s="7" t="s">
        <v>8326</v>
      </c>
      <c r="R2483" t="s">
        <v>8313</v>
      </c>
      <c r="S2483" s="11">
        <f t="shared" si="306"/>
        <v>40999.645925925928</v>
      </c>
      <c r="T2483" s="11">
        <f t="shared" si="307"/>
        <v>41029.645925925928</v>
      </c>
      <c r="U2483" t="str">
        <f t="shared" si="308"/>
        <v>Mar</v>
      </c>
      <c r="V2483">
        <f t="shared" si="309"/>
        <v>2012</v>
      </c>
      <c r="W2483" t="str">
        <f t="shared" si="310"/>
        <v>Apr</v>
      </c>
      <c r="X2483">
        <f t="shared" si="311"/>
        <v>2012</v>
      </c>
    </row>
    <row r="2484" spans="1:24" ht="43.2" hidden="1" x14ac:dyDescent="0.55000000000000004">
      <c r="A2484">
        <v>2482</v>
      </c>
      <c r="B2484" s="3" t="s">
        <v>2482</v>
      </c>
      <c r="C2484" s="3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s="7" t="s">
        <v>8326</v>
      </c>
      <c r="R2484" t="s">
        <v>8313</v>
      </c>
      <c r="S2484" s="11">
        <f t="shared" si="306"/>
        <v>40711.782210648147</v>
      </c>
      <c r="T2484" s="11">
        <f t="shared" si="307"/>
        <v>40756.782210648147</v>
      </c>
      <c r="U2484" t="str">
        <f t="shared" si="308"/>
        <v>Jun</v>
      </c>
      <c r="V2484">
        <f t="shared" si="309"/>
        <v>2011</v>
      </c>
      <c r="W2484" t="str">
        <f t="shared" si="310"/>
        <v>Aug</v>
      </c>
      <c r="X2484">
        <f t="shared" si="311"/>
        <v>2011</v>
      </c>
    </row>
    <row r="2485" spans="1:24" ht="28.8" hidden="1" x14ac:dyDescent="0.55000000000000004">
      <c r="A2485">
        <v>2483</v>
      </c>
      <c r="B2485" s="3" t="s">
        <v>2483</v>
      </c>
      <c r="C2485" s="3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s="7" t="s">
        <v>8326</v>
      </c>
      <c r="R2485" t="s">
        <v>8313</v>
      </c>
      <c r="S2485" s="11">
        <f t="shared" si="306"/>
        <v>40970.750034722223</v>
      </c>
      <c r="T2485" s="11">
        <f t="shared" si="307"/>
        <v>41030.708368055559</v>
      </c>
      <c r="U2485" t="str">
        <f t="shared" si="308"/>
        <v>Mar</v>
      </c>
      <c r="V2485">
        <f t="shared" si="309"/>
        <v>2012</v>
      </c>
      <c r="W2485" t="str">
        <f t="shared" si="310"/>
        <v>May</v>
      </c>
      <c r="X2485">
        <f t="shared" si="311"/>
        <v>2012</v>
      </c>
    </row>
    <row r="2486" spans="1:24" ht="43.2" hidden="1" x14ac:dyDescent="0.55000000000000004">
      <c r="A2486">
        <v>2484</v>
      </c>
      <c r="B2486" s="3" t="s">
        <v>2484</v>
      </c>
      <c r="C2486" s="3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s="7" t="s">
        <v>8326</v>
      </c>
      <c r="R2486" t="s">
        <v>8313</v>
      </c>
      <c r="S2486" s="11">
        <f t="shared" si="306"/>
        <v>40771.916701388887</v>
      </c>
      <c r="T2486" s="11">
        <f t="shared" si="307"/>
        <v>40801.916701388887</v>
      </c>
      <c r="U2486" t="str">
        <f t="shared" si="308"/>
        <v>Aug</v>
      </c>
      <c r="V2486">
        <f t="shared" si="309"/>
        <v>2011</v>
      </c>
      <c r="W2486" t="str">
        <f t="shared" si="310"/>
        <v>Sep</v>
      </c>
      <c r="X2486">
        <f t="shared" si="311"/>
        <v>2011</v>
      </c>
    </row>
    <row r="2487" spans="1:24" ht="43.2" hidden="1" x14ac:dyDescent="0.55000000000000004">
      <c r="A2487">
        <v>2485</v>
      </c>
      <c r="B2487" s="3" t="s">
        <v>2485</v>
      </c>
      <c r="C2487" s="3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s="7" t="s">
        <v>8326</v>
      </c>
      <c r="R2487" t="s">
        <v>8313</v>
      </c>
      <c r="S2487" s="11">
        <f t="shared" si="306"/>
        <v>40793.998599537037</v>
      </c>
      <c r="T2487" s="11">
        <f t="shared" si="307"/>
        <v>40828.998599537037</v>
      </c>
      <c r="U2487" t="str">
        <f t="shared" si="308"/>
        <v>Sep</v>
      </c>
      <c r="V2487">
        <f t="shared" si="309"/>
        <v>2011</v>
      </c>
      <c r="W2487" t="str">
        <f t="shared" si="310"/>
        <v>Oct</v>
      </c>
      <c r="X2487">
        <f t="shared" si="311"/>
        <v>2011</v>
      </c>
    </row>
    <row r="2488" spans="1:24" ht="43.2" hidden="1" x14ac:dyDescent="0.55000000000000004">
      <c r="A2488">
        <v>2486</v>
      </c>
      <c r="B2488" s="3" t="s">
        <v>2486</v>
      </c>
      <c r="C2488" s="3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s="7" t="s">
        <v>8326</v>
      </c>
      <c r="R2488" t="s">
        <v>8313</v>
      </c>
      <c r="S2488" s="11">
        <f t="shared" si="306"/>
        <v>40991.708055555559</v>
      </c>
      <c r="T2488" s="11">
        <f t="shared" si="307"/>
        <v>41021.708055555559</v>
      </c>
      <c r="U2488" t="str">
        <f t="shared" si="308"/>
        <v>Mar</v>
      </c>
      <c r="V2488">
        <f t="shared" si="309"/>
        <v>2012</v>
      </c>
      <c r="W2488" t="str">
        <f t="shared" si="310"/>
        <v>Apr</v>
      </c>
      <c r="X2488">
        <f t="shared" si="311"/>
        <v>2012</v>
      </c>
    </row>
    <row r="2489" spans="1:24" ht="43.2" hidden="1" x14ac:dyDescent="0.55000000000000004">
      <c r="A2489">
        <v>2487</v>
      </c>
      <c r="B2489" s="3" t="s">
        <v>2487</v>
      </c>
      <c r="C2489" s="3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s="7" t="s">
        <v>8326</v>
      </c>
      <c r="R2489" t="s">
        <v>8313</v>
      </c>
      <c r="S2489" s="11">
        <f t="shared" si="306"/>
        <v>41026.083298611113</v>
      </c>
      <c r="T2489" s="11">
        <f t="shared" si="307"/>
        <v>41056.083298611113</v>
      </c>
      <c r="U2489" t="str">
        <f t="shared" si="308"/>
        <v>Apr</v>
      </c>
      <c r="V2489">
        <f t="shared" si="309"/>
        <v>2012</v>
      </c>
      <c r="W2489" t="str">
        <f t="shared" si="310"/>
        <v>May</v>
      </c>
      <c r="X2489">
        <f t="shared" si="311"/>
        <v>2012</v>
      </c>
    </row>
    <row r="2490" spans="1:24" ht="43.2" hidden="1" x14ac:dyDescent="0.55000000000000004">
      <c r="A2490">
        <v>2488</v>
      </c>
      <c r="B2490" s="3" t="s">
        <v>2488</v>
      </c>
      <c r="C2490" s="3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s="7" t="s">
        <v>8326</v>
      </c>
      <c r="R2490" t="s">
        <v>8313</v>
      </c>
      <c r="S2490" s="11">
        <f t="shared" si="306"/>
        <v>40833.633194444446</v>
      </c>
      <c r="T2490" s="11">
        <f t="shared" si="307"/>
        <v>40863.674861111111</v>
      </c>
      <c r="U2490" t="str">
        <f t="shared" si="308"/>
        <v>Oct</v>
      </c>
      <c r="V2490">
        <f t="shared" si="309"/>
        <v>2011</v>
      </c>
      <c r="W2490" t="str">
        <f t="shared" si="310"/>
        <v>Nov</v>
      </c>
      <c r="X2490">
        <f t="shared" si="311"/>
        <v>2011</v>
      </c>
    </row>
    <row r="2491" spans="1:24" ht="43.2" hidden="1" x14ac:dyDescent="0.55000000000000004">
      <c r="A2491">
        <v>2489</v>
      </c>
      <c r="B2491" s="3" t="s">
        <v>2489</v>
      </c>
      <c r="C2491" s="3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s="7" t="s">
        <v>8326</v>
      </c>
      <c r="R2491" t="s">
        <v>8313</v>
      </c>
      <c r="S2491" s="11">
        <f t="shared" si="306"/>
        <v>41373.690266203703</v>
      </c>
      <c r="T2491" s="11">
        <f t="shared" si="307"/>
        <v>41403.690266203703</v>
      </c>
      <c r="U2491" t="str">
        <f t="shared" si="308"/>
        <v>Apr</v>
      </c>
      <c r="V2491">
        <f t="shared" si="309"/>
        <v>2013</v>
      </c>
      <c r="W2491" t="str">
        <f t="shared" si="310"/>
        <v>May</v>
      </c>
      <c r="X2491">
        <f t="shared" si="311"/>
        <v>2013</v>
      </c>
    </row>
    <row r="2492" spans="1:24" ht="43.2" hidden="1" x14ac:dyDescent="0.55000000000000004">
      <c r="A2492">
        <v>2490</v>
      </c>
      <c r="B2492" s="3" t="s">
        <v>2490</v>
      </c>
      <c r="C2492" s="3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s="7" t="s">
        <v>8326</v>
      </c>
      <c r="R2492" t="s">
        <v>8313</v>
      </c>
      <c r="S2492" s="11">
        <f t="shared" si="306"/>
        <v>41023.227731481478</v>
      </c>
      <c r="T2492" s="11">
        <f t="shared" si="307"/>
        <v>41083.227731481478</v>
      </c>
      <c r="U2492" t="str">
        <f t="shared" si="308"/>
        <v>Apr</v>
      </c>
      <c r="V2492">
        <f t="shared" si="309"/>
        <v>2012</v>
      </c>
      <c r="W2492" t="str">
        <f t="shared" si="310"/>
        <v>Jun</v>
      </c>
      <c r="X2492">
        <f t="shared" si="311"/>
        <v>2012</v>
      </c>
    </row>
    <row r="2493" spans="1:24" ht="43.2" hidden="1" x14ac:dyDescent="0.55000000000000004">
      <c r="A2493">
        <v>2491</v>
      </c>
      <c r="B2493" s="3" t="s">
        <v>2491</v>
      </c>
      <c r="C2493" s="3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s="7" t="s">
        <v>8326</v>
      </c>
      <c r="R2493" t="s">
        <v>8313</v>
      </c>
      <c r="S2493" s="11">
        <f t="shared" si="306"/>
        <v>40542.839282407411</v>
      </c>
      <c r="T2493" s="11">
        <f t="shared" si="307"/>
        <v>40559.07708333333</v>
      </c>
      <c r="U2493" t="str">
        <f t="shared" si="308"/>
        <v>Dec</v>
      </c>
      <c r="V2493">
        <f t="shared" si="309"/>
        <v>2010</v>
      </c>
      <c r="W2493" t="str">
        <f t="shared" si="310"/>
        <v>Jan</v>
      </c>
      <c r="X2493">
        <f t="shared" si="311"/>
        <v>2011</v>
      </c>
    </row>
    <row r="2494" spans="1:24" ht="28.8" hidden="1" x14ac:dyDescent="0.55000000000000004">
      <c r="A2494">
        <v>2492</v>
      </c>
      <c r="B2494" s="3" t="s">
        <v>2492</v>
      </c>
      <c r="C2494" s="3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s="7" t="s">
        <v>8326</v>
      </c>
      <c r="R2494" t="s">
        <v>8313</v>
      </c>
      <c r="S2494" s="11">
        <f t="shared" si="306"/>
        <v>41024.985972222225</v>
      </c>
      <c r="T2494" s="11">
        <f t="shared" si="307"/>
        <v>41076.415972222225</v>
      </c>
      <c r="U2494" t="str">
        <f t="shared" si="308"/>
        <v>Apr</v>
      </c>
      <c r="V2494">
        <f t="shared" si="309"/>
        <v>2012</v>
      </c>
      <c r="W2494" t="str">
        <f t="shared" si="310"/>
        <v>Jun</v>
      </c>
      <c r="X2494">
        <f t="shared" si="311"/>
        <v>2012</v>
      </c>
    </row>
    <row r="2495" spans="1:24" ht="43.2" hidden="1" x14ac:dyDescent="0.55000000000000004">
      <c r="A2495">
        <v>2493</v>
      </c>
      <c r="B2495" s="3" t="s">
        <v>2493</v>
      </c>
      <c r="C2495" s="3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s="7" t="s">
        <v>8326</v>
      </c>
      <c r="R2495" t="s">
        <v>8313</v>
      </c>
      <c r="S2495" s="11">
        <f t="shared" si="306"/>
        <v>41348.168287037035</v>
      </c>
      <c r="T2495" s="11">
        <f t="shared" si="307"/>
        <v>41393.168287037035</v>
      </c>
      <c r="U2495" t="str">
        <f t="shared" si="308"/>
        <v>Mar</v>
      </c>
      <c r="V2495">
        <f t="shared" si="309"/>
        <v>2013</v>
      </c>
      <c r="W2495" t="str">
        <f t="shared" si="310"/>
        <v>Apr</v>
      </c>
      <c r="X2495">
        <f t="shared" si="311"/>
        <v>2013</v>
      </c>
    </row>
    <row r="2496" spans="1:24" ht="43.2" hidden="1" x14ac:dyDescent="0.55000000000000004">
      <c r="A2496">
        <v>2494</v>
      </c>
      <c r="B2496" s="3" t="s">
        <v>2494</v>
      </c>
      <c r="C2496" s="3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s="7" t="s">
        <v>8326</v>
      </c>
      <c r="R2496" t="s">
        <v>8313</v>
      </c>
      <c r="S2496" s="11">
        <f t="shared" si="306"/>
        <v>41022.645185185182</v>
      </c>
      <c r="T2496" s="11">
        <f t="shared" si="307"/>
        <v>41052.645185185182</v>
      </c>
      <c r="U2496" t="str">
        <f t="shared" si="308"/>
        <v>Apr</v>
      </c>
      <c r="V2496">
        <f t="shared" si="309"/>
        <v>2012</v>
      </c>
      <c r="W2496" t="str">
        <f t="shared" si="310"/>
        <v>May</v>
      </c>
      <c r="X2496">
        <f t="shared" si="311"/>
        <v>2012</v>
      </c>
    </row>
    <row r="2497" spans="1:24" ht="43.2" hidden="1" x14ac:dyDescent="0.55000000000000004">
      <c r="A2497">
        <v>2495</v>
      </c>
      <c r="B2497" s="3" t="s">
        <v>2495</v>
      </c>
      <c r="C2497" s="3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s="7" t="s">
        <v>8326</v>
      </c>
      <c r="R2497" t="s">
        <v>8313</v>
      </c>
      <c r="S2497" s="11">
        <f t="shared" si="306"/>
        <v>41036.946469907409</v>
      </c>
      <c r="T2497" s="11">
        <f t="shared" si="307"/>
        <v>41066.946469907409</v>
      </c>
      <c r="U2497" t="str">
        <f t="shared" si="308"/>
        <v>May</v>
      </c>
      <c r="V2497">
        <f t="shared" si="309"/>
        <v>2012</v>
      </c>
      <c r="W2497" t="str">
        <f t="shared" si="310"/>
        <v>Jun</v>
      </c>
      <c r="X2497">
        <f t="shared" si="311"/>
        <v>2012</v>
      </c>
    </row>
    <row r="2498" spans="1:24" ht="28.8" hidden="1" x14ac:dyDescent="0.55000000000000004">
      <c r="A2498">
        <v>2496</v>
      </c>
      <c r="B2498" s="3" t="s">
        <v>2496</v>
      </c>
      <c r="C2498" s="3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s="7" t="s">
        <v>8326</v>
      </c>
      <c r="R2498" t="s">
        <v>8313</v>
      </c>
      <c r="S2498" s="11">
        <f t="shared" si="306"/>
        <v>41327.996435185189</v>
      </c>
      <c r="T2498" s="11">
        <f t="shared" si="307"/>
        <v>41362.954768518517</v>
      </c>
      <c r="U2498" t="str">
        <f t="shared" si="308"/>
        <v>Feb</v>
      </c>
      <c r="V2498">
        <f t="shared" si="309"/>
        <v>2013</v>
      </c>
      <c r="W2498" t="str">
        <f t="shared" si="310"/>
        <v>Mar</v>
      </c>
      <c r="X2498">
        <f t="shared" si="311"/>
        <v>2013</v>
      </c>
    </row>
    <row r="2499" spans="1:24" ht="43.2" hidden="1" x14ac:dyDescent="0.55000000000000004">
      <c r="A2499">
        <v>2497</v>
      </c>
      <c r="B2499" s="3" t="s">
        <v>2497</v>
      </c>
      <c r="C2499" s="3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IFERROR(E2499/L2499,0)</f>
        <v>80.551071428571419</v>
      </c>
      <c r="Q2499" s="7" t="s">
        <v>8326</v>
      </c>
      <c r="R2499" t="s">
        <v>8313</v>
      </c>
      <c r="S2499" s="11">
        <f t="shared" ref="S2499:S2562" si="314">(((J2499/60)/60)/24)+DATE(1970,1,1)</f>
        <v>40730.878912037035</v>
      </c>
      <c r="T2499" s="11">
        <f t="shared" ref="T2499:T2562" si="315">(((I2499/60)/60)/24)+DATE(1970,1,1)</f>
        <v>40760.878912037035</v>
      </c>
      <c r="U2499" t="str">
        <f t="shared" ref="U2499:U2562" si="316">TEXT(S2499,"mmm")</f>
        <v>Jul</v>
      </c>
      <c r="V2499">
        <f t="shared" ref="V2499:V2562" si="317">YEAR(S2499)</f>
        <v>2011</v>
      </c>
      <c r="W2499" t="str">
        <f t="shared" ref="W2499:W2562" si="318">TEXT(T2499,"mmm")</f>
        <v>Aug</v>
      </c>
      <c r="X2499">
        <f t="shared" ref="X2499:X2562" si="319">YEAR(T2499)</f>
        <v>2011</v>
      </c>
    </row>
    <row r="2500" spans="1:24" ht="43.2" hidden="1" x14ac:dyDescent="0.55000000000000004">
      <c r="A2500">
        <v>2498</v>
      </c>
      <c r="B2500" s="3" t="s">
        <v>2498</v>
      </c>
      <c r="C2500" s="3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s="7" t="s">
        <v>8326</v>
      </c>
      <c r="R2500" t="s">
        <v>8313</v>
      </c>
      <c r="S2500" s="11">
        <f t="shared" si="314"/>
        <v>42017.967442129629</v>
      </c>
      <c r="T2500" s="11">
        <f t="shared" si="315"/>
        <v>42031.967442129629</v>
      </c>
      <c r="U2500" t="str">
        <f t="shared" si="316"/>
        <v>Jan</v>
      </c>
      <c r="V2500">
        <f t="shared" si="317"/>
        <v>2015</v>
      </c>
      <c r="W2500" t="str">
        <f t="shared" si="318"/>
        <v>Jan</v>
      </c>
      <c r="X2500">
        <f t="shared" si="319"/>
        <v>2015</v>
      </c>
    </row>
    <row r="2501" spans="1:24" ht="43.2" hidden="1" x14ac:dyDescent="0.55000000000000004">
      <c r="A2501">
        <v>2499</v>
      </c>
      <c r="B2501" s="3" t="s">
        <v>2499</v>
      </c>
      <c r="C2501" s="3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s="7" t="s">
        <v>8326</v>
      </c>
      <c r="R2501" t="s">
        <v>8313</v>
      </c>
      <c r="S2501" s="11">
        <f t="shared" si="314"/>
        <v>41226.648576388885</v>
      </c>
      <c r="T2501" s="11">
        <f t="shared" si="315"/>
        <v>41274.75</v>
      </c>
      <c r="U2501" t="str">
        <f t="shared" si="316"/>
        <v>Nov</v>
      </c>
      <c r="V2501">
        <f t="shared" si="317"/>
        <v>2012</v>
      </c>
      <c r="W2501" t="str">
        <f t="shared" si="318"/>
        <v>Dec</v>
      </c>
      <c r="X2501">
        <f t="shared" si="319"/>
        <v>2012</v>
      </c>
    </row>
    <row r="2502" spans="1:24" ht="43.2" hidden="1" x14ac:dyDescent="0.55000000000000004">
      <c r="A2502">
        <v>2500</v>
      </c>
      <c r="B2502" s="3" t="s">
        <v>2500</v>
      </c>
      <c r="C2502" s="3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s="7" t="s">
        <v>8326</v>
      </c>
      <c r="R2502" t="s">
        <v>8313</v>
      </c>
      <c r="S2502" s="11">
        <f t="shared" si="314"/>
        <v>41053.772858796299</v>
      </c>
      <c r="T2502" s="11">
        <f t="shared" si="315"/>
        <v>41083.772858796299</v>
      </c>
      <c r="U2502" t="str">
        <f t="shared" si="316"/>
        <v>May</v>
      </c>
      <c r="V2502">
        <f t="shared" si="317"/>
        <v>2012</v>
      </c>
      <c r="W2502" t="str">
        <f t="shared" si="318"/>
        <v>Jun</v>
      </c>
      <c r="X2502">
        <f t="shared" si="319"/>
        <v>2012</v>
      </c>
    </row>
    <row r="2503" spans="1:24" ht="43.2" x14ac:dyDescent="0.55000000000000004">
      <c r="A2503">
        <v>2501</v>
      </c>
      <c r="B2503" s="3" t="s">
        <v>2501</v>
      </c>
      <c r="C2503" s="3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s="7" t="s">
        <v>8317</v>
      </c>
      <c r="R2503" t="s">
        <v>8354</v>
      </c>
      <c r="S2503" s="11">
        <f t="shared" si="314"/>
        <v>42244.776666666665</v>
      </c>
      <c r="T2503" s="11">
        <f t="shared" si="315"/>
        <v>42274.776666666665</v>
      </c>
      <c r="U2503" t="str">
        <f t="shared" si="316"/>
        <v>Aug</v>
      </c>
      <c r="V2503">
        <f t="shared" si="317"/>
        <v>2015</v>
      </c>
      <c r="W2503" t="str">
        <f t="shared" si="318"/>
        <v>Sep</v>
      </c>
      <c r="X2503">
        <f t="shared" si="319"/>
        <v>2015</v>
      </c>
    </row>
    <row r="2504" spans="1:24" ht="43.2" x14ac:dyDescent="0.55000000000000004">
      <c r="A2504">
        <v>2502</v>
      </c>
      <c r="B2504" s="3" t="s">
        <v>2502</v>
      </c>
      <c r="C2504" s="3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s="7" t="s">
        <v>8317</v>
      </c>
      <c r="R2504" t="s">
        <v>8354</v>
      </c>
      <c r="S2504" s="11">
        <f t="shared" si="314"/>
        <v>41858.825439814813</v>
      </c>
      <c r="T2504" s="11">
        <f t="shared" si="315"/>
        <v>41903.825439814813</v>
      </c>
      <c r="U2504" t="str">
        <f t="shared" si="316"/>
        <v>Aug</v>
      </c>
      <c r="V2504">
        <f t="shared" si="317"/>
        <v>2014</v>
      </c>
      <c r="W2504" t="str">
        <f t="shared" si="318"/>
        <v>Sep</v>
      </c>
      <c r="X2504">
        <f t="shared" si="319"/>
        <v>2014</v>
      </c>
    </row>
    <row r="2505" spans="1:24" ht="43.2" x14ac:dyDescent="0.55000000000000004">
      <c r="A2505">
        <v>2503</v>
      </c>
      <c r="B2505" s="3" t="s">
        <v>2503</v>
      </c>
      <c r="C2505" s="3" t="s">
        <v>6613</v>
      </c>
      <c r="D2505" s="12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s="7" t="s">
        <v>8317</v>
      </c>
      <c r="R2505" t="s">
        <v>8354</v>
      </c>
      <c r="S2505" s="11">
        <f t="shared" si="314"/>
        <v>42498.899398148147</v>
      </c>
      <c r="T2505" s="11">
        <f t="shared" si="315"/>
        <v>42528.879166666666</v>
      </c>
      <c r="U2505" t="str">
        <f t="shared" si="316"/>
        <v>May</v>
      </c>
      <c r="V2505">
        <f t="shared" si="317"/>
        <v>2016</v>
      </c>
      <c r="W2505" t="str">
        <f t="shared" si="318"/>
        <v>Jun</v>
      </c>
      <c r="X2505">
        <f t="shared" si="319"/>
        <v>2016</v>
      </c>
    </row>
    <row r="2506" spans="1:24" ht="28.8" x14ac:dyDescent="0.55000000000000004">
      <c r="A2506">
        <v>2504</v>
      </c>
      <c r="B2506" s="3" t="s">
        <v>2504</v>
      </c>
      <c r="C2506" s="3" t="s">
        <v>6614</v>
      </c>
      <c r="D2506" s="12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s="7" t="s">
        <v>8317</v>
      </c>
      <c r="R2506" t="s">
        <v>8354</v>
      </c>
      <c r="S2506" s="11">
        <f t="shared" si="314"/>
        <v>41928.015439814815</v>
      </c>
      <c r="T2506" s="11">
        <f t="shared" si="315"/>
        <v>41958.057106481487</v>
      </c>
      <c r="U2506" t="str">
        <f t="shared" si="316"/>
        <v>Oct</v>
      </c>
      <c r="V2506">
        <f t="shared" si="317"/>
        <v>2014</v>
      </c>
      <c r="W2506" t="str">
        <f t="shared" si="318"/>
        <v>Nov</v>
      </c>
      <c r="X2506">
        <f t="shared" si="319"/>
        <v>2014</v>
      </c>
    </row>
    <row r="2507" spans="1:24" ht="57.6" x14ac:dyDescent="0.55000000000000004">
      <c r="A2507">
        <v>2505</v>
      </c>
      <c r="B2507" s="3" t="s">
        <v>2505</v>
      </c>
      <c r="C2507" s="3" t="s">
        <v>6615</v>
      </c>
      <c r="D2507" s="12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s="7" t="s">
        <v>8317</v>
      </c>
      <c r="R2507" t="s">
        <v>8354</v>
      </c>
      <c r="S2507" s="11">
        <f t="shared" si="314"/>
        <v>42047.05574074074</v>
      </c>
      <c r="T2507" s="11">
        <f t="shared" si="315"/>
        <v>42077.014074074075</v>
      </c>
      <c r="U2507" t="str">
        <f t="shared" si="316"/>
        <v>Feb</v>
      </c>
      <c r="V2507">
        <f t="shared" si="317"/>
        <v>2015</v>
      </c>
      <c r="W2507" t="str">
        <f t="shared" si="318"/>
        <v>Mar</v>
      </c>
      <c r="X2507">
        <f t="shared" si="319"/>
        <v>2015</v>
      </c>
    </row>
    <row r="2508" spans="1:24" ht="43.2" x14ac:dyDescent="0.55000000000000004">
      <c r="A2508">
        <v>2506</v>
      </c>
      <c r="B2508" s="3" t="s">
        <v>2506</v>
      </c>
      <c r="C2508" s="3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s="7" t="s">
        <v>8317</v>
      </c>
      <c r="R2508" t="s">
        <v>8354</v>
      </c>
      <c r="S2508" s="11">
        <f t="shared" si="314"/>
        <v>42258.297094907408</v>
      </c>
      <c r="T2508" s="11">
        <f t="shared" si="315"/>
        <v>42280.875</v>
      </c>
      <c r="U2508" t="str">
        <f t="shared" si="316"/>
        <v>Sep</v>
      </c>
      <c r="V2508">
        <f t="shared" si="317"/>
        <v>2015</v>
      </c>
      <c r="W2508" t="str">
        <f t="shared" si="318"/>
        <v>Oct</v>
      </c>
      <c r="X2508">
        <f t="shared" si="319"/>
        <v>2015</v>
      </c>
    </row>
    <row r="2509" spans="1:24" x14ac:dyDescent="0.55000000000000004">
      <c r="A2509">
        <v>2507</v>
      </c>
      <c r="B2509" s="3" t="s">
        <v>2507</v>
      </c>
      <c r="C2509" s="3" t="s">
        <v>6617</v>
      </c>
      <c r="D2509" s="12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s="7" t="s">
        <v>8317</v>
      </c>
      <c r="R2509" t="s">
        <v>8354</v>
      </c>
      <c r="S2509" s="11">
        <f t="shared" si="314"/>
        <v>42105.072962962964</v>
      </c>
      <c r="T2509" s="11">
        <f t="shared" si="315"/>
        <v>42135.072962962964</v>
      </c>
      <c r="U2509" t="str">
        <f t="shared" si="316"/>
        <v>Apr</v>
      </c>
      <c r="V2509">
        <f t="shared" si="317"/>
        <v>2015</v>
      </c>
      <c r="W2509" t="str">
        <f t="shared" si="318"/>
        <v>May</v>
      </c>
      <c r="X2509">
        <f t="shared" si="319"/>
        <v>2015</v>
      </c>
    </row>
    <row r="2510" spans="1:24" ht="43.2" x14ac:dyDescent="0.55000000000000004">
      <c r="A2510">
        <v>2508</v>
      </c>
      <c r="B2510" s="3" t="s">
        <v>2508</v>
      </c>
      <c r="C2510" s="3" t="s">
        <v>6618</v>
      </c>
      <c r="D2510" s="12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s="7" t="s">
        <v>8317</v>
      </c>
      <c r="R2510" t="s">
        <v>8354</v>
      </c>
      <c r="S2510" s="11">
        <f t="shared" si="314"/>
        <v>41835.951782407406</v>
      </c>
      <c r="T2510" s="11">
        <f t="shared" si="315"/>
        <v>41865.951782407406</v>
      </c>
      <c r="U2510" t="str">
        <f t="shared" si="316"/>
        <v>Jul</v>
      </c>
      <c r="V2510">
        <f t="shared" si="317"/>
        <v>2014</v>
      </c>
      <c r="W2510" t="str">
        <f t="shared" si="318"/>
        <v>Aug</v>
      </c>
      <c r="X2510">
        <f t="shared" si="319"/>
        <v>2014</v>
      </c>
    </row>
    <row r="2511" spans="1:24" ht="43.2" x14ac:dyDescent="0.55000000000000004">
      <c r="A2511">
        <v>2509</v>
      </c>
      <c r="B2511" s="3" t="s">
        <v>2509</v>
      </c>
      <c r="C2511" s="3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s="7" t="s">
        <v>8317</v>
      </c>
      <c r="R2511" t="s">
        <v>8354</v>
      </c>
      <c r="S2511" s="11">
        <f t="shared" si="314"/>
        <v>42058.809594907405</v>
      </c>
      <c r="T2511" s="11">
        <f t="shared" si="315"/>
        <v>42114.767928240741</v>
      </c>
      <c r="U2511" t="str">
        <f t="shared" si="316"/>
        <v>Feb</v>
      </c>
      <c r="V2511">
        <f t="shared" si="317"/>
        <v>2015</v>
      </c>
      <c r="W2511" t="str">
        <f t="shared" si="318"/>
        <v>Apr</v>
      </c>
      <c r="X2511">
        <f t="shared" si="319"/>
        <v>2015</v>
      </c>
    </row>
    <row r="2512" spans="1:24" ht="43.2" x14ac:dyDescent="0.55000000000000004">
      <c r="A2512">
        <v>2510</v>
      </c>
      <c r="B2512" s="3" t="s">
        <v>2510</v>
      </c>
      <c r="C2512" s="3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s="7" t="s">
        <v>8317</v>
      </c>
      <c r="R2512" t="s">
        <v>8354</v>
      </c>
      <c r="S2512" s="11">
        <f t="shared" si="314"/>
        <v>42078.997361111105</v>
      </c>
      <c r="T2512" s="11">
        <f t="shared" si="315"/>
        <v>42138.997361111105</v>
      </c>
      <c r="U2512" t="str">
        <f t="shared" si="316"/>
        <v>Mar</v>
      </c>
      <c r="V2512">
        <f t="shared" si="317"/>
        <v>2015</v>
      </c>
      <c r="W2512" t="str">
        <f t="shared" si="318"/>
        <v>May</v>
      </c>
      <c r="X2512">
        <f t="shared" si="319"/>
        <v>2015</v>
      </c>
    </row>
    <row r="2513" spans="1:24" ht="43.2" x14ac:dyDescent="0.55000000000000004">
      <c r="A2513">
        <v>2511</v>
      </c>
      <c r="B2513" s="3" t="s">
        <v>2511</v>
      </c>
      <c r="C2513" s="3" t="s">
        <v>6621</v>
      </c>
      <c r="D2513" s="12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s="7" t="s">
        <v>8317</v>
      </c>
      <c r="R2513" t="s">
        <v>8354</v>
      </c>
      <c r="S2513" s="11">
        <f t="shared" si="314"/>
        <v>42371.446909722217</v>
      </c>
      <c r="T2513" s="11">
        <f t="shared" si="315"/>
        <v>42401.446909722217</v>
      </c>
      <c r="U2513" t="str">
        <f t="shared" si="316"/>
        <v>Jan</v>
      </c>
      <c r="V2513">
        <f t="shared" si="317"/>
        <v>2016</v>
      </c>
      <c r="W2513" t="str">
        <f t="shared" si="318"/>
        <v>Feb</v>
      </c>
      <c r="X2513">
        <f t="shared" si="319"/>
        <v>2016</v>
      </c>
    </row>
    <row r="2514" spans="1:24" ht="43.2" x14ac:dyDescent="0.55000000000000004">
      <c r="A2514">
        <v>2512</v>
      </c>
      <c r="B2514" s="3" t="s">
        <v>2512</v>
      </c>
      <c r="C2514" s="3" t="s">
        <v>6622</v>
      </c>
      <c r="D2514" s="12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s="7" t="s">
        <v>8317</v>
      </c>
      <c r="R2514" t="s">
        <v>8354</v>
      </c>
      <c r="S2514" s="11">
        <f t="shared" si="314"/>
        <v>41971.876863425925</v>
      </c>
      <c r="T2514" s="11">
        <f t="shared" si="315"/>
        <v>41986.876863425925</v>
      </c>
      <c r="U2514" t="str">
        <f t="shared" si="316"/>
        <v>Nov</v>
      </c>
      <c r="V2514">
        <f t="shared" si="317"/>
        <v>2014</v>
      </c>
      <c r="W2514" t="str">
        <f t="shared" si="318"/>
        <v>Dec</v>
      </c>
      <c r="X2514">
        <f t="shared" si="319"/>
        <v>2014</v>
      </c>
    </row>
    <row r="2515" spans="1:24" ht="43.2" x14ac:dyDescent="0.55000000000000004">
      <c r="A2515">
        <v>2513</v>
      </c>
      <c r="B2515" s="3" t="s">
        <v>2513</v>
      </c>
      <c r="C2515" s="3" t="s">
        <v>6623</v>
      </c>
      <c r="D2515" s="12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s="7" t="s">
        <v>8317</v>
      </c>
      <c r="R2515" t="s">
        <v>8354</v>
      </c>
      <c r="S2515" s="11">
        <f t="shared" si="314"/>
        <v>42732.00681712963</v>
      </c>
      <c r="T2515" s="11">
        <f t="shared" si="315"/>
        <v>42792.00681712963</v>
      </c>
      <c r="U2515" t="str">
        <f t="shared" si="316"/>
        <v>Dec</v>
      </c>
      <c r="V2515">
        <f t="shared" si="317"/>
        <v>2016</v>
      </c>
      <c r="W2515" t="str">
        <f t="shared" si="318"/>
        <v>Feb</v>
      </c>
      <c r="X2515">
        <f t="shared" si="319"/>
        <v>2017</v>
      </c>
    </row>
    <row r="2516" spans="1:24" ht="43.2" x14ac:dyDescent="0.55000000000000004">
      <c r="A2516">
        <v>2514</v>
      </c>
      <c r="B2516" s="3" t="s">
        <v>2514</v>
      </c>
      <c r="C2516" s="3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s="7" t="s">
        <v>8317</v>
      </c>
      <c r="R2516" t="s">
        <v>8354</v>
      </c>
      <c r="S2516" s="11">
        <f t="shared" si="314"/>
        <v>41854.389780092592</v>
      </c>
      <c r="T2516" s="11">
        <f t="shared" si="315"/>
        <v>41871.389780092592</v>
      </c>
      <c r="U2516" t="str">
        <f t="shared" si="316"/>
        <v>Aug</v>
      </c>
      <c r="V2516">
        <f t="shared" si="317"/>
        <v>2014</v>
      </c>
      <c r="W2516" t="str">
        <f t="shared" si="318"/>
        <v>Aug</v>
      </c>
      <c r="X2516">
        <f t="shared" si="319"/>
        <v>2014</v>
      </c>
    </row>
    <row r="2517" spans="1:24" ht="43.2" x14ac:dyDescent="0.55000000000000004">
      <c r="A2517">
        <v>2515</v>
      </c>
      <c r="B2517" s="3" t="s">
        <v>2515</v>
      </c>
      <c r="C2517" s="3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s="7" t="s">
        <v>8317</v>
      </c>
      <c r="R2517" t="s">
        <v>8354</v>
      </c>
      <c r="S2517" s="11">
        <f t="shared" si="314"/>
        <v>42027.839733796296</v>
      </c>
      <c r="T2517" s="11">
        <f t="shared" si="315"/>
        <v>42057.839733796296</v>
      </c>
      <c r="U2517" t="str">
        <f t="shared" si="316"/>
        <v>Jan</v>
      </c>
      <c r="V2517">
        <f t="shared" si="317"/>
        <v>2015</v>
      </c>
      <c r="W2517" t="str">
        <f t="shared" si="318"/>
        <v>Feb</v>
      </c>
      <c r="X2517">
        <f t="shared" si="319"/>
        <v>2015</v>
      </c>
    </row>
    <row r="2518" spans="1:24" ht="43.2" x14ac:dyDescent="0.55000000000000004">
      <c r="A2518">
        <v>2516</v>
      </c>
      <c r="B2518" s="3" t="s">
        <v>2516</v>
      </c>
      <c r="C2518" s="3" t="s">
        <v>6626</v>
      </c>
      <c r="D2518" s="12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s="7" t="s">
        <v>8317</v>
      </c>
      <c r="R2518" t="s">
        <v>8354</v>
      </c>
      <c r="S2518" s="11">
        <f t="shared" si="314"/>
        <v>41942.653379629628</v>
      </c>
      <c r="T2518" s="11">
        <f t="shared" si="315"/>
        <v>41972.6950462963</v>
      </c>
      <c r="U2518" t="str">
        <f t="shared" si="316"/>
        <v>Oct</v>
      </c>
      <c r="V2518">
        <f t="shared" si="317"/>
        <v>2014</v>
      </c>
      <c r="W2518" t="str">
        <f t="shared" si="318"/>
        <v>Nov</v>
      </c>
      <c r="X2518">
        <f t="shared" si="319"/>
        <v>2014</v>
      </c>
    </row>
    <row r="2519" spans="1:24" ht="43.2" x14ac:dyDescent="0.55000000000000004">
      <c r="A2519">
        <v>2517</v>
      </c>
      <c r="B2519" s="3" t="s">
        <v>2517</v>
      </c>
      <c r="C2519" s="3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s="7" t="s">
        <v>8317</v>
      </c>
      <c r="R2519" t="s">
        <v>8354</v>
      </c>
      <c r="S2519" s="11">
        <f t="shared" si="314"/>
        <v>42052.802430555559</v>
      </c>
      <c r="T2519" s="11">
        <f t="shared" si="315"/>
        <v>42082.760763888888</v>
      </c>
      <c r="U2519" t="str">
        <f t="shared" si="316"/>
        <v>Feb</v>
      </c>
      <c r="V2519">
        <f t="shared" si="317"/>
        <v>2015</v>
      </c>
      <c r="W2519" t="str">
        <f t="shared" si="318"/>
        <v>Mar</v>
      </c>
      <c r="X2519">
        <f t="shared" si="319"/>
        <v>2015</v>
      </c>
    </row>
    <row r="2520" spans="1:24" ht="43.2" x14ac:dyDescent="0.55000000000000004">
      <c r="A2520">
        <v>2518</v>
      </c>
      <c r="B2520" s="3" t="s">
        <v>2518</v>
      </c>
      <c r="C2520" s="3" t="s">
        <v>6628</v>
      </c>
      <c r="D2520" s="12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s="7" t="s">
        <v>8317</v>
      </c>
      <c r="R2520" t="s">
        <v>8354</v>
      </c>
      <c r="S2520" s="11">
        <f t="shared" si="314"/>
        <v>41926.680879629632</v>
      </c>
      <c r="T2520" s="11">
        <f t="shared" si="315"/>
        <v>41956.722546296296</v>
      </c>
      <c r="U2520" t="str">
        <f t="shared" si="316"/>
        <v>Oct</v>
      </c>
      <c r="V2520">
        <f t="shared" si="317"/>
        <v>2014</v>
      </c>
      <c r="W2520" t="str">
        <f t="shared" si="318"/>
        <v>Nov</v>
      </c>
      <c r="X2520">
        <f t="shared" si="319"/>
        <v>2014</v>
      </c>
    </row>
    <row r="2521" spans="1:24" ht="28.8" x14ac:dyDescent="0.55000000000000004">
      <c r="A2521">
        <v>2519</v>
      </c>
      <c r="B2521" s="3" t="s">
        <v>2519</v>
      </c>
      <c r="C2521" s="3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s="7" t="s">
        <v>8317</v>
      </c>
      <c r="R2521" t="s">
        <v>8354</v>
      </c>
      <c r="S2521" s="11">
        <f t="shared" si="314"/>
        <v>41809.155138888891</v>
      </c>
      <c r="T2521" s="11">
        <f t="shared" si="315"/>
        <v>41839.155138888891</v>
      </c>
      <c r="U2521" t="str">
        <f t="shared" si="316"/>
        <v>Jun</v>
      </c>
      <c r="V2521">
        <f t="shared" si="317"/>
        <v>2014</v>
      </c>
      <c r="W2521" t="str">
        <f t="shared" si="318"/>
        <v>Jul</v>
      </c>
      <c r="X2521">
        <f t="shared" si="319"/>
        <v>2014</v>
      </c>
    </row>
    <row r="2522" spans="1:24" ht="43.2" x14ac:dyDescent="0.55000000000000004">
      <c r="A2522">
        <v>2520</v>
      </c>
      <c r="B2522" s="3" t="s">
        <v>2520</v>
      </c>
      <c r="C2522" s="3" t="s">
        <v>6630</v>
      </c>
      <c r="D2522" s="1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s="7" t="s">
        <v>8317</v>
      </c>
      <c r="R2522" t="s">
        <v>8354</v>
      </c>
      <c r="S2522" s="11">
        <f t="shared" si="314"/>
        <v>42612.600520833337</v>
      </c>
      <c r="T2522" s="11">
        <f t="shared" si="315"/>
        <v>42658.806249999994</v>
      </c>
      <c r="U2522" t="str">
        <f t="shared" si="316"/>
        <v>Aug</v>
      </c>
      <c r="V2522">
        <f t="shared" si="317"/>
        <v>2016</v>
      </c>
      <c r="W2522" t="str">
        <f t="shared" si="318"/>
        <v>Oct</v>
      </c>
      <c r="X2522">
        <f t="shared" si="319"/>
        <v>2016</v>
      </c>
    </row>
    <row r="2523" spans="1:24" ht="57.6" hidden="1" x14ac:dyDescent="0.55000000000000004">
      <c r="A2523">
        <v>2521</v>
      </c>
      <c r="B2523" s="3" t="s">
        <v>2521</v>
      </c>
      <c r="C2523" s="3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s="7" t="s">
        <v>8326</v>
      </c>
      <c r="R2523" t="s">
        <v>8322</v>
      </c>
      <c r="S2523" s="11">
        <f t="shared" si="314"/>
        <v>42269.967835648145</v>
      </c>
      <c r="T2523" s="11">
        <f t="shared" si="315"/>
        <v>42290.967835648145</v>
      </c>
      <c r="U2523" t="str">
        <f t="shared" si="316"/>
        <v>Sep</v>
      </c>
      <c r="V2523">
        <f t="shared" si="317"/>
        <v>2015</v>
      </c>
      <c r="W2523" t="str">
        <f t="shared" si="318"/>
        <v>Oct</v>
      </c>
      <c r="X2523">
        <f t="shared" si="319"/>
        <v>2015</v>
      </c>
    </row>
    <row r="2524" spans="1:24" ht="43.2" hidden="1" x14ac:dyDescent="0.55000000000000004">
      <c r="A2524">
        <v>2522</v>
      </c>
      <c r="B2524" s="3" t="s">
        <v>2522</v>
      </c>
      <c r="C2524" s="3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s="7" t="s">
        <v>8326</v>
      </c>
      <c r="R2524" t="s">
        <v>8322</v>
      </c>
      <c r="S2524" s="11">
        <f t="shared" si="314"/>
        <v>42460.573611111111</v>
      </c>
      <c r="T2524" s="11">
        <f t="shared" si="315"/>
        <v>42482.619444444441</v>
      </c>
      <c r="U2524" t="str">
        <f t="shared" si="316"/>
        <v>Mar</v>
      </c>
      <c r="V2524">
        <f t="shared" si="317"/>
        <v>2016</v>
      </c>
      <c r="W2524" t="str">
        <f t="shared" si="318"/>
        <v>Apr</v>
      </c>
      <c r="X2524">
        <f t="shared" si="319"/>
        <v>2016</v>
      </c>
    </row>
    <row r="2525" spans="1:24" ht="43.2" hidden="1" x14ac:dyDescent="0.55000000000000004">
      <c r="A2525">
        <v>2523</v>
      </c>
      <c r="B2525" s="3" t="s">
        <v>2523</v>
      </c>
      <c r="C2525" s="3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s="7" t="s">
        <v>8326</v>
      </c>
      <c r="R2525" t="s">
        <v>8322</v>
      </c>
      <c r="S2525" s="11">
        <f t="shared" si="314"/>
        <v>41930.975601851853</v>
      </c>
      <c r="T2525" s="11">
        <f t="shared" si="315"/>
        <v>41961.017268518524</v>
      </c>
      <c r="U2525" t="str">
        <f t="shared" si="316"/>
        <v>Oct</v>
      </c>
      <c r="V2525">
        <f t="shared" si="317"/>
        <v>2014</v>
      </c>
      <c r="W2525" t="str">
        <f t="shared" si="318"/>
        <v>Nov</v>
      </c>
      <c r="X2525">
        <f t="shared" si="319"/>
        <v>2014</v>
      </c>
    </row>
    <row r="2526" spans="1:24" ht="28.8" hidden="1" x14ac:dyDescent="0.55000000000000004">
      <c r="A2526">
        <v>2524</v>
      </c>
      <c r="B2526" s="3" t="s">
        <v>2524</v>
      </c>
      <c r="C2526" s="3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s="7" t="s">
        <v>8326</v>
      </c>
      <c r="R2526" t="s">
        <v>8322</v>
      </c>
      <c r="S2526" s="11">
        <f t="shared" si="314"/>
        <v>41961.807372685187</v>
      </c>
      <c r="T2526" s="11">
        <f t="shared" si="315"/>
        <v>41994.1875</v>
      </c>
      <c r="U2526" t="str">
        <f t="shared" si="316"/>
        <v>Nov</v>
      </c>
      <c r="V2526">
        <f t="shared" si="317"/>
        <v>2014</v>
      </c>
      <c r="W2526" t="str">
        <f t="shared" si="318"/>
        <v>Dec</v>
      </c>
      <c r="X2526">
        <f t="shared" si="319"/>
        <v>2014</v>
      </c>
    </row>
    <row r="2527" spans="1:24" ht="43.2" hidden="1" x14ac:dyDescent="0.55000000000000004">
      <c r="A2527">
        <v>2525</v>
      </c>
      <c r="B2527" s="3" t="s">
        <v>2525</v>
      </c>
      <c r="C2527" s="3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s="7" t="s">
        <v>8326</v>
      </c>
      <c r="R2527" t="s">
        <v>8322</v>
      </c>
      <c r="S2527" s="11">
        <f t="shared" si="314"/>
        <v>41058.844571759262</v>
      </c>
      <c r="T2527" s="11">
        <f t="shared" si="315"/>
        <v>41088.844571759262</v>
      </c>
      <c r="U2527" t="str">
        <f t="shared" si="316"/>
        <v>May</v>
      </c>
      <c r="V2527">
        <f t="shared" si="317"/>
        <v>2012</v>
      </c>
      <c r="W2527" t="str">
        <f t="shared" si="318"/>
        <v>Jun</v>
      </c>
      <c r="X2527">
        <f t="shared" si="319"/>
        <v>2012</v>
      </c>
    </row>
    <row r="2528" spans="1:24" ht="43.2" hidden="1" x14ac:dyDescent="0.55000000000000004">
      <c r="A2528">
        <v>2526</v>
      </c>
      <c r="B2528" s="3" t="s">
        <v>2526</v>
      </c>
      <c r="C2528" s="3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s="7" t="s">
        <v>8326</v>
      </c>
      <c r="R2528" t="s">
        <v>8322</v>
      </c>
      <c r="S2528" s="11">
        <f t="shared" si="314"/>
        <v>41953.091134259259</v>
      </c>
      <c r="T2528" s="11">
        <f t="shared" si="315"/>
        <v>41981.207638888889</v>
      </c>
      <c r="U2528" t="str">
        <f t="shared" si="316"/>
        <v>Nov</v>
      </c>
      <c r="V2528">
        <f t="shared" si="317"/>
        <v>2014</v>
      </c>
      <c r="W2528" t="str">
        <f t="shared" si="318"/>
        <v>Dec</v>
      </c>
      <c r="X2528">
        <f t="shared" si="319"/>
        <v>2014</v>
      </c>
    </row>
    <row r="2529" spans="1:24" ht="43.2" hidden="1" x14ac:dyDescent="0.55000000000000004">
      <c r="A2529">
        <v>2527</v>
      </c>
      <c r="B2529" s="3" t="s">
        <v>2527</v>
      </c>
      <c r="C2529" s="3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s="7" t="s">
        <v>8326</v>
      </c>
      <c r="R2529" t="s">
        <v>8322</v>
      </c>
      <c r="S2529" s="11">
        <f t="shared" si="314"/>
        <v>41546.75105324074</v>
      </c>
      <c r="T2529" s="11">
        <f t="shared" si="315"/>
        <v>41565.165972222225</v>
      </c>
      <c r="U2529" t="str">
        <f t="shared" si="316"/>
        <v>Sep</v>
      </c>
      <c r="V2529">
        <f t="shared" si="317"/>
        <v>2013</v>
      </c>
      <c r="W2529" t="str">
        <f t="shared" si="318"/>
        <v>Oct</v>
      </c>
      <c r="X2529">
        <f t="shared" si="319"/>
        <v>2013</v>
      </c>
    </row>
    <row r="2530" spans="1:24" ht="43.2" hidden="1" x14ac:dyDescent="0.55000000000000004">
      <c r="A2530">
        <v>2528</v>
      </c>
      <c r="B2530" s="3" t="s">
        <v>2528</v>
      </c>
      <c r="C2530" s="3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s="7" t="s">
        <v>8326</v>
      </c>
      <c r="R2530" t="s">
        <v>8322</v>
      </c>
      <c r="S2530" s="11">
        <f t="shared" si="314"/>
        <v>42217.834525462968</v>
      </c>
      <c r="T2530" s="11">
        <f t="shared" si="315"/>
        <v>42236.458333333328</v>
      </c>
      <c r="U2530" t="str">
        <f t="shared" si="316"/>
        <v>Aug</v>
      </c>
      <c r="V2530">
        <f t="shared" si="317"/>
        <v>2015</v>
      </c>
      <c r="W2530" t="str">
        <f t="shared" si="318"/>
        <v>Aug</v>
      </c>
      <c r="X2530">
        <f t="shared" si="319"/>
        <v>2015</v>
      </c>
    </row>
    <row r="2531" spans="1:24" ht="28.8" hidden="1" x14ac:dyDescent="0.55000000000000004">
      <c r="A2531">
        <v>2529</v>
      </c>
      <c r="B2531" s="3" t="s">
        <v>2529</v>
      </c>
      <c r="C2531" s="3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s="7" t="s">
        <v>8326</v>
      </c>
      <c r="R2531" t="s">
        <v>8322</v>
      </c>
      <c r="S2531" s="11">
        <f t="shared" si="314"/>
        <v>40948.080729166664</v>
      </c>
      <c r="T2531" s="11">
        <f t="shared" si="315"/>
        <v>40993.0390625</v>
      </c>
      <c r="U2531" t="str">
        <f t="shared" si="316"/>
        <v>Feb</v>
      </c>
      <c r="V2531">
        <f t="shared" si="317"/>
        <v>2012</v>
      </c>
      <c r="W2531" t="str">
        <f t="shared" si="318"/>
        <v>Mar</v>
      </c>
      <c r="X2531">
        <f t="shared" si="319"/>
        <v>2012</v>
      </c>
    </row>
    <row r="2532" spans="1:24" ht="43.2" hidden="1" x14ac:dyDescent="0.55000000000000004">
      <c r="A2532">
        <v>2530</v>
      </c>
      <c r="B2532" s="3" t="s">
        <v>2530</v>
      </c>
      <c r="C2532" s="3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s="7" t="s">
        <v>8326</v>
      </c>
      <c r="R2532" t="s">
        <v>8322</v>
      </c>
      <c r="S2532" s="11">
        <f t="shared" si="314"/>
        <v>42081.864641203705</v>
      </c>
      <c r="T2532" s="11">
        <f t="shared" si="315"/>
        <v>42114.201388888891</v>
      </c>
      <c r="U2532" t="str">
        <f t="shared" si="316"/>
        <v>Mar</v>
      </c>
      <c r="V2532">
        <f t="shared" si="317"/>
        <v>2015</v>
      </c>
      <c r="W2532" t="str">
        <f t="shared" si="318"/>
        <v>Apr</v>
      </c>
      <c r="X2532">
        <f t="shared" si="319"/>
        <v>2015</v>
      </c>
    </row>
    <row r="2533" spans="1:24" ht="43.2" hidden="1" x14ac:dyDescent="0.55000000000000004">
      <c r="A2533">
        <v>2531</v>
      </c>
      <c r="B2533" s="3" t="s">
        <v>2531</v>
      </c>
      <c r="C2533" s="3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s="7" t="s">
        <v>8326</v>
      </c>
      <c r="R2533" t="s">
        <v>8322</v>
      </c>
      <c r="S2533" s="11">
        <f t="shared" si="314"/>
        <v>42208.680023148147</v>
      </c>
      <c r="T2533" s="11">
        <f t="shared" si="315"/>
        <v>42231.165972222225</v>
      </c>
      <c r="U2533" t="str">
        <f t="shared" si="316"/>
        <v>Jul</v>
      </c>
      <c r="V2533">
        <f t="shared" si="317"/>
        <v>2015</v>
      </c>
      <c r="W2533" t="str">
        <f t="shared" si="318"/>
        <v>Aug</v>
      </c>
      <c r="X2533">
        <f t="shared" si="319"/>
        <v>2015</v>
      </c>
    </row>
    <row r="2534" spans="1:24" ht="43.2" hidden="1" x14ac:dyDescent="0.55000000000000004">
      <c r="A2534">
        <v>2532</v>
      </c>
      <c r="B2534" s="3" t="s">
        <v>2532</v>
      </c>
      <c r="C2534" s="3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s="7" t="s">
        <v>8326</v>
      </c>
      <c r="R2534" t="s">
        <v>8322</v>
      </c>
      <c r="S2534" s="11">
        <f t="shared" si="314"/>
        <v>41107.849143518521</v>
      </c>
      <c r="T2534" s="11">
        <f t="shared" si="315"/>
        <v>41137.849143518521</v>
      </c>
      <c r="U2534" t="str">
        <f t="shared" si="316"/>
        <v>Jul</v>
      </c>
      <c r="V2534">
        <f t="shared" si="317"/>
        <v>2012</v>
      </c>
      <c r="W2534" t="str">
        <f t="shared" si="318"/>
        <v>Aug</v>
      </c>
      <c r="X2534">
        <f t="shared" si="319"/>
        <v>2012</v>
      </c>
    </row>
    <row r="2535" spans="1:24" ht="43.2" hidden="1" x14ac:dyDescent="0.55000000000000004">
      <c r="A2535">
        <v>2533</v>
      </c>
      <c r="B2535" s="3" t="s">
        <v>2533</v>
      </c>
      <c r="C2535" s="3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s="7" t="s">
        <v>8326</v>
      </c>
      <c r="R2535" t="s">
        <v>8322</v>
      </c>
      <c r="S2535" s="11">
        <f t="shared" si="314"/>
        <v>41304.751284722224</v>
      </c>
      <c r="T2535" s="11">
        <f t="shared" si="315"/>
        <v>41334.750787037039</v>
      </c>
      <c r="U2535" t="str">
        <f t="shared" si="316"/>
        <v>Jan</v>
      </c>
      <c r="V2535">
        <f t="shared" si="317"/>
        <v>2013</v>
      </c>
      <c r="W2535" t="str">
        <f t="shared" si="318"/>
        <v>Mar</v>
      </c>
      <c r="X2535">
        <f t="shared" si="319"/>
        <v>2013</v>
      </c>
    </row>
    <row r="2536" spans="1:24" ht="57.6" hidden="1" x14ac:dyDescent="0.55000000000000004">
      <c r="A2536">
        <v>2534</v>
      </c>
      <c r="B2536" s="3" t="s">
        <v>2534</v>
      </c>
      <c r="C2536" s="3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s="7" t="s">
        <v>8326</v>
      </c>
      <c r="R2536" t="s">
        <v>8322</v>
      </c>
      <c r="S2536" s="11">
        <f t="shared" si="314"/>
        <v>40127.700370370374</v>
      </c>
      <c r="T2536" s="11">
        <f t="shared" si="315"/>
        <v>40179.25</v>
      </c>
      <c r="U2536" t="str">
        <f t="shared" si="316"/>
        <v>Nov</v>
      </c>
      <c r="V2536">
        <f t="shared" si="317"/>
        <v>2009</v>
      </c>
      <c r="W2536" t="str">
        <f t="shared" si="318"/>
        <v>Jan</v>
      </c>
      <c r="X2536">
        <f t="shared" si="319"/>
        <v>2010</v>
      </c>
    </row>
    <row r="2537" spans="1:24" hidden="1" x14ac:dyDescent="0.55000000000000004">
      <c r="A2537">
        <v>2535</v>
      </c>
      <c r="B2537" s="3" t="s">
        <v>2535</v>
      </c>
      <c r="C2537" s="3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s="7" t="s">
        <v>8326</v>
      </c>
      <c r="R2537" t="s">
        <v>8322</v>
      </c>
      <c r="S2537" s="11">
        <f t="shared" si="314"/>
        <v>41943.791030092594</v>
      </c>
      <c r="T2537" s="11">
        <f t="shared" si="315"/>
        <v>41974.832696759258</v>
      </c>
      <c r="U2537" t="str">
        <f t="shared" si="316"/>
        <v>Oct</v>
      </c>
      <c r="V2537">
        <f t="shared" si="317"/>
        <v>2014</v>
      </c>
      <c r="W2537" t="str">
        <f t="shared" si="318"/>
        <v>Dec</v>
      </c>
      <c r="X2537">
        <f t="shared" si="319"/>
        <v>2014</v>
      </c>
    </row>
    <row r="2538" spans="1:24" ht="43.2" hidden="1" x14ac:dyDescent="0.55000000000000004">
      <c r="A2538">
        <v>2536</v>
      </c>
      <c r="B2538" s="3" t="s">
        <v>2536</v>
      </c>
      <c r="C2538" s="3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s="7" t="s">
        <v>8326</v>
      </c>
      <c r="R2538" t="s">
        <v>8322</v>
      </c>
      <c r="S2538" s="11">
        <f t="shared" si="314"/>
        <v>41464.106087962966</v>
      </c>
      <c r="T2538" s="11">
        <f t="shared" si="315"/>
        <v>41485.106087962966</v>
      </c>
      <c r="U2538" t="str">
        <f t="shared" si="316"/>
        <v>Jul</v>
      </c>
      <c r="V2538">
        <f t="shared" si="317"/>
        <v>2013</v>
      </c>
      <c r="W2538" t="str">
        <f t="shared" si="318"/>
        <v>Jul</v>
      </c>
      <c r="X2538">
        <f t="shared" si="319"/>
        <v>2013</v>
      </c>
    </row>
    <row r="2539" spans="1:24" ht="43.2" hidden="1" x14ac:dyDescent="0.55000000000000004">
      <c r="A2539">
        <v>2537</v>
      </c>
      <c r="B2539" s="3" t="s">
        <v>2537</v>
      </c>
      <c r="C2539" s="3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s="7" t="s">
        <v>8326</v>
      </c>
      <c r="R2539" t="s">
        <v>8322</v>
      </c>
      <c r="S2539" s="11">
        <f t="shared" si="314"/>
        <v>40696.648784722223</v>
      </c>
      <c r="T2539" s="11">
        <f t="shared" si="315"/>
        <v>40756.648784722223</v>
      </c>
      <c r="U2539" t="str">
        <f t="shared" si="316"/>
        <v>Jun</v>
      </c>
      <c r="V2539">
        <f t="shared" si="317"/>
        <v>2011</v>
      </c>
      <c r="W2539" t="str">
        <f t="shared" si="318"/>
        <v>Aug</v>
      </c>
      <c r="X2539">
        <f t="shared" si="319"/>
        <v>2011</v>
      </c>
    </row>
    <row r="2540" spans="1:24" ht="28.8" hidden="1" x14ac:dyDescent="0.55000000000000004">
      <c r="A2540">
        <v>2538</v>
      </c>
      <c r="B2540" s="3" t="s">
        <v>2538</v>
      </c>
      <c r="C2540" s="3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s="7" t="s">
        <v>8326</v>
      </c>
      <c r="R2540" t="s">
        <v>8322</v>
      </c>
      <c r="S2540" s="11">
        <f t="shared" si="314"/>
        <v>41298.509965277779</v>
      </c>
      <c r="T2540" s="11">
        <f t="shared" si="315"/>
        <v>41329.207638888889</v>
      </c>
      <c r="U2540" t="str">
        <f t="shared" si="316"/>
        <v>Jan</v>
      </c>
      <c r="V2540">
        <f t="shared" si="317"/>
        <v>2013</v>
      </c>
      <c r="W2540" t="str">
        <f t="shared" si="318"/>
        <v>Feb</v>
      </c>
      <c r="X2540">
        <f t="shared" si="319"/>
        <v>2013</v>
      </c>
    </row>
    <row r="2541" spans="1:24" ht="43.2" hidden="1" x14ac:dyDescent="0.55000000000000004">
      <c r="A2541">
        <v>2539</v>
      </c>
      <c r="B2541" s="3" t="s">
        <v>2539</v>
      </c>
      <c r="C2541" s="3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s="7" t="s">
        <v>8326</v>
      </c>
      <c r="R2541" t="s">
        <v>8322</v>
      </c>
      <c r="S2541" s="11">
        <f t="shared" si="314"/>
        <v>41977.902222222227</v>
      </c>
      <c r="T2541" s="11">
        <f t="shared" si="315"/>
        <v>42037.902222222227</v>
      </c>
      <c r="U2541" t="str">
        <f t="shared" si="316"/>
        <v>Dec</v>
      </c>
      <c r="V2541">
        <f t="shared" si="317"/>
        <v>2014</v>
      </c>
      <c r="W2541" t="str">
        <f t="shared" si="318"/>
        <v>Feb</v>
      </c>
      <c r="X2541">
        <f t="shared" si="319"/>
        <v>2015</v>
      </c>
    </row>
    <row r="2542" spans="1:24" ht="43.2" hidden="1" x14ac:dyDescent="0.55000000000000004">
      <c r="A2542">
        <v>2540</v>
      </c>
      <c r="B2542" s="3" t="s">
        <v>2540</v>
      </c>
      <c r="C2542" s="3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s="7" t="s">
        <v>8326</v>
      </c>
      <c r="R2542" t="s">
        <v>8322</v>
      </c>
      <c r="S2542" s="11">
        <f t="shared" si="314"/>
        <v>40785.675011574072</v>
      </c>
      <c r="T2542" s="11">
        <f t="shared" si="315"/>
        <v>40845.675011574072</v>
      </c>
      <c r="U2542" t="str">
        <f t="shared" si="316"/>
        <v>Aug</v>
      </c>
      <c r="V2542">
        <f t="shared" si="317"/>
        <v>2011</v>
      </c>
      <c r="W2542" t="str">
        <f t="shared" si="318"/>
        <v>Oct</v>
      </c>
      <c r="X2542">
        <f t="shared" si="319"/>
        <v>2011</v>
      </c>
    </row>
    <row r="2543" spans="1:24" ht="57.6" hidden="1" x14ac:dyDescent="0.55000000000000004">
      <c r="A2543">
        <v>2541</v>
      </c>
      <c r="B2543" s="3" t="s">
        <v>2541</v>
      </c>
      <c r="C2543" s="3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s="7" t="s">
        <v>8326</v>
      </c>
      <c r="R2543" t="s">
        <v>8322</v>
      </c>
      <c r="S2543" s="11">
        <f t="shared" si="314"/>
        <v>41483.449282407404</v>
      </c>
      <c r="T2543" s="11">
        <f t="shared" si="315"/>
        <v>41543.449282407404</v>
      </c>
      <c r="U2543" t="str">
        <f t="shared" si="316"/>
        <v>Jul</v>
      </c>
      <c r="V2543">
        <f t="shared" si="317"/>
        <v>2013</v>
      </c>
      <c r="W2543" t="str">
        <f t="shared" si="318"/>
        <v>Sep</v>
      </c>
      <c r="X2543">
        <f t="shared" si="319"/>
        <v>2013</v>
      </c>
    </row>
    <row r="2544" spans="1:24" ht="43.2" hidden="1" x14ac:dyDescent="0.55000000000000004">
      <c r="A2544">
        <v>2542</v>
      </c>
      <c r="B2544" s="3" t="s">
        <v>2542</v>
      </c>
      <c r="C2544" s="3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s="7" t="s">
        <v>8326</v>
      </c>
      <c r="R2544" t="s">
        <v>8322</v>
      </c>
      <c r="S2544" s="11">
        <f t="shared" si="314"/>
        <v>41509.426585648151</v>
      </c>
      <c r="T2544" s="11">
        <f t="shared" si="315"/>
        <v>41548.165972222225</v>
      </c>
      <c r="U2544" t="str">
        <f t="shared" si="316"/>
        <v>Aug</v>
      </c>
      <c r="V2544">
        <f t="shared" si="317"/>
        <v>2013</v>
      </c>
      <c r="W2544" t="str">
        <f t="shared" si="318"/>
        <v>Oct</v>
      </c>
      <c r="X2544">
        <f t="shared" si="319"/>
        <v>2013</v>
      </c>
    </row>
    <row r="2545" spans="1:24" ht="43.2" hidden="1" x14ac:dyDescent="0.55000000000000004">
      <c r="A2545">
        <v>2543</v>
      </c>
      <c r="B2545" s="3" t="s">
        <v>2543</v>
      </c>
      <c r="C2545" s="3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s="7" t="s">
        <v>8326</v>
      </c>
      <c r="R2545" t="s">
        <v>8322</v>
      </c>
      <c r="S2545" s="11">
        <f t="shared" si="314"/>
        <v>40514.107615740737</v>
      </c>
      <c r="T2545" s="11">
        <f t="shared" si="315"/>
        <v>40545.125</v>
      </c>
      <c r="U2545" t="str">
        <f t="shared" si="316"/>
        <v>Dec</v>
      </c>
      <c r="V2545">
        <f t="shared" si="317"/>
        <v>2010</v>
      </c>
      <c r="W2545" t="str">
        <f t="shared" si="318"/>
        <v>Jan</v>
      </c>
      <c r="X2545">
        <f t="shared" si="319"/>
        <v>2011</v>
      </c>
    </row>
    <row r="2546" spans="1:24" ht="43.2" hidden="1" x14ac:dyDescent="0.55000000000000004">
      <c r="A2546">
        <v>2544</v>
      </c>
      <c r="B2546" s="3" t="s">
        <v>2544</v>
      </c>
      <c r="C2546" s="3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s="7" t="s">
        <v>8326</v>
      </c>
      <c r="R2546" t="s">
        <v>8322</v>
      </c>
      <c r="S2546" s="11">
        <f t="shared" si="314"/>
        <v>41068.520474537036</v>
      </c>
      <c r="T2546" s="11">
        <f t="shared" si="315"/>
        <v>41098.520474537036</v>
      </c>
      <c r="U2546" t="str">
        <f t="shared" si="316"/>
        <v>Jun</v>
      </c>
      <c r="V2546">
        <f t="shared" si="317"/>
        <v>2012</v>
      </c>
      <c r="W2546" t="str">
        <f t="shared" si="318"/>
        <v>Jul</v>
      </c>
      <c r="X2546">
        <f t="shared" si="319"/>
        <v>2012</v>
      </c>
    </row>
    <row r="2547" spans="1:24" ht="43.2" hidden="1" x14ac:dyDescent="0.55000000000000004">
      <c r="A2547">
        <v>2545</v>
      </c>
      <c r="B2547" s="3" t="s">
        <v>2545</v>
      </c>
      <c r="C2547" s="3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s="7" t="s">
        <v>8326</v>
      </c>
      <c r="R2547" t="s">
        <v>8322</v>
      </c>
      <c r="S2547" s="11">
        <f t="shared" si="314"/>
        <v>42027.13817129629</v>
      </c>
      <c r="T2547" s="11">
        <f t="shared" si="315"/>
        <v>42062.020833333328</v>
      </c>
      <c r="U2547" t="str">
        <f t="shared" si="316"/>
        <v>Jan</v>
      </c>
      <c r="V2547">
        <f t="shared" si="317"/>
        <v>2015</v>
      </c>
      <c r="W2547" t="str">
        <f t="shared" si="318"/>
        <v>Feb</v>
      </c>
      <c r="X2547">
        <f t="shared" si="319"/>
        <v>2015</v>
      </c>
    </row>
    <row r="2548" spans="1:24" ht="43.2" hidden="1" x14ac:dyDescent="0.55000000000000004">
      <c r="A2548">
        <v>2546</v>
      </c>
      <c r="B2548" s="3" t="s">
        <v>2546</v>
      </c>
      <c r="C2548" s="3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s="7" t="s">
        <v>8326</v>
      </c>
      <c r="R2548" t="s">
        <v>8322</v>
      </c>
      <c r="S2548" s="11">
        <f t="shared" si="314"/>
        <v>41524.858553240738</v>
      </c>
      <c r="T2548" s="11">
        <f t="shared" si="315"/>
        <v>41552.208333333336</v>
      </c>
      <c r="U2548" t="str">
        <f t="shared" si="316"/>
        <v>Sep</v>
      </c>
      <c r="V2548">
        <f t="shared" si="317"/>
        <v>2013</v>
      </c>
      <c r="W2548" t="str">
        <f t="shared" si="318"/>
        <v>Oct</v>
      </c>
      <c r="X2548">
        <f t="shared" si="319"/>
        <v>2013</v>
      </c>
    </row>
    <row r="2549" spans="1:24" ht="43.2" hidden="1" x14ac:dyDescent="0.55000000000000004">
      <c r="A2549">
        <v>2547</v>
      </c>
      <c r="B2549" s="3" t="s">
        <v>2547</v>
      </c>
      <c r="C2549" s="3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s="7" t="s">
        <v>8326</v>
      </c>
      <c r="R2549" t="s">
        <v>8322</v>
      </c>
      <c r="S2549" s="11">
        <f t="shared" si="314"/>
        <v>40973.773182870369</v>
      </c>
      <c r="T2549" s="11">
        <f t="shared" si="315"/>
        <v>41003.731516203705</v>
      </c>
      <c r="U2549" t="str">
        <f t="shared" si="316"/>
        <v>Mar</v>
      </c>
      <c r="V2549">
        <f t="shared" si="317"/>
        <v>2012</v>
      </c>
      <c r="W2549" t="str">
        <f t="shared" si="318"/>
        <v>Apr</v>
      </c>
      <c r="X2549">
        <f t="shared" si="319"/>
        <v>2012</v>
      </c>
    </row>
    <row r="2550" spans="1:24" ht="43.2" hidden="1" x14ac:dyDescent="0.55000000000000004">
      <c r="A2550">
        <v>2548</v>
      </c>
      <c r="B2550" s="3" t="s">
        <v>2548</v>
      </c>
      <c r="C2550" s="3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s="7" t="s">
        <v>8326</v>
      </c>
      <c r="R2550" t="s">
        <v>8322</v>
      </c>
      <c r="S2550" s="11">
        <f t="shared" si="314"/>
        <v>42618.625428240746</v>
      </c>
      <c r="T2550" s="11">
        <f t="shared" si="315"/>
        <v>42643.185416666667</v>
      </c>
      <c r="U2550" t="str">
        <f t="shared" si="316"/>
        <v>Sep</v>
      </c>
      <c r="V2550">
        <f t="shared" si="317"/>
        <v>2016</v>
      </c>
      <c r="W2550" t="str">
        <f t="shared" si="318"/>
        <v>Sep</v>
      </c>
      <c r="X2550">
        <f t="shared" si="319"/>
        <v>2016</v>
      </c>
    </row>
    <row r="2551" spans="1:24" ht="43.2" hidden="1" x14ac:dyDescent="0.55000000000000004">
      <c r="A2551">
        <v>2549</v>
      </c>
      <c r="B2551" s="3" t="s">
        <v>2549</v>
      </c>
      <c r="C2551" s="3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s="7" t="s">
        <v>8326</v>
      </c>
      <c r="R2551" t="s">
        <v>8322</v>
      </c>
      <c r="S2551" s="11">
        <f t="shared" si="314"/>
        <v>41390.757754629631</v>
      </c>
      <c r="T2551" s="11">
        <f t="shared" si="315"/>
        <v>41425.708333333336</v>
      </c>
      <c r="U2551" t="str">
        <f t="shared" si="316"/>
        <v>Apr</v>
      </c>
      <c r="V2551">
        <f t="shared" si="317"/>
        <v>2013</v>
      </c>
      <c r="W2551" t="str">
        <f t="shared" si="318"/>
        <v>May</v>
      </c>
      <c r="X2551">
        <f t="shared" si="319"/>
        <v>2013</v>
      </c>
    </row>
    <row r="2552" spans="1:24" ht="43.2" hidden="1" x14ac:dyDescent="0.55000000000000004">
      <c r="A2552">
        <v>2550</v>
      </c>
      <c r="B2552" s="3" t="s">
        <v>2550</v>
      </c>
      <c r="C2552" s="3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s="7" t="s">
        <v>8326</v>
      </c>
      <c r="R2552" t="s">
        <v>8322</v>
      </c>
      <c r="S2552" s="11">
        <f t="shared" si="314"/>
        <v>42228.634328703702</v>
      </c>
      <c r="T2552" s="11">
        <f t="shared" si="315"/>
        <v>42285.165972222225</v>
      </c>
      <c r="U2552" t="str">
        <f t="shared" si="316"/>
        <v>Aug</v>
      </c>
      <c r="V2552">
        <f t="shared" si="317"/>
        <v>2015</v>
      </c>
      <c r="W2552" t="str">
        <f t="shared" si="318"/>
        <v>Oct</v>
      </c>
      <c r="X2552">
        <f t="shared" si="319"/>
        <v>2015</v>
      </c>
    </row>
    <row r="2553" spans="1:24" ht="43.2" hidden="1" x14ac:dyDescent="0.55000000000000004">
      <c r="A2553">
        <v>2551</v>
      </c>
      <c r="B2553" s="3" t="s">
        <v>2551</v>
      </c>
      <c r="C2553" s="3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s="7" t="s">
        <v>8326</v>
      </c>
      <c r="R2553" t="s">
        <v>8322</v>
      </c>
      <c r="S2553" s="11">
        <f t="shared" si="314"/>
        <v>40961.252141203702</v>
      </c>
      <c r="T2553" s="11">
        <f t="shared" si="315"/>
        <v>40989.866666666669</v>
      </c>
      <c r="U2553" t="str">
        <f t="shared" si="316"/>
        <v>Feb</v>
      </c>
      <c r="V2553">
        <f t="shared" si="317"/>
        <v>2012</v>
      </c>
      <c r="W2553" t="str">
        <f t="shared" si="318"/>
        <v>Mar</v>
      </c>
      <c r="X2553">
        <f t="shared" si="319"/>
        <v>2012</v>
      </c>
    </row>
    <row r="2554" spans="1:24" ht="43.2" hidden="1" x14ac:dyDescent="0.55000000000000004">
      <c r="A2554">
        <v>2552</v>
      </c>
      <c r="B2554" s="3" t="s">
        <v>2552</v>
      </c>
      <c r="C2554" s="3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s="7" t="s">
        <v>8326</v>
      </c>
      <c r="R2554" t="s">
        <v>8322</v>
      </c>
      <c r="S2554" s="11">
        <f t="shared" si="314"/>
        <v>42769.809965277775</v>
      </c>
      <c r="T2554" s="11">
        <f t="shared" si="315"/>
        <v>42799.809965277775</v>
      </c>
      <c r="U2554" t="str">
        <f t="shared" si="316"/>
        <v>Feb</v>
      </c>
      <c r="V2554">
        <f t="shared" si="317"/>
        <v>2017</v>
      </c>
      <c r="W2554" t="str">
        <f t="shared" si="318"/>
        <v>Mar</v>
      </c>
      <c r="X2554">
        <f t="shared" si="319"/>
        <v>2017</v>
      </c>
    </row>
    <row r="2555" spans="1:24" ht="43.2" hidden="1" x14ac:dyDescent="0.55000000000000004">
      <c r="A2555">
        <v>2553</v>
      </c>
      <c r="B2555" s="3" t="s">
        <v>2553</v>
      </c>
      <c r="C2555" s="3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s="7" t="s">
        <v>8326</v>
      </c>
      <c r="R2555" t="s">
        <v>8322</v>
      </c>
      <c r="S2555" s="11">
        <f t="shared" si="314"/>
        <v>41113.199155092596</v>
      </c>
      <c r="T2555" s="11">
        <f t="shared" si="315"/>
        <v>41173.199155092596</v>
      </c>
      <c r="U2555" t="str">
        <f t="shared" si="316"/>
        <v>Jul</v>
      </c>
      <c r="V2555">
        <f t="shared" si="317"/>
        <v>2012</v>
      </c>
      <c r="W2555" t="str">
        <f t="shared" si="318"/>
        <v>Sep</v>
      </c>
      <c r="X2555">
        <f t="shared" si="319"/>
        <v>2012</v>
      </c>
    </row>
    <row r="2556" spans="1:24" ht="43.2" hidden="1" x14ac:dyDescent="0.55000000000000004">
      <c r="A2556">
        <v>2554</v>
      </c>
      <c r="B2556" s="3" t="s">
        <v>2554</v>
      </c>
      <c r="C2556" s="3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s="7" t="s">
        <v>8326</v>
      </c>
      <c r="R2556" t="s">
        <v>8322</v>
      </c>
      <c r="S2556" s="11">
        <f t="shared" si="314"/>
        <v>42125.078275462962</v>
      </c>
      <c r="T2556" s="11">
        <f t="shared" si="315"/>
        <v>42156.165972222225</v>
      </c>
      <c r="U2556" t="str">
        <f t="shared" si="316"/>
        <v>May</v>
      </c>
      <c r="V2556">
        <f t="shared" si="317"/>
        <v>2015</v>
      </c>
      <c r="W2556" t="str">
        <f t="shared" si="318"/>
        <v>Jun</v>
      </c>
      <c r="X2556">
        <f t="shared" si="319"/>
        <v>2015</v>
      </c>
    </row>
    <row r="2557" spans="1:24" ht="43.2" hidden="1" x14ac:dyDescent="0.55000000000000004">
      <c r="A2557">
        <v>2555</v>
      </c>
      <c r="B2557" s="3" t="s">
        <v>2555</v>
      </c>
      <c r="C2557" s="3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s="7" t="s">
        <v>8326</v>
      </c>
      <c r="R2557" t="s">
        <v>8322</v>
      </c>
      <c r="S2557" s="11">
        <f t="shared" si="314"/>
        <v>41026.655011574076</v>
      </c>
      <c r="T2557" s="11">
        <f t="shared" si="315"/>
        <v>41057.655011574076</v>
      </c>
      <c r="U2557" t="str">
        <f t="shared" si="316"/>
        <v>Apr</v>
      </c>
      <c r="V2557">
        <f t="shared" si="317"/>
        <v>2012</v>
      </c>
      <c r="W2557" t="str">
        <f t="shared" si="318"/>
        <v>May</v>
      </c>
      <c r="X2557">
        <f t="shared" si="319"/>
        <v>2012</v>
      </c>
    </row>
    <row r="2558" spans="1:24" ht="43.2" hidden="1" x14ac:dyDescent="0.55000000000000004">
      <c r="A2558">
        <v>2556</v>
      </c>
      <c r="B2558" s="3" t="s">
        <v>2556</v>
      </c>
      <c r="C2558" s="3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s="7" t="s">
        <v>8326</v>
      </c>
      <c r="R2558" t="s">
        <v>8322</v>
      </c>
      <c r="S2558" s="11">
        <f t="shared" si="314"/>
        <v>41222.991400462961</v>
      </c>
      <c r="T2558" s="11">
        <f t="shared" si="315"/>
        <v>41267.991400462961</v>
      </c>
      <c r="U2558" t="str">
        <f t="shared" si="316"/>
        <v>Nov</v>
      </c>
      <c r="V2558">
        <f t="shared" si="317"/>
        <v>2012</v>
      </c>
      <c r="W2558" t="str">
        <f t="shared" si="318"/>
        <v>Dec</v>
      </c>
      <c r="X2558">
        <f t="shared" si="319"/>
        <v>2012</v>
      </c>
    </row>
    <row r="2559" spans="1:24" ht="28.8" hidden="1" x14ac:dyDescent="0.55000000000000004">
      <c r="A2559">
        <v>2557</v>
      </c>
      <c r="B2559" s="3" t="s">
        <v>2557</v>
      </c>
      <c r="C2559" s="3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s="7" t="s">
        <v>8326</v>
      </c>
      <c r="R2559" t="s">
        <v>8322</v>
      </c>
      <c r="S2559" s="11">
        <f t="shared" si="314"/>
        <v>41744.745208333334</v>
      </c>
      <c r="T2559" s="11">
        <f t="shared" si="315"/>
        <v>41774.745208333334</v>
      </c>
      <c r="U2559" t="str">
        <f t="shared" si="316"/>
        <v>Apr</v>
      </c>
      <c r="V2559">
        <f t="shared" si="317"/>
        <v>2014</v>
      </c>
      <c r="W2559" t="str">
        <f t="shared" si="318"/>
        <v>May</v>
      </c>
      <c r="X2559">
        <f t="shared" si="319"/>
        <v>2014</v>
      </c>
    </row>
    <row r="2560" spans="1:24" ht="28.8" hidden="1" x14ac:dyDescent="0.55000000000000004">
      <c r="A2560">
        <v>2558</v>
      </c>
      <c r="B2560" s="3" t="s">
        <v>2558</v>
      </c>
      <c r="C2560" s="3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s="7" t="s">
        <v>8326</v>
      </c>
      <c r="R2560" t="s">
        <v>8322</v>
      </c>
      <c r="S2560" s="11">
        <f t="shared" si="314"/>
        <v>42093.860023148154</v>
      </c>
      <c r="T2560" s="11">
        <f t="shared" si="315"/>
        <v>42125.582638888889</v>
      </c>
      <c r="U2560" t="str">
        <f t="shared" si="316"/>
        <v>Mar</v>
      </c>
      <c r="V2560">
        <f t="shared" si="317"/>
        <v>2015</v>
      </c>
      <c r="W2560" t="str">
        <f t="shared" si="318"/>
        <v>May</v>
      </c>
      <c r="X2560">
        <f t="shared" si="319"/>
        <v>2015</v>
      </c>
    </row>
    <row r="2561" spans="1:24" ht="43.2" hidden="1" x14ac:dyDescent="0.55000000000000004">
      <c r="A2561">
        <v>2559</v>
      </c>
      <c r="B2561" s="3" t="s">
        <v>2559</v>
      </c>
      <c r="C2561" s="3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s="7" t="s">
        <v>8326</v>
      </c>
      <c r="R2561" t="s">
        <v>8322</v>
      </c>
      <c r="S2561" s="11">
        <f t="shared" si="314"/>
        <v>40829.873657407406</v>
      </c>
      <c r="T2561" s="11">
        <f t="shared" si="315"/>
        <v>40862.817361111112</v>
      </c>
      <c r="U2561" t="str">
        <f t="shared" si="316"/>
        <v>Oct</v>
      </c>
      <c r="V2561">
        <f t="shared" si="317"/>
        <v>2011</v>
      </c>
      <c r="W2561" t="str">
        <f t="shared" si="318"/>
        <v>Nov</v>
      </c>
      <c r="X2561">
        <f t="shared" si="319"/>
        <v>2011</v>
      </c>
    </row>
    <row r="2562" spans="1:24" ht="43.2" hidden="1" x14ac:dyDescent="0.55000000000000004">
      <c r="A2562">
        <v>2560</v>
      </c>
      <c r="B2562" s="3" t="s">
        <v>2560</v>
      </c>
      <c r="C2562" s="3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s="7" t="s">
        <v>8326</v>
      </c>
      <c r="R2562" t="s">
        <v>8322</v>
      </c>
      <c r="S2562" s="11">
        <f t="shared" si="314"/>
        <v>42039.951087962967</v>
      </c>
      <c r="T2562" s="11">
        <f t="shared" si="315"/>
        <v>42069.951087962967</v>
      </c>
      <c r="U2562" t="str">
        <f t="shared" si="316"/>
        <v>Feb</v>
      </c>
      <c r="V2562">
        <f t="shared" si="317"/>
        <v>2015</v>
      </c>
      <c r="W2562" t="str">
        <f t="shared" si="318"/>
        <v>Mar</v>
      </c>
      <c r="X2562">
        <f t="shared" si="319"/>
        <v>2015</v>
      </c>
    </row>
    <row r="2563" spans="1:24" ht="43.2" x14ac:dyDescent="0.55000000000000004">
      <c r="A2563">
        <v>2561</v>
      </c>
      <c r="B2563" s="3" t="s">
        <v>2561</v>
      </c>
      <c r="C2563" s="3" t="s">
        <v>6671</v>
      </c>
      <c r="D2563" s="12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IFERROR(E2563/L2563,0)</f>
        <v>0</v>
      </c>
      <c r="Q2563" s="7" t="s">
        <v>8317</v>
      </c>
      <c r="R2563" t="s">
        <v>8358</v>
      </c>
      <c r="S2563" s="11">
        <f t="shared" ref="S2563:S2626" si="322">(((J2563/60)/60)/24)+DATE(1970,1,1)</f>
        <v>42260.528807870374</v>
      </c>
      <c r="T2563" s="11">
        <f t="shared" ref="T2563:T2626" si="323">(((I2563/60)/60)/24)+DATE(1970,1,1)</f>
        <v>42290.528807870374</v>
      </c>
      <c r="U2563" t="str">
        <f t="shared" ref="U2563:U2626" si="324">TEXT(S2563,"mmm")</f>
        <v>Sep</v>
      </c>
      <c r="V2563">
        <f t="shared" ref="V2563:V2626" si="325">YEAR(S2563)</f>
        <v>2015</v>
      </c>
      <c r="W2563" t="str">
        <f t="shared" ref="W2563:W2626" si="326">TEXT(T2563,"mmm")</f>
        <v>Oct</v>
      </c>
      <c r="X2563">
        <f t="shared" ref="X2563:X2626" si="327">YEAR(T2563)</f>
        <v>2015</v>
      </c>
    </row>
    <row r="2564" spans="1:24" ht="57.6" x14ac:dyDescent="0.55000000000000004">
      <c r="A2564">
        <v>2562</v>
      </c>
      <c r="B2564" s="3" t="s">
        <v>2562</v>
      </c>
      <c r="C2564" s="3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s="7" t="s">
        <v>8317</v>
      </c>
      <c r="R2564" t="s">
        <v>8358</v>
      </c>
      <c r="S2564" s="11">
        <f t="shared" si="322"/>
        <v>42594.524756944447</v>
      </c>
      <c r="T2564" s="11">
        <f t="shared" si="323"/>
        <v>42654.524756944447</v>
      </c>
      <c r="U2564" t="str">
        <f t="shared" si="324"/>
        <v>Aug</v>
      </c>
      <c r="V2564">
        <f t="shared" si="325"/>
        <v>2016</v>
      </c>
      <c r="W2564" t="str">
        <f t="shared" si="326"/>
        <v>Oct</v>
      </c>
      <c r="X2564">
        <f t="shared" si="327"/>
        <v>2016</v>
      </c>
    </row>
    <row r="2565" spans="1:24" ht="28.8" x14ac:dyDescent="0.55000000000000004">
      <c r="A2565">
        <v>2563</v>
      </c>
      <c r="B2565" s="3" t="s">
        <v>2563</v>
      </c>
      <c r="C2565" s="3" t="s">
        <v>6673</v>
      </c>
      <c r="D2565" s="12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s="7" t="s">
        <v>8317</v>
      </c>
      <c r="R2565" t="s">
        <v>8358</v>
      </c>
      <c r="S2565" s="11">
        <f t="shared" si="322"/>
        <v>42155.139479166668</v>
      </c>
      <c r="T2565" s="11">
        <f t="shared" si="323"/>
        <v>42215.139479166668</v>
      </c>
      <c r="U2565" t="str">
        <f t="shared" si="324"/>
        <v>May</v>
      </c>
      <c r="V2565">
        <f t="shared" si="325"/>
        <v>2015</v>
      </c>
      <c r="W2565" t="str">
        <f t="shared" si="326"/>
        <v>Jul</v>
      </c>
      <c r="X2565">
        <f t="shared" si="327"/>
        <v>2015</v>
      </c>
    </row>
    <row r="2566" spans="1:24" ht="43.2" x14ac:dyDescent="0.55000000000000004">
      <c r="A2566">
        <v>2564</v>
      </c>
      <c r="B2566" s="3" t="s">
        <v>2564</v>
      </c>
      <c r="C2566" s="3" t="s">
        <v>6674</v>
      </c>
      <c r="D2566" s="12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s="7" t="s">
        <v>8317</v>
      </c>
      <c r="R2566" t="s">
        <v>8358</v>
      </c>
      <c r="S2566" s="11">
        <f t="shared" si="322"/>
        <v>41822.040497685186</v>
      </c>
      <c r="T2566" s="11">
        <f t="shared" si="323"/>
        <v>41852.040497685186</v>
      </c>
      <c r="U2566" t="str">
        <f t="shared" si="324"/>
        <v>Jul</v>
      </c>
      <c r="V2566">
        <f t="shared" si="325"/>
        <v>2014</v>
      </c>
      <c r="W2566" t="str">
        <f t="shared" si="326"/>
        <v>Aug</v>
      </c>
      <c r="X2566">
        <f t="shared" si="327"/>
        <v>2014</v>
      </c>
    </row>
    <row r="2567" spans="1:24" ht="43.2" x14ac:dyDescent="0.55000000000000004">
      <c r="A2567">
        <v>2565</v>
      </c>
      <c r="B2567" s="3" t="s">
        <v>2565</v>
      </c>
      <c r="C2567" s="3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s="7" t="s">
        <v>8317</v>
      </c>
      <c r="R2567" t="s">
        <v>8358</v>
      </c>
      <c r="S2567" s="11">
        <f t="shared" si="322"/>
        <v>42440.650335648148</v>
      </c>
      <c r="T2567" s="11">
        <f t="shared" si="323"/>
        <v>42499.868055555555</v>
      </c>
      <c r="U2567" t="str">
        <f t="shared" si="324"/>
        <v>Mar</v>
      </c>
      <c r="V2567">
        <f t="shared" si="325"/>
        <v>2016</v>
      </c>
      <c r="W2567" t="str">
        <f t="shared" si="326"/>
        <v>May</v>
      </c>
      <c r="X2567">
        <f t="shared" si="327"/>
        <v>2016</v>
      </c>
    </row>
    <row r="2568" spans="1:24" ht="43.2" x14ac:dyDescent="0.55000000000000004">
      <c r="A2568">
        <v>2566</v>
      </c>
      <c r="B2568" s="3" t="s">
        <v>2566</v>
      </c>
      <c r="C2568" s="3" t="s">
        <v>6676</v>
      </c>
      <c r="D2568" s="12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s="7" t="s">
        <v>8317</v>
      </c>
      <c r="R2568" t="s">
        <v>8358</v>
      </c>
      <c r="S2568" s="11">
        <f t="shared" si="322"/>
        <v>41842.980879629627</v>
      </c>
      <c r="T2568" s="11">
        <f t="shared" si="323"/>
        <v>41872.980879629627</v>
      </c>
      <c r="U2568" t="str">
        <f t="shared" si="324"/>
        <v>Jul</v>
      </c>
      <c r="V2568">
        <f t="shared" si="325"/>
        <v>2014</v>
      </c>
      <c r="W2568" t="str">
        <f t="shared" si="326"/>
        <v>Aug</v>
      </c>
      <c r="X2568">
        <f t="shared" si="327"/>
        <v>2014</v>
      </c>
    </row>
    <row r="2569" spans="1:24" ht="43.2" x14ac:dyDescent="0.55000000000000004">
      <c r="A2569">
        <v>2567</v>
      </c>
      <c r="B2569" s="3" t="s">
        <v>2567</v>
      </c>
      <c r="C2569" s="3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s="7" t="s">
        <v>8317</v>
      </c>
      <c r="R2569" t="s">
        <v>8358</v>
      </c>
      <c r="S2569" s="11">
        <f t="shared" si="322"/>
        <v>42087.878912037035</v>
      </c>
      <c r="T2569" s="11">
        <f t="shared" si="323"/>
        <v>42117.878912037035</v>
      </c>
      <c r="U2569" t="str">
        <f t="shared" si="324"/>
        <v>Mar</v>
      </c>
      <c r="V2569">
        <f t="shared" si="325"/>
        <v>2015</v>
      </c>
      <c r="W2569" t="str">
        <f t="shared" si="326"/>
        <v>Apr</v>
      </c>
      <c r="X2569">
        <f t="shared" si="327"/>
        <v>2015</v>
      </c>
    </row>
    <row r="2570" spans="1:24" ht="43.2" x14ac:dyDescent="0.55000000000000004">
      <c r="A2570">
        <v>2568</v>
      </c>
      <c r="B2570" s="3" t="s">
        <v>2568</v>
      </c>
      <c r="C2570" s="3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s="7" t="s">
        <v>8317</v>
      </c>
      <c r="R2570" t="s">
        <v>8358</v>
      </c>
      <c r="S2570" s="11">
        <f t="shared" si="322"/>
        <v>42584.666597222225</v>
      </c>
      <c r="T2570" s="11">
        <f t="shared" si="323"/>
        <v>42614.666597222225</v>
      </c>
      <c r="U2570" t="str">
        <f t="shared" si="324"/>
        <v>Aug</v>
      </c>
      <c r="V2570">
        <f t="shared" si="325"/>
        <v>2016</v>
      </c>
      <c r="W2570" t="str">
        <f t="shared" si="326"/>
        <v>Sep</v>
      </c>
      <c r="X2570">
        <f t="shared" si="327"/>
        <v>2016</v>
      </c>
    </row>
    <row r="2571" spans="1:24" ht="43.2" x14ac:dyDescent="0.55000000000000004">
      <c r="A2571">
        <v>2569</v>
      </c>
      <c r="B2571" s="3" t="s">
        <v>2569</v>
      </c>
      <c r="C2571" s="3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s="7" t="s">
        <v>8317</v>
      </c>
      <c r="R2571" t="s">
        <v>8358</v>
      </c>
      <c r="S2571" s="11">
        <f t="shared" si="322"/>
        <v>42234.105462962965</v>
      </c>
      <c r="T2571" s="11">
        <f t="shared" si="323"/>
        <v>42264.105462962965</v>
      </c>
      <c r="U2571" t="str">
        <f t="shared" si="324"/>
        <v>Aug</v>
      </c>
      <c r="V2571">
        <f t="shared" si="325"/>
        <v>2015</v>
      </c>
      <c r="W2571" t="str">
        <f t="shared" si="326"/>
        <v>Sep</v>
      </c>
      <c r="X2571">
        <f t="shared" si="327"/>
        <v>2015</v>
      </c>
    </row>
    <row r="2572" spans="1:24" ht="43.2" x14ac:dyDescent="0.55000000000000004">
      <c r="A2572">
        <v>2570</v>
      </c>
      <c r="B2572" s="3" t="s">
        <v>2570</v>
      </c>
      <c r="C2572" s="3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s="7" t="s">
        <v>8317</v>
      </c>
      <c r="R2572" t="s">
        <v>8358</v>
      </c>
      <c r="S2572" s="11">
        <f t="shared" si="322"/>
        <v>42744.903182870374</v>
      </c>
      <c r="T2572" s="11">
        <f t="shared" si="323"/>
        <v>42774.903182870374</v>
      </c>
      <c r="U2572" t="str">
        <f t="shared" si="324"/>
        <v>Jan</v>
      </c>
      <c r="V2572">
        <f t="shared" si="325"/>
        <v>2017</v>
      </c>
      <c r="W2572" t="str">
        <f t="shared" si="326"/>
        <v>Feb</v>
      </c>
      <c r="X2572">
        <f t="shared" si="327"/>
        <v>2017</v>
      </c>
    </row>
    <row r="2573" spans="1:24" ht="43.2" x14ac:dyDescent="0.55000000000000004">
      <c r="A2573">
        <v>2571</v>
      </c>
      <c r="B2573" s="3" t="s">
        <v>2571</v>
      </c>
      <c r="C2573" s="3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s="7" t="s">
        <v>8317</v>
      </c>
      <c r="R2573" t="s">
        <v>8358</v>
      </c>
      <c r="S2573" s="11">
        <f t="shared" si="322"/>
        <v>42449.341678240744</v>
      </c>
      <c r="T2573" s="11">
        <f t="shared" si="323"/>
        <v>42509.341678240744</v>
      </c>
      <c r="U2573" t="str">
        <f t="shared" si="324"/>
        <v>Mar</v>
      </c>
      <c r="V2573">
        <f t="shared" si="325"/>
        <v>2016</v>
      </c>
      <c r="W2573" t="str">
        <f t="shared" si="326"/>
        <v>May</v>
      </c>
      <c r="X2573">
        <f t="shared" si="327"/>
        <v>2016</v>
      </c>
    </row>
    <row r="2574" spans="1:24" ht="43.2" x14ac:dyDescent="0.55000000000000004">
      <c r="A2574">
        <v>2572</v>
      </c>
      <c r="B2574" s="3" t="s">
        <v>2572</v>
      </c>
      <c r="C2574" s="3" t="s">
        <v>6682</v>
      </c>
      <c r="D2574" s="12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s="7" t="s">
        <v>8317</v>
      </c>
      <c r="R2574" t="s">
        <v>8358</v>
      </c>
      <c r="S2574" s="11">
        <f t="shared" si="322"/>
        <v>42077.119409722218</v>
      </c>
      <c r="T2574" s="11">
        <f t="shared" si="323"/>
        <v>42107.119409722218</v>
      </c>
      <c r="U2574" t="str">
        <f t="shared" si="324"/>
        <v>Mar</v>
      </c>
      <c r="V2574">
        <f t="shared" si="325"/>
        <v>2015</v>
      </c>
      <c r="W2574" t="str">
        <f t="shared" si="326"/>
        <v>Apr</v>
      </c>
      <c r="X2574">
        <f t="shared" si="327"/>
        <v>2015</v>
      </c>
    </row>
    <row r="2575" spans="1:24" ht="43.2" x14ac:dyDescent="0.55000000000000004">
      <c r="A2575">
        <v>2573</v>
      </c>
      <c r="B2575" s="3" t="s">
        <v>2573</v>
      </c>
      <c r="C2575" s="3" t="s">
        <v>6683</v>
      </c>
      <c r="D2575" s="12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s="7" t="s">
        <v>8317</v>
      </c>
      <c r="R2575" t="s">
        <v>8358</v>
      </c>
      <c r="S2575" s="11">
        <f t="shared" si="322"/>
        <v>41829.592002314814</v>
      </c>
      <c r="T2575" s="11">
        <f t="shared" si="323"/>
        <v>41874.592002314814</v>
      </c>
      <c r="U2575" t="str">
        <f t="shared" si="324"/>
        <v>Jul</v>
      </c>
      <c r="V2575">
        <f t="shared" si="325"/>
        <v>2014</v>
      </c>
      <c r="W2575" t="str">
        <f t="shared" si="326"/>
        <v>Aug</v>
      </c>
      <c r="X2575">
        <f t="shared" si="327"/>
        <v>2014</v>
      </c>
    </row>
    <row r="2576" spans="1:24" ht="43.2" x14ac:dyDescent="0.55000000000000004">
      <c r="A2576">
        <v>2574</v>
      </c>
      <c r="B2576" s="3" t="s">
        <v>2574</v>
      </c>
      <c r="C2576" s="3" t="s">
        <v>6684</v>
      </c>
      <c r="D2576" s="12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s="7" t="s">
        <v>8317</v>
      </c>
      <c r="R2576" t="s">
        <v>8358</v>
      </c>
      <c r="S2576" s="11">
        <f t="shared" si="322"/>
        <v>42487.825752314813</v>
      </c>
      <c r="T2576" s="11">
        <f t="shared" si="323"/>
        <v>42508.825752314813</v>
      </c>
      <c r="U2576" t="str">
        <f t="shared" si="324"/>
        <v>Apr</v>
      </c>
      <c r="V2576">
        <f t="shared" si="325"/>
        <v>2016</v>
      </c>
      <c r="W2576" t="str">
        <f t="shared" si="326"/>
        <v>May</v>
      </c>
      <c r="X2576">
        <f t="shared" si="327"/>
        <v>2016</v>
      </c>
    </row>
    <row r="2577" spans="1:24" ht="43.2" x14ac:dyDescent="0.55000000000000004">
      <c r="A2577">
        <v>2575</v>
      </c>
      <c r="B2577" s="3" t="s">
        <v>2575</v>
      </c>
      <c r="C2577" s="3" t="s">
        <v>6685</v>
      </c>
      <c r="D2577" s="12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s="7" t="s">
        <v>8317</v>
      </c>
      <c r="R2577" t="s">
        <v>8358</v>
      </c>
      <c r="S2577" s="11">
        <f t="shared" si="322"/>
        <v>41986.108726851846</v>
      </c>
      <c r="T2577" s="11">
        <f t="shared" si="323"/>
        <v>42016.108726851846</v>
      </c>
      <c r="U2577" t="str">
        <f t="shared" si="324"/>
        <v>Dec</v>
      </c>
      <c r="V2577">
        <f t="shared" si="325"/>
        <v>2014</v>
      </c>
      <c r="W2577" t="str">
        <f t="shared" si="326"/>
        <v>Jan</v>
      </c>
      <c r="X2577">
        <f t="shared" si="327"/>
        <v>2015</v>
      </c>
    </row>
    <row r="2578" spans="1:24" ht="28.8" x14ac:dyDescent="0.55000000000000004">
      <c r="A2578">
        <v>2576</v>
      </c>
      <c r="B2578" s="3" t="s">
        <v>2576</v>
      </c>
      <c r="C2578" s="3" t="s">
        <v>6686</v>
      </c>
      <c r="D2578" s="12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s="7" t="s">
        <v>8317</v>
      </c>
      <c r="R2578" t="s">
        <v>8358</v>
      </c>
      <c r="S2578" s="11">
        <f t="shared" si="322"/>
        <v>42060.00980324074</v>
      </c>
      <c r="T2578" s="11">
        <f t="shared" si="323"/>
        <v>42104.968136574069</v>
      </c>
      <c r="U2578" t="str">
        <f t="shared" si="324"/>
        <v>Feb</v>
      </c>
      <c r="V2578">
        <f t="shared" si="325"/>
        <v>2015</v>
      </c>
      <c r="W2578" t="str">
        <f t="shared" si="326"/>
        <v>Apr</v>
      </c>
      <c r="X2578">
        <f t="shared" si="327"/>
        <v>2015</v>
      </c>
    </row>
    <row r="2579" spans="1:24" ht="43.2" x14ac:dyDescent="0.55000000000000004">
      <c r="A2579">
        <v>2577</v>
      </c>
      <c r="B2579" s="3" t="s">
        <v>2577</v>
      </c>
      <c r="C2579" s="3" t="s">
        <v>6687</v>
      </c>
      <c r="D2579" s="12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s="7" t="s">
        <v>8317</v>
      </c>
      <c r="R2579" t="s">
        <v>8358</v>
      </c>
      <c r="S2579" s="11">
        <f t="shared" si="322"/>
        <v>41830.820567129631</v>
      </c>
      <c r="T2579" s="11">
        <f t="shared" si="323"/>
        <v>41855.820567129631</v>
      </c>
      <c r="U2579" t="str">
        <f t="shared" si="324"/>
        <v>Jul</v>
      </c>
      <c r="V2579">
        <f t="shared" si="325"/>
        <v>2014</v>
      </c>
      <c r="W2579" t="str">
        <f t="shared" si="326"/>
        <v>Aug</v>
      </c>
      <c r="X2579">
        <f t="shared" si="327"/>
        <v>2014</v>
      </c>
    </row>
    <row r="2580" spans="1:24" ht="43.2" x14ac:dyDescent="0.55000000000000004">
      <c r="A2580">
        <v>2578</v>
      </c>
      <c r="B2580" s="3" t="s">
        <v>2578</v>
      </c>
      <c r="C2580" s="3" t="s">
        <v>6688</v>
      </c>
      <c r="D2580" s="12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s="7" t="s">
        <v>8317</v>
      </c>
      <c r="R2580" t="s">
        <v>8358</v>
      </c>
      <c r="S2580" s="11">
        <f t="shared" si="322"/>
        <v>42238.022905092599</v>
      </c>
      <c r="T2580" s="11">
        <f t="shared" si="323"/>
        <v>42286.708333333328</v>
      </c>
      <c r="U2580" t="str">
        <f t="shared" si="324"/>
        <v>Aug</v>
      </c>
      <c r="V2580">
        <f t="shared" si="325"/>
        <v>2015</v>
      </c>
      <c r="W2580" t="str">
        <f t="shared" si="326"/>
        <v>Oct</v>
      </c>
      <c r="X2580">
        <f t="shared" si="327"/>
        <v>2015</v>
      </c>
    </row>
    <row r="2581" spans="1:24" ht="43.2" x14ac:dyDescent="0.55000000000000004">
      <c r="A2581">
        <v>2579</v>
      </c>
      <c r="B2581" s="3" t="s">
        <v>2579</v>
      </c>
      <c r="C2581" s="3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s="7" t="s">
        <v>8317</v>
      </c>
      <c r="R2581" t="s">
        <v>8358</v>
      </c>
      <c r="S2581" s="11">
        <f t="shared" si="322"/>
        <v>41837.829895833333</v>
      </c>
      <c r="T2581" s="11">
        <f t="shared" si="323"/>
        <v>41897.829895833333</v>
      </c>
      <c r="U2581" t="str">
        <f t="shared" si="324"/>
        <v>Jul</v>
      </c>
      <c r="V2581">
        <f t="shared" si="325"/>
        <v>2014</v>
      </c>
      <c r="W2581" t="str">
        <f t="shared" si="326"/>
        <v>Sep</v>
      </c>
      <c r="X2581">
        <f t="shared" si="327"/>
        <v>2014</v>
      </c>
    </row>
    <row r="2582" spans="1:24" ht="43.2" x14ac:dyDescent="0.55000000000000004">
      <c r="A2582">
        <v>2580</v>
      </c>
      <c r="B2582" s="3" t="s">
        <v>2580</v>
      </c>
      <c r="C2582" s="3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s="7" t="s">
        <v>8317</v>
      </c>
      <c r="R2582" t="s">
        <v>8358</v>
      </c>
      <c r="S2582" s="11">
        <f t="shared" si="322"/>
        <v>42110.326423611114</v>
      </c>
      <c r="T2582" s="11">
        <f t="shared" si="323"/>
        <v>42140.125</v>
      </c>
      <c r="U2582" t="str">
        <f t="shared" si="324"/>
        <v>Apr</v>
      </c>
      <c r="V2582">
        <f t="shared" si="325"/>
        <v>2015</v>
      </c>
      <c r="W2582" t="str">
        <f t="shared" si="326"/>
        <v>May</v>
      </c>
      <c r="X2582">
        <f t="shared" si="327"/>
        <v>2015</v>
      </c>
    </row>
    <row r="2583" spans="1:24" ht="43.2" x14ac:dyDescent="0.55000000000000004">
      <c r="A2583">
        <v>2581</v>
      </c>
      <c r="B2583" s="3" t="s">
        <v>2581</v>
      </c>
      <c r="C2583" s="3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s="7" t="s">
        <v>8317</v>
      </c>
      <c r="R2583" t="s">
        <v>8358</v>
      </c>
      <c r="S2583" s="11">
        <f t="shared" si="322"/>
        <v>42294.628449074073</v>
      </c>
      <c r="T2583" s="11">
        <f t="shared" si="323"/>
        <v>42324.670115740737</v>
      </c>
      <c r="U2583" t="str">
        <f t="shared" si="324"/>
        <v>Oct</v>
      </c>
      <c r="V2583">
        <f t="shared" si="325"/>
        <v>2015</v>
      </c>
      <c r="W2583" t="str">
        <f t="shared" si="326"/>
        <v>Nov</v>
      </c>
      <c r="X2583">
        <f t="shared" si="327"/>
        <v>2015</v>
      </c>
    </row>
    <row r="2584" spans="1:24" ht="28.8" x14ac:dyDescent="0.55000000000000004">
      <c r="A2584">
        <v>2582</v>
      </c>
      <c r="B2584" s="3" t="s">
        <v>2582</v>
      </c>
      <c r="C2584" s="3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s="7" t="s">
        <v>8317</v>
      </c>
      <c r="R2584" t="s">
        <v>8358</v>
      </c>
      <c r="S2584" s="11">
        <f t="shared" si="322"/>
        <v>42642.988819444443</v>
      </c>
      <c r="T2584" s="11">
        <f t="shared" si="323"/>
        <v>42672.988819444443</v>
      </c>
      <c r="U2584" t="str">
        <f t="shared" si="324"/>
        <v>Sep</v>
      </c>
      <c r="V2584">
        <f t="shared" si="325"/>
        <v>2016</v>
      </c>
      <c r="W2584" t="str">
        <f t="shared" si="326"/>
        <v>Oct</v>
      </c>
      <c r="X2584">
        <f t="shared" si="327"/>
        <v>2016</v>
      </c>
    </row>
    <row r="2585" spans="1:24" ht="43.2" x14ac:dyDescent="0.55000000000000004">
      <c r="A2585">
        <v>2583</v>
      </c>
      <c r="B2585" s="3" t="s">
        <v>2583</v>
      </c>
      <c r="C2585" s="3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s="7" t="s">
        <v>8317</v>
      </c>
      <c r="R2585" t="s">
        <v>8358</v>
      </c>
      <c r="S2585" s="11">
        <f t="shared" si="322"/>
        <v>42019.76944444445</v>
      </c>
      <c r="T2585" s="11">
        <f t="shared" si="323"/>
        <v>42079.727777777778</v>
      </c>
      <c r="U2585" t="str">
        <f t="shared" si="324"/>
        <v>Jan</v>
      </c>
      <c r="V2585">
        <f t="shared" si="325"/>
        <v>2015</v>
      </c>
      <c r="W2585" t="str">
        <f t="shared" si="326"/>
        <v>Mar</v>
      </c>
      <c r="X2585">
        <f t="shared" si="327"/>
        <v>2015</v>
      </c>
    </row>
    <row r="2586" spans="1:24" ht="28.8" x14ac:dyDescent="0.55000000000000004">
      <c r="A2586">
        <v>2584</v>
      </c>
      <c r="B2586" s="3" t="s">
        <v>2584</v>
      </c>
      <c r="C2586" s="3" t="s">
        <v>6694</v>
      </c>
      <c r="D2586" s="12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s="7" t="s">
        <v>8317</v>
      </c>
      <c r="R2586" t="s">
        <v>8358</v>
      </c>
      <c r="S2586" s="11">
        <f t="shared" si="322"/>
        <v>42140.173252314817</v>
      </c>
      <c r="T2586" s="11">
        <f t="shared" si="323"/>
        <v>42170.173252314817</v>
      </c>
      <c r="U2586" t="str">
        <f t="shared" si="324"/>
        <v>May</v>
      </c>
      <c r="V2586">
        <f t="shared" si="325"/>
        <v>2015</v>
      </c>
      <c r="W2586" t="str">
        <f t="shared" si="326"/>
        <v>Jun</v>
      </c>
      <c r="X2586">
        <f t="shared" si="327"/>
        <v>2015</v>
      </c>
    </row>
    <row r="2587" spans="1:24" ht="43.2" x14ac:dyDescent="0.55000000000000004">
      <c r="A2587">
        <v>2585</v>
      </c>
      <c r="B2587" s="3" t="s">
        <v>2585</v>
      </c>
      <c r="C2587" s="3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s="7" t="s">
        <v>8317</v>
      </c>
      <c r="R2587" t="s">
        <v>8358</v>
      </c>
      <c r="S2587" s="11">
        <f t="shared" si="322"/>
        <v>41795.963333333333</v>
      </c>
      <c r="T2587" s="11">
        <f t="shared" si="323"/>
        <v>41825.963333333333</v>
      </c>
      <c r="U2587" t="str">
        <f t="shared" si="324"/>
        <v>Jun</v>
      </c>
      <c r="V2587">
        <f t="shared" si="325"/>
        <v>2014</v>
      </c>
      <c r="W2587" t="str">
        <f t="shared" si="326"/>
        <v>Jul</v>
      </c>
      <c r="X2587">
        <f t="shared" si="327"/>
        <v>2014</v>
      </c>
    </row>
    <row r="2588" spans="1:24" ht="28.8" x14ac:dyDescent="0.55000000000000004">
      <c r="A2588">
        <v>2586</v>
      </c>
      <c r="B2588" s="3" t="s">
        <v>2586</v>
      </c>
      <c r="C2588" s="3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s="7" t="s">
        <v>8317</v>
      </c>
      <c r="R2588" t="s">
        <v>8358</v>
      </c>
      <c r="S2588" s="11">
        <f t="shared" si="322"/>
        <v>42333.330277777779</v>
      </c>
      <c r="T2588" s="11">
        <f t="shared" si="323"/>
        <v>42363.330277777779</v>
      </c>
      <c r="U2588" t="str">
        <f t="shared" si="324"/>
        <v>Nov</v>
      </c>
      <c r="V2588">
        <f t="shared" si="325"/>
        <v>2015</v>
      </c>
      <c r="W2588" t="str">
        <f t="shared" si="326"/>
        <v>Dec</v>
      </c>
      <c r="X2588">
        <f t="shared" si="327"/>
        <v>2015</v>
      </c>
    </row>
    <row r="2589" spans="1:24" ht="43.2" x14ac:dyDescent="0.55000000000000004">
      <c r="A2589">
        <v>2587</v>
      </c>
      <c r="B2589" s="3" t="s">
        <v>2587</v>
      </c>
      <c r="C2589" s="3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s="7" t="s">
        <v>8317</v>
      </c>
      <c r="R2589" t="s">
        <v>8358</v>
      </c>
      <c r="S2589" s="11">
        <f t="shared" si="322"/>
        <v>42338.675381944442</v>
      </c>
      <c r="T2589" s="11">
        <f t="shared" si="323"/>
        <v>42368.675381944442</v>
      </c>
      <c r="U2589" t="str">
        <f t="shared" si="324"/>
        <v>Nov</v>
      </c>
      <c r="V2589">
        <f t="shared" si="325"/>
        <v>2015</v>
      </c>
      <c r="W2589" t="str">
        <f t="shared" si="326"/>
        <v>Dec</v>
      </c>
      <c r="X2589">
        <f t="shared" si="327"/>
        <v>2015</v>
      </c>
    </row>
    <row r="2590" spans="1:24" ht="43.2" x14ac:dyDescent="0.55000000000000004">
      <c r="A2590">
        <v>2588</v>
      </c>
      <c r="B2590" s="3" t="s">
        <v>2588</v>
      </c>
      <c r="C2590" s="3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s="7" t="s">
        <v>8317</v>
      </c>
      <c r="R2590" t="s">
        <v>8358</v>
      </c>
      <c r="S2590" s="11">
        <f t="shared" si="322"/>
        <v>42042.676226851851</v>
      </c>
      <c r="T2590" s="11">
        <f t="shared" si="323"/>
        <v>42094.551388888889</v>
      </c>
      <c r="U2590" t="str">
        <f t="shared" si="324"/>
        <v>Feb</v>
      </c>
      <c r="V2590">
        <f t="shared" si="325"/>
        <v>2015</v>
      </c>
      <c r="W2590" t="str">
        <f t="shared" si="326"/>
        <v>Mar</v>
      </c>
      <c r="X2590">
        <f t="shared" si="327"/>
        <v>2015</v>
      </c>
    </row>
    <row r="2591" spans="1:24" ht="43.2" x14ac:dyDescent="0.55000000000000004">
      <c r="A2591">
        <v>2589</v>
      </c>
      <c r="B2591" s="3" t="s">
        <v>2589</v>
      </c>
      <c r="C2591" s="3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s="7" t="s">
        <v>8317</v>
      </c>
      <c r="R2591" t="s">
        <v>8358</v>
      </c>
      <c r="S2591" s="11">
        <f t="shared" si="322"/>
        <v>42422.536192129628</v>
      </c>
      <c r="T2591" s="11">
        <f t="shared" si="323"/>
        <v>42452.494525462964</v>
      </c>
      <c r="U2591" t="str">
        <f t="shared" si="324"/>
        <v>Feb</v>
      </c>
      <c r="V2591">
        <f t="shared" si="325"/>
        <v>2016</v>
      </c>
      <c r="W2591" t="str">
        <f t="shared" si="326"/>
        <v>Mar</v>
      </c>
      <c r="X2591">
        <f t="shared" si="327"/>
        <v>2016</v>
      </c>
    </row>
    <row r="2592" spans="1:24" ht="43.2" x14ac:dyDescent="0.55000000000000004">
      <c r="A2592">
        <v>2590</v>
      </c>
      <c r="B2592" s="3" t="s">
        <v>2590</v>
      </c>
      <c r="C2592" s="3" t="s">
        <v>6700</v>
      </c>
      <c r="D2592" s="1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s="7" t="s">
        <v>8317</v>
      </c>
      <c r="R2592" t="s">
        <v>8358</v>
      </c>
      <c r="S2592" s="11">
        <f t="shared" si="322"/>
        <v>42388.589085648149</v>
      </c>
      <c r="T2592" s="11">
        <f t="shared" si="323"/>
        <v>42395.589085648149</v>
      </c>
      <c r="U2592" t="str">
        <f t="shared" si="324"/>
        <v>Jan</v>
      </c>
      <c r="V2592">
        <f t="shared" si="325"/>
        <v>2016</v>
      </c>
      <c r="W2592" t="str">
        <f t="shared" si="326"/>
        <v>Jan</v>
      </c>
      <c r="X2592">
        <f t="shared" si="327"/>
        <v>2016</v>
      </c>
    </row>
    <row r="2593" spans="1:24" ht="43.2" x14ac:dyDescent="0.55000000000000004">
      <c r="A2593">
        <v>2591</v>
      </c>
      <c r="B2593" s="3" t="s">
        <v>2591</v>
      </c>
      <c r="C2593" s="3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s="7" t="s">
        <v>8317</v>
      </c>
      <c r="R2593" t="s">
        <v>8358</v>
      </c>
      <c r="S2593" s="11">
        <f t="shared" si="322"/>
        <v>42382.906527777777</v>
      </c>
      <c r="T2593" s="11">
        <f t="shared" si="323"/>
        <v>42442.864861111113</v>
      </c>
      <c r="U2593" t="str">
        <f t="shared" si="324"/>
        <v>Jan</v>
      </c>
      <c r="V2593">
        <f t="shared" si="325"/>
        <v>2016</v>
      </c>
      <c r="W2593" t="str">
        <f t="shared" si="326"/>
        <v>Mar</v>
      </c>
      <c r="X2593">
        <f t="shared" si="327"/>
        <v>2016</v>
      </c>
    </row>
    <row r="2594" spans="1:24" ht="43.2" x14ac:dyDescent="0.55000000000000004">
      <c r="A2594">
        <v>2592</v>
      </c>
      <c r="B2594" s="3" t="s">
        <v>2592</v>
      </c>
      <c r="C2594" s="3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s="7" t="s">
        <v>8317</v>
      </c>
      <c r="R2594" t="s">
        <v>8358</v>
      </c>
      <c r="S2594" s="11">
        <f t="shared" si="322"/>
        <v>41887.801168981481</v>
      </c>
      <c r="T2594" s="11">
        <f t="shared" si="323"/>
        <v>41917.801168981481</v>
      </c>
      <c r="U2594" t="str">
        <f t="shared" si="324"/>
        <v>Sep</v>
      </c>
      <c r="V2594">
        <f t="shared" si="325"/>
        <v>2014</v>
      </c>
      <c r="W2594" t="str">
        <f t="shared" si="326"/>
        <v>Oct</v>
      </c>
      <c r="X2594">
        <f t="shared" si="327"/>
        <v>2014</v>
      </c>
    </row>
    <row r="2595" spans="1:24" ht="43.2" x14ac:dyDescent="0.55000000000000004">
      <c r="A2595">
        <v>2593</v>
      </c>
      <c r="B2595" s="3" t="s">
        <v>2593</v>
      </c>
      <c r="C2595" s="3" t="s">
        <v>6703</v>
      </c>
      <c r="D2595" s="12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s="7" t="s">
        <v>8317</v>
      </c>
      <c r="R2595" t="s">
        <v>8358</v>
      </c>
      <c r="S2595" s="11">
        <f t="shared" si="322"/>
        <v>42089.84520833334</v>
      </c>
      <c r="T2595" s="11">
        <f t="shared" si="323"/>
        <v>42119.84520833334</v>
      </c>
      <c r="U2595" t="str">
        <f t="shared" si="324"/>
        <v>Mar</v>
      </c>
      <c r="V2595">
        <f t="shared" si="325"/>
        <v>2015</v>
      </c>
      <c r="W2595" t="str">
        <f t="shared" si="326"/>
        <v>Apr</v>
      </c>
      <c r="X2595">
        <f t="shared" si="327"/>
        <v>2015</v>
      </c>
    </row>
    <row r="2596" spans="1:24" ht="43.2" x14ac:dyDescent="0.55000000000000004">
      <c r="A2596">
        <v>2594</v>
      </c>
      <c r="B2596" s="3" t="s">
        <v>2594</v>
      </c>
      <c r="C2596" s="3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s="7" t="s">
        <v>8317</v>
      </c>
      <c r="R2596" t="s">
        <v>8358</v>
      </c>
      <c r="S2596" s="11">
        <f t="shared" si="322"/>
        <v>41828.967916666668</v>
      </c>
      <c r="T2596" s="11">
        <f t="shared" si="323"/>
        <v>41858.967916666668</v>
      </c>
      <c r="U2596" t="str">
        <f t="shared" si="324"/>
        <v>Jul</v>
      </c>
      <c r="V2596">
        <f t="shared" si="325"/>
        <v>2014</v>
      </c>
      <c r="W2596" t="str">
        <f t="shared" si="326"/>
        <v>Aug</v>
      </c>
      <c r="X2596">
        <f t="shared" si="327"/>
        <v>2014</v>
      </c>
    </row>
    <row r="2597" spans="1:24" ht="28.8" x14ac:dyDescent="0.55000000000000004">
      <c r="A2597">
        <v>2595</v>
      </c>
      <c r="B2597" s="3" t="s">
        <v>2595</v>
      </c>
      <c r="C2597" s="3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s="7" t="s">
        <v>8317</v>
      </c>
      <c r="R2597" t="s">
        <v>8358</v>
      </c>
      <c r="S2597" s="11">
        <f t="shared" si="322"/>
        <v>42760.244212962964</v>
      </c>
      <c r="T2597" s="11">
        <f t="shared" si="323"/>
        <v>42790.244212962964</v>
      </c>
      <c r="U2597" t="str">
        <f t="shared" si="324"/>
        <v>Jan</v>
      </c>
      <c r="V2597">
        <f t="shared" si="325"/>
        <v>2017</v>
      </c>
      <c r="W2597" t="str">
        <f t="shared" si="326"/>
        <v>Feb</v>
      </c>
      <c r="X2597">
        <f t="shared" si="327"/>
        <v>2017</v>
      </c>
    </row>
    <row r="2598" spans="1:24" ht="43.2" x14ac:dyDescent="0.55000000000000004">
      <c r="A2598">
        <v>2596</v>
      </c>
      <c r="B2598" s="3" t="s">
        <v>2596</v>
      </c>
      <c r="C2598" s="3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s="7" t="s">
        <v>8317</v>
      </c>
      <c r="R2598" t="s">
        <v>8358</v>
      </c>
      <c r="S2598" s="11">
        <f t="shared" si="322"/>
        <v>41828.664456018516</v>
      </c>
      <c r="T2598" s="11">
        <f t="shared" si="323"/>
        <v>41858.664456018516</v>
      </c>
      <c r="U2598" t="str">
        <f t="shared" si="324"/>
        <v>Jul</v>
      </c>
      <c r="V2598">
        <f t="shared" si="325"/>
        <v>2014</v>
      </c>
      <c r="W2598" t="str">
        <f t="shared" si="326"/>
        <v>Aug</v>
      </c>
      <c r="X2598">
        <f t="shared" si="327"/>
        <v>2014</v>
      </c>
    </row>
    <row r="2599" spans="1:24" ht="43.2" x14ac:dyDescent="0.55000000000000004">
      <c r="A2599">
        <v>2597</v>
      </c>
      <c r="B2599" s="3" t="s">
        <v>2597</v>
      </c>
      <c r="C2599" s="3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s="7" t="s">
        <v>8317</v>
      </c>
      <c r="R2599" t="s">
        <v>8358</v>
      </c>
      <c r="S2599" s="11">
        <f t="shared" si="322"/>
        <v>42510.341631944444</v>
      </c>
      <c r="T2599" s="11">
        <f t="shared" si="323"/>
        <v>42540.341631944444</v>
      </c>
      <c r="U2599" t="str">
        <f t="shared" si="324"/>
        <v>May</v>
      </c>
      <c r="V2599">
        <f t="shared" si="325"/>
        <v>2016</v>
      </c>
      <c r="W2599" t="str">
        <f t="shared" si="326"/>
        <v>Jun</v>
      </c>
      <c r="X2599">
        <f t="shared" si="327"/>
        <v>2016</v>
      </c>
    </row>
    <row r="2600" spans="1:24" ht="43.2" x14ac:dyDescent="0.55000000000000004">
      <c r="A2600">
        <v>2598</v>
      </c>
      <c r="B2600" s="3" t="s">
        <v>2598</v>
      </c>
      <c r="C2600" s="3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s="7" t="s">
        <v>8317</v>
      </c>
      <c r="R2600" t="s">
        <v>8358</v>
      </c>
      <c r="S2600" s="11">
        <f t="shared" si="322"/>
        <v>42240.840289351851</v>
      </c>
      <c r="T2600" s="11">
        <f t="shared" si="323"/>
        <v>42270.840289351851</v>
      </c>
      <c r="U2600" t="str">
        <f t="shared" si="324"/>
        <v>Aug</v>
      </c>
      <c r="V2600">
        <f t="shared" si="325"/>
        <v>2015</v>
      </c>
      <c r="W2600" t="str">
        <f t="shared" si="326"/>
        <v>Sep</v>
      </c>
      <c r="X2600">
        <f t="shared" si="327"/>
        <v>2015</v>
      </c>
    </row>
    <row r="2601" spans="1:24" ht="28.8" x14ac:dyDescent="0.55000000000000004">
      <c r="A2601">
        <v>2599</v>
      </c>
      <c r="B2601" s="3" t="s">
        <v>2599</v>
      </c>
      <c r="C2601" s="3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s="7" t="s">
        <v>8317</v>
      </c>
      <c r="R2601" t="s">
        <v>8358</v>
      </c>
      <c r="S2601" s="11">
        <f t="shared" si="322"/>
        <v>41809.754016203704</v>
      </c>
      <c r="T2601" s="11">
        <f t="shared" si="323"/>
        <v>41854.754016203704</v>
      </c>
      <c r="U2601" t="str">
        <f t="shared" si="324"/>
        <v>Jun</v>
      </c>
      <c r="V2601">
        <f t="shared" si="325"/>
        <v>2014</v>
      </c>
      <c r="W2601" t="str">
        <f t="shared" si="326"/>
        <v>Aug</v>
      </c>
      <c r="X2601">
        <f t="shared" si="327"/>
        <v>2014</v>
      </c>
    </row>
    <row r="2602" spans="1:24" ht="28.8" x14ac:dyDescent="0.55000000000000004">
      <c r="A2602">
        <v>2600</v>
      </c>
      <c r="B2602" s="3" t="s">
        <v>2600</v>
      </c>
      <c r="C2602" s="3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s="7" t="s">
        <v>8317</v>
      </c>
      <c r="R2602" t="s">
        <v>8358</v>
      </c>
      <c r="S2602" s="11">
        <f t="shared" si="322"/>
        <v>42394.900462962964</v>
      </c>
      <c r="T2602" s="11">
        <f t="shared" si="323"/>
        <v>42454.858796296292</v>
      </c>
      <c r="U2602" t="str">
        <f t="shared" si="324"/>
        <v>Jan</v>
      </c>
      <c r="V2602">
        <f t="shared" si="325"/>
        <v>2016</v>
      </c>
      <c r="W2602" t="str">
        <f t="shared" si="326"/>
        <v>Mar</v>
      </c>
      <c r="X2602">
        <f t="shared" si="327"/>
        <v>2016</v>
      </c>
    </row>
    <row r="2603" spans="1:24" ht="43.2" hidden="1" x14ac:dyDescent="0.55000000000000004">
      <c r="A2603">
        <v>2601</v>
      </c>
      <c r="B2603" s="3" t="s">
        <v>2601</v>
      </c>
      <c r="C2603" s="3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s="7" t="s">
        <v>8337</v>
      </c>
      <c r="R2603" t="s">
        <v>8362</v>
      </c>
      <c r="S2603" s="11">
        <f t="shared" si="322"/>
        <v>41150.902187499996</v>
      </c>
      <c r="T2603" s="11">
        <f t="shared" si="323"/>
        <v>41165.165972222225</v>
      </c>
      <c r="U2603" t="str">
        <f t="shared" si="324"/>
        <v>Aug</v>
      </c>
      <c r="V2603">
        <f t="shared" si="325"/>
        <v>2012</v>
      </c>
      <c r="W2603" t="str">
        <f t="shared" si="326"/>
        <v>Sep</v>
      </c>
      <c r="X2603">
        <f t="shared" si="327"/>
        <v>2012</v>
      </c>
    </row>
    <row r="2604" spans="1:24" ht="43.2" hidden="1" x14ac:dyDescent="0.55000000000000004">
      <c r="A2604">
        <v>2602</v>
      </c>
      <c r="B2604" s="3" t="s">
        <v>2602</v>
      </c>
      <c r="C2604" s="3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s="7" t="s">
        <v>8337</v>
      </c>
      <c r="R2604" t="s">
        <v>8362</v>
      </c>
      <c r="S2604" s="11">
        <f t="shared" si="322"/>
        <v>41915.747314814813</v>
      </c>
      <c r="T2604" s="11">
        <f t="shared" si="323"/>
        <v>41955.888888888891</v>
      </c>
      <c r="U2604" t="str">
        <f t="shared" si="324"/>
        <v>Oct</v>
      </c>
      <c r="V2604">
        <f t="shared" si="325"/>
        <v>2014</v>
      </c>
      <c r="W2604" t="str">
        <f t="shared" si="326"/>
        <v>Nov</v>
      </c>
      <c r="X2604">
        <f t="shared" si="327"/>
        <v>2014</v>
      </c>
    </row>
    <row r="2605" spans="1:24" ht="28.8" hidden="1" x14ac:dyDescent="0.55000000000000004">
      <c r="A2605">
        <v>2603</v>
      </c>
      <c r="B2605" s="3" t="s">
        <v>2603</v>
      </c>
      <c r="C2605" s="3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s="7" t="s">
        <v>8337</v>
      </c>
      <c r="R2605" t="s">
        <v>8362</v>
      </c>
      <c r="S2605" s="11">
        <f t="shared" si="322"/>
        <v>41617.912662037037</v>
      </c>
      <c r="T2605" s="11">
        <f t="shared" si="323"/>
        <v>41631.912662037037</v>
      </c>
      <c r="U2605" t="str">
        <f t="shared" si="324"/>
        <v>Dec</v>
      </c>
      <c r="V2605">
        <f t="shared" si="325"/>
        <v>2013</v>
      </c>
      <c r="W2605" t="str">
        <f t="shared" si="326"/>
        <v>Dec</v>
      </c>
      <c r="X2605">
        <f t="shared" si="327"/>
        <v>2013</v>
      </c>
    </row>
    <row r="2606" spans="1:24" ht="43.2" hidden="1" x14ac:dyDescent="0.55000000000000004">
      <c r="A2606">
        <v>2604</v>
      </c>
      <c r="B2606" s="3" t="s">
        <v>2604</v>
      </c>
      <c r="C2606" s="3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s="7" t="s">
        <v>8337</v>
      </c>
      <c r="R2606" t="s">
        <v>8362</v>
      </c>
      <c r="S2606" s="11">
        <f t="shared" si="322"/>
        <v>40998.051192129627</v>
      </c>
      <c r="T2606" s="11">
        <f t="shared" si="323"/>
        <v>41028.051192129627</v>
      </c>
      <c r="U2606" t="str">
        <f t="shared" si="324"/>
        <v>Mar</v>
      </c>
      <c r="V2606">
        <f t="shared" si="325"/>
        <v>2012</v>
      </c>
      <c r="W2606" t="str">
        <f t="shared" si="326"/>
        <v>Apr</v>
      </c>
      <c r="X2606">
        <f t="shared" si="327"/>
        <v>2012</v>
      </c>
    </row>
    <row r="2607" spans="1:24" ht="43.2" hidden="1" x14ac:dyDescent="0.55000000000000004">
      <c r="A2607">
        <v>2605</v>
      </c>
      <c r="B2607" s="3" t="s">
        <v>2605</v>
      </c>
      <c r="C2607" s="3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s="7" t="s">
        <v>8337</v>
      </c>
      <c r="R2607" t="s">
        <v>8362</v>
      </c>
      <c r="S2607" s="11">
        <f t="shared" si="322"/>
        <v>42508.541550925926</v>
      </c>
      <c r="T2607" s="11">
        <f t="shared" si="323"/>
        <v>42538.541550925926</v>
      </c>
      <c r="U2607" t="str">
        <f t="shared" si="324"/>
        <v>May</v>
      </c>
      <c r="V2607">
        <f t="shared" si="325"/>
        <v>2016</v>
      </c>
      <c r="W2607" t="str">
        <f t="shared" si="326"/>
        <v>Jun</v>
      </c>
      <c r="X2607">
        <f t="shared" si="327"/>
        <v>2016</v>
      </c>
    </row>
    <row r="2608" spans="1:24" ht="57.6" hidden="1" x14ac:dyDescent="0.55000000000000004">
      <c r="A2608">
        <v>2606</v>
      </c>
      <c r="B2608" s="3" t="s">
        <v>2606</v>
      </c>
      <c r="C2608" s="3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s="7" t="s">
        <v>8337</v>
      </c>
      <c r="R2608" t="s">
        <v>8362</v>
      </c>
      <c r="S2608" s="11">
        <f t="shared" si="322"/>
        <v>41726.712754629632</v>
      </c>
      <c r="T2608" s="11">
        <f t="shared" si="323"/>
        <v>41758.712754629632</v>
      </c>
      <c r="U2608" t="str">
        <f t="shared" si="324"/>
        <v>Mar</v>
      </c>
      <c r="V2608">
        <f t="shared" si="325"/>
        <v>2014</v>
      </c>
      <c r="W2608" t="str">
        <f t="shared" si="326"/>
        <v>Apr</v>
      </c>
      <c r="X2608">
        <f t="shared" si="327"/>
        <v>2014</v>
      </c>
    </row>
    <row r="2609" spans="1:24" ht="43.2" hidden="1" x14ac:dyDescent="0.55000000000000004">
      <c r="A2609">
        <v>2607</v>
      </c>
      <c r="B2609" s="3" t="s">
        <v>2607</v>
      </c>
      <c r="C2609" s="3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s="7" t="s">
        <v>8337</v>
      </c>
      <c r="R2609" t="s">
        <v>8362</v>
      </c>
      <c r="S2609" s="11">
        <f t="shared" si="322"/>
        <v>42184.874675925923</v>
      </c>
      <c r="T2609" s="11">
        <f t="shared" si="323"/>
        <v>42228.083333333328</v>
      </c>
      <c r="U2609" t="str">
        <f t="shared" si="324"/>
        <v>Jun</v>
      </c>
      <c r="V2609">
        <f t="shared" si="325"/>
        <v>2015</v>
      </c>
      <c r="W2609" t="str">
        <f t="shared" si="326"/>
        <v>Aug</v>
      </c>
      <c r="X2609">
        <f t="shared" si="327"/>
        <v>2015</v>
      </c>
    </row>
    <row r="2610" spans="1:24" ht="43.2" hidden="1" x14ac:dyDescent="0.55000000000000004">
      <c r="A2610">
        <v>2608</v>
      </c>
      <c r="B2610" s="3" t="s">
        <v>2608</v>
      </c>
      <c r="C2610" s="3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s="7" t="s">
        <v>8337</v>
      </c>
      <c r="R2610" t="s">
        <v>8362</v>
      </c>
      <c r="S2610" s="11">
        <f t="shared" si="322"/>
        <v>42767.801712962959</v>
      </c>
      <c r="T2610" s="11">
        <f t="shared" si="323"/>
        <v>42809</v>
      </c>
      <c r="U2610" t="str">
        <f t="shared" si="324"/>
        <v>Feb</v>
      </c>
      <c r="V2610">
        <f t="shared" si="325"/>
        <v>2017</v>
      </c>
      <c r="W2610" t="str">
        <f t="shared" si="326"/>
        <v>Mar</v>
      </c>
      <c r="X2610">
        <f t="shared" si="327"/>
        <v>2017</v>
      </c>
    </row>
    <row r="2611" spans="1:24" ht="43.2" hidden="1" x14ac:dyDescent="0.55000000000000004">
      <c r="A2611">
        <v>2609</v>
      </c>
      <c r="B2611" s="3" t="s">
        <v>2609</v>
      </c>
      <c r="C2611" s="3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s="7" t="s">
        <v>8337</v>
      </c>
      <c r="R2611" t="s">
        <v>8362</v>
      </c>
      <c r="S2611" s="11">
        <f t="shared" si="322"/>
        <v>41075.237858796296</v>
      </c>
      <c r="T2611" s="11">
        <f t="shared" si="323"/>
        <v>41105.237858796296</v>
      </c>
      <c r="U2611" t="str">
        <f t="shared" si="324"/>
        <v>Jun</v>
      </c>
      <c r="V2611">
        <f t="shared" si="325"/>
        <v>2012</v>
      </c>
      <c r="W2611" t="str">
        <f t="shared" si="326"/>
        <v>Jul</v>
      </c>
      <c r="X2611">
        <f t="shared" si="327"/>
        <v>2012</v>
      </c>
    </row>
    <row r="2612" spans="1:24" ht="28.8" hidden="1" x14ac:dyDescent="0.55000000000000004">
      <c r="A2612">
        <v>2610</v>
      </c>
      <c r="B2612" s="3" t="s">
        <v>2610</v>
      </c>
      <c r="C2612" s="3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s="7" t="s">
        <v>8337</v>
      </c>
      <c r="R2612" t="s">
        <v>8362</v>
      </c>
      <c r="S2612" s="11">
        <f t="shared" si="322"/>
        <v>42564.881076388891</v>
      </c>
      <c r="T2612" s="11">
        <f t="shared" si="323"/>
        <v>42604.290972222225</v>
      </c>
      <c r="U2612" t="str">
        <f t="shared" si="324"/>
        <v>Jul</v>
      </c>
      <c r="V2612">
        <f t="shared" si="325"/>
        <v>2016</v>
      </c>
      <c r="W2612" t="str">
        <f t="shared" si="326"/>
        <v>Aug</v>
      </c>
      <c r="X2612">
        <f t="shared" si="327"/>
        <v>2016</v>
      </c>
    </row>
    <row r="2613" spans="1:24" ht="43.2" hidden="1" x14ac:dyDescent="0.55000000000000004">
      <c r="A2613">
        <v>2611</v>
      </c>
      <c r="B2613" s="3" t="s">
        <v>2611</v>
      </c>
      <c r="C2613" s="3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s="7" t="s">
        <v>8337</v>
      </c>
      <c r="R2613" t="s">
        <v>8362</v>
      </c>
      <c r="S2613" s="11">
        <f t="shared" si="322"/>
        <v>42704.335810185185</v>
      </c>
      <c r="T2613" s="11">
        <f t="shared" si="323"/>
        <v>42737.957638888889</v>
      </c>
      <c r="U2613" t="str">
        <f t="shared" si="324"/>
        <v>Nov</v>
      </c>
      <c r="V2613">
        <f t="shared" si="325"/>
        <v>2016</v>
      </c>
      <c r="W2613" t="str">
        <f t="shared" si="326"/>
        <v>Jan</v>
      </c>
      <c r="X2613">
        <f t="shared" si="327"/>
        <v>2017</v>
      </c>
    </row>
    <row r="2614" spans="1:24" ht="43.2" hidden="1" x14ac:dyDescent="0.55000000000000004">
      <c r="A2614">
        <v>2612</v>
      </c>
      <c r="B2614" s="3" t="s">
        <v>2612</v>
      </c>
      <c r="C2614" s="3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s="7" t="s">
        <v>8337</v>
      </c>
      <c r="R2614" t="s">
        <v>8362</v>
      </c>
      <c r="S2614" s="11">
        <f t="shared" si="322"/>
        <v>41982.143171296295</v>
      </c>
      <c r="T2614" s="11">
        <f t="shared" si="323"/>
        <v>42013.143171296295</v>
      </c>
      <c r="U2614" t="str">
        <f t="shared" si="324"/>
        <v>Dec</v>
      </c>
      <c r="V2614">
        <f t="shared" si="325"/>
        <v>2014</v>
      </c>
      <c r="W2614" t="str">
        <f t="shared" si="326"/>
        <v>Jan</v>
      </c>
      <c r="X2614">
        <f t="shared" si="327"/>
        <v>2015</v>
      </c>
    </row>
    <row r="2615" spans="1:24" ht="43.2" hidden="1" x14ac:dyDescent="0.55000000000000004">
      <c r="A2615">
        <v>2613</v>
      </c>
      <c r="B2615" s="3" t="s">
        <v>2613</v>
      </c>
      <c r="C2615" s="3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s="7" t="s">
        <v>8337</v>
      </c>
      <c r="R2615" t="s">
        <v>8362</v>
      </c>
      <c r="S2615" s="11">
        <f t="shared" si="322"/>
        <v>41143.81821759259</v>
      </c>
      <c r="T2615" s="11">
        <f t="shared" si="323"/>
        <v>41173.81821759259</v>
      </c>
      <c r="U2615" t="str">
        <f t="shared" si="324"/>
        <v>Aug</v>
      </c>
      <c r="V2615">
        <f t="shared" si="325"/>
        <v>2012</v>
      </c>
      <c r="W2615" t="str">
        <f t="shared" si="326"/>
        <v>Sep</v>
      </c>
      <c r="X2615">
        <f t="shared" si="327"/>
        <v>2012</v>
      </c>
    </row>
    <row r="2616" spans="1:24" ht="43.2" hidden="1" x14ac:dyDescent="0.55000000000000004">
      <c r="A2616">
        <v>2614</v>
      </c>
      <c r="B2616" s="3" t="s">
        <v>2614</v>
      </c>
      <c r="C2616" s="3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s="7" t="s">
        <v>8337</v>
      </c>
      <c r="R2616" t="s">
        <v>8362</v>
      </c>
      <c r="S2616" s="11">
        <f t="shared" si="322"/>
        <v>41730.708472222221</v>
      </c>
      <c r="T2616" s="11">
        <f t="shared" si="323"/>
        <v>41759.208333333336</v>
      </c>
      <c r="U2616" t="str">
        <f t="shared" si="324"/>
        <v>Apr</v>
      </c>
      <c r="V2616">
        <f t="shared" si="325"/>
        <v>2014</v>
      </c>
      <c r="W2616" t="str">
        <f t="shared" si="326"/>
        <v>Apr</v>
      </c>
      <c r="X2616">
        <f t="shared" si="327"/>
        <v>2014</v>
      </c>
    </row>
    <row r="2617" spans="1:24" ht="43.2" hidden="1" x14ac:dyDescent="0.55000000000000004">
      <c r="A2617">
        <v>2615</v>
      </c>
      <c r="B2617" s="3" t="s">
        <v>2615</v>
      </c>
      <c r="C2617" s="3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s="7" t="s">
        <v>8337</v>
      </c>
      <c r="R2617" t="s">
        <v>8362</v>
      </c>
      <c r="S2617" s="11">
        <f t="shared" si="322"/>
        <v>42453.49726851852</v>
      </c>
      <c r="T2617" s="11">
        <f t="shared" si="323"/>
        <v>42490.5</v>
      </c>
      <c r="U2617" t="str">
        <f t="shared" si="324"/>
        <v>Mar</v>
      </c>
      <c r="V2617">
        <f t="shared" si="325"/>
        <v>2016</v>
      </c>
      <c r="W2617" t="str">
        <f t="shared" si="326"/>
        <v>Apr</v>
      </c>
      <c r="X2617">
        <f t="shared" si="327"/>
        <v>2016</v>
      </c>
    </row>
    <row r="2618" spans="1:24" ht="43.2" hidden="1" x14ac:dyDescent="0.55000000000000004">
      <c r="A2618">
        <v>2616</v>
      </c>
      <c r="B2618" s="3" t="s">
        <v>2616</v>
      </c>
      <c r="C2618" s="3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s="7" t="s">
        <v>8337</v>
      </c>
      <c r="R2618" t="s">
        <v>8362</v>
      </c>
      <c r="S2618" s="11">
        <f t="shared" si="322"/>
        <v>42211.99454861111</v>
      </c>
      <c r="T2618" s="11">
        <f t="shared" si="323"/>
        <v>42241.99454861111</v>
      </c>
      <c r="U2618" t="str">
        <f t="shared" si="324"/>
        <v>Jul</v>
      </c>
      <c r="V2618">
        <f t="shared" si="325"/>
        <v>2015</v>
      </c>
      <c r="W2618" t="str">
        <f t="shared" si="326"/>
        <v>Aug</v>
      </c>
      <c r="X2618">
        <f t="shared" si="327"/>
        <v>2015</v>
      </c>
    </row>
    <row r="2619" spans="1:24" ht="43.2" hidden="1" x14ac:dyDescent="0.55000000000000004">
      <c r="A2619">
        <v>2617</v>
      </c>
      <c r="B2619" s="3" t="s">
        <v>2617</v>
      </c>
      <c r="C2619" s="3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s="7" t="s">
        <v>8337</v>
      </c>
      <c r="R2619" t="s">
        <v>8362</v>
      </c>
      <c r="S2619" s="11">
        <f t="shared" si="322"/>
        <v>41902.874432870369</v>
      </c>
      <c r="T2619" s="11">
        <f t="shared" si="323"/>
        <v>41932.874432870369</v>
      </c>
      <c r="U2619" t="str">
        <f t="shared" si="324"/>
        <v>Sep</v>
      </c>
      <c r="V2619">
        <f t="shared" si="325"/>
        <v>2014</v>
      </c>
      <c r="W2619" t="str">
        <f t="shared" si="326"/>
        <v>Oct</v>
      </c>
      <c r="X2619">
        <f t="shared" si="327"/>
        <v>2014</v>
      </c>
    </row>
    <row r="2620" spans="1:24" ht="28.8" hidden="1" x14ac:dyDescent="0.55000000000000004">
      <c r="A2620">
        <v>2618</v>
      </c>
      <c r="B2620" s="3" t="s">
        <v>2618</v>
      </c>
      <c r="C2620" s="3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s="7" t="s">
        <v>8337</v>
      </c>
      <c r="R2620" t="s">
        <v>8362</v>
      </c>
      <c r="S2620" s="11">
        <f t="shared" si="322"/>
        <v>42279.792372685188</v>
      </c>
      <c r="T2620" s="11">
        <f t="shared" si="323"/>
        <v>42339.834039351852</v>
      </c>
      <c r="U2620" t="str">
        <f t="shared" si="324"/>
        <v>Oct</v>
      </c>
      <c r="V2620">
        <f t="shared" si="325"/>
        <v>2015</v>
      </c>
      <c r="W2620" t="str">
        <f t="shared" si="326"/>
        <v>Dec</v>
      </c>
      <c r="X2620">
        <f t="shared" si="327"/>
        <v>2015</v>
      </c>
    </row>
    <row r="2621" spans="1:24" ht="43.2" hidden="1" x14ac:dyDescent="0.55000000000000004">
      <c r="A2621">
        <v>2619</v>
      </c>
      <c r="B2621" s="3" t="s">
        <v>2619</v>
      </c>
      <c r="C2621" s="3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s="7" t="s">
        <v>8337</v>
      </c>
      <c r="R2621" t="s">
        <v>8362</v>
      </c>
      <c r="S2621" s="11">
        <f t="shared" si="322"/>
        <v>42273.884305555555</v>
      </c>
      <c r="T2621" s="11">
        <f t="shared" si="323"/>
        <v>42300.458333333328</v>
      </c>
      <c r="U2621" t="str">
        <f t="shared" si="324"/>
        <v>Sep</v>
      </c>
      <c r="V2621">
        <f t="shared" si="325"/>
        <v>2015</v>
      </c>
      <c r="W2621" t="str">
        <f t="shared" si="326"/>
        <v>Oct</v>
      </c>
      <c r="X2621">
        <f t="shared" si="327"/>
        <v>2015</v>
      </c>
    </row>
    <row r="2622" spans="1:24" ht="43.2" hidden="1" x14ac:dyDescent="0.55000000000000004">
      <c r="A2622">
        <v>2620</v>
      </c>
      <c r="B2622" s="3" t="s">
        <v>2620</v>
      </c>
      <c r="C2622" s="3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s="7" t="s">
        <v>8337</v>
      </c>
      <c r="R2622" t="s">
        <v>8362</v>
      </c>
      <c r="S2622" s="11">
        <f t="shared" si="322"/>
        <v>42251.16715277778</v>
      </c>
      <c r="T2622" s="11">
        <f t="shared" si="323"/>
        <v>42288.041666666672</v>
      </c>
      <c r="U2622" t="str">
        <f t="shared" si="324"/>
        <v>Sep</v>
      </c>
      <c r="V2622">
        <f t="shared" si="325"/>
        <v>2015</v>
      </c>
      <c r="W2622" t="str">
        <f t="shared" si="326"/>
        <v>Oct</v>
      </c>
      <c r="X2622">
        <f t="shared" si="327"/>
        <v>2015</v>
      </c>
    </row>
    <row r="2623" spans="1:24" ht="43.2" hidden="1" x14ac:dyDescent="0.55000000000000004">
      <c r="A2623">
        <v>2621</v>
      </c>
      <c r="B2623" s="3" t="s">
        <v>2621</v>
      </c>
      <c r="C2623" s="3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s="7" t="s">
        <v>8337</v>
      </c>
      <c r="R2623" t="s">
        <v>8362</v>
      </c>
      <c r="S2623" s="11">
        <f t="shared" si="322"/>
        <v>42115.74754629629</v>
      </c>
      <c r="T2623" s="11">
        <f t="shared" si="323"/>
        <v>42145.74754629629</v>
      </c>
      <c r="U2623" t="str">
        <f t="shared" si="324"/>
        <v>Apr</v>
      </c>
      <c r="V2623">
        <f t="shared" si="325"/>
        <v>2015</v>
      </c>
      <c r="W2623" t="str">
        <f t="shared" si="326"/>
        <v>May</v>
      </c>
      <c r="X2623">
        <f t="shared" si="327"/>
        <v>2015</v>
      </c>
    </row>
    <row r="2624" spans="1:24" ht="43.2" hidden="1" x14ac:dyDescent="0.55000000000000004">
      <c r="A2624">
        <v>2622</v>
      </c>
      <c r="B2624" s="3" t="s">
        <v>2622</v>
      </c>
      <c r="C2624" s="3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s="7" t="s">
        <v>8337</v>
      </c>
      <c r="R2624" t="s">
        <v>8362</v>
      </c>
      <c r="S2624" s="11">
        <f t="shared" si="322"/>
        <v>42689.74324074074</v>
      </c>
      <c r="T2624" s="11">
        <f t="shared" si="323"/>
        <v>42734.74324074074</v>
      </c>
      <c r="U2624" t="str">
        <f t="shared" si="324"/>
        <v>Nov</v>
      </c>
      <c r="V2624">
        <f t="shared" si="325"/>
        <v>2016</v>
      </c>
      <c r="W2624" t="str">
        <f t="shared" si="326"/>
        <v>Dec</v>
      </c>
      <c r="X2624">
        <f t="shared" si="327"/>
        <v>2016</v>
      </c>
    </row>
    <row r="2625" spans="1:24" ht="43.2" hidden="1" x14ac:dyDescent="0.55000000000000004">
      <c r="A2625">
        <v>2623</v>
      </c>
      <c r="B2625" s="3" t="s">
        <v>2623</v>
      </c>
      <c r="C2625" s="3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s="7" t="s">
        <v>8337</v>
      </c>
      <c r="R2625" t="s">
        <v>8362</v>
      </c>
      <c r="S2625" s="11">
        <f t="shared" si="322"/>
        <v>42692.256550925929</v>
      </c>
      <c r="T2625" s="11">
        <f t="shared" si="323"/>
        <v>42706.256550925929</v>
      </c>
      <c r="U2625" t="str">
        <f t="shared" si="324"/>
        <v>Nov</v>
      </c>
      <c r="V2625">
        <f t="shared" si="325"/>
        <v>2016</v>
      </c>
      <c r="W2625" t="str">
        <f t="shared" si="326"/>
        <v>Dec</v>
      </c>
      <c r="X2625">
        <f t="shared" si="327"/>
        <v>2016</v>
      </c>
    </row>
    <row r="2626" spans="1:24" ht="43.2" hidden="1" x14ac:dyDescent="0.55000000000000004">
      <c r="A2626">
        <v>2624</v>
      </c>
      <c r="B2626" s="3" t="s">
        <v>2624</v>
      </c>
      <c r="C2626" s="3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s="7" t="s">
        <v>8337</v>
      </c>
      <c r="R2626" t="s">
        <v>8362</v>
      </c>
      <c r="S2626" s="11">
        <f t="shared" si="322"/>
        <v>41144.42155092593</v>
      </c>
      <c r="T2626" s="11">
        <f t="shared" si="323"/>
        <v>41165.42155092593</v>
      </c>
      <c r="U2626" t="str">
        <f t="shared" si="324"/>
        <v>Aug</v>
      </c>
      <c r="V2626">
        <f t="shared" si="325"/>
        <v>2012</v>
      </c>
      <c r="W2626" t="str">
        <f t="shared" si="326"/>
        <v>Sep</v>
      </c>
      <c r="X2626">
        <f t="shared" si="327"/>
        <v>2012</v>
      </c>
    </row>
    <row r="2627" spans="1:24" ht="43.2" hidden="1" x14ac:dyDescent="0.55000000000000004">
      <c r="A2627">
        <v>2625</v>
      </c>
      <c r="B2627" s="3" t="s">
        <v>2625</v>
      </c>
      <c r="C2627" s="3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IFERROR(E2627/L2627,0)</f>
        <v>27.576923076923077</v>
      </c>
      <c r="Q2627" s="7" t="s">
        <v>8337</v>
      </c>
      <c r="R2627" t="s">
        <v>8362</v>
      </c>
      <c r="S2627" s="11">
        <f t="shared" ref="S2627:S2690" si="330">(((J2627/60)/60)/24)+DATE(1970,1,1)</f>
        <v>42658.810277777782</v>
      </c>
      <c r="T2627" s="11">
        <f t="shared" ref="T2627:T2690" si="331">(((I2627/60)/60)/24)+DATE(1970,1,1)</f>
        <v>42683.851944444439</v>
      </c>
      <c r="U2627" t="str">
        <f t="shared" ref="U2627:U2690" si="332">TEXT(S2627,"mmm")</f>
        <v>Oct</v>
      </c>
      <c r="V2627">
        <f t="shared" ref="V2627:V2690" si="333">YEAR(S2627)</f>
        <v>2016</v>
      </c>
      <c r="W2627" t="str">
        <f t="shared" ref="W2627:W2690" si="334">TEXT(T2627,"mmm")</f>
        <v>Nov</v>
      </c>
      <c r="X2627">
        <f t="shared" ref="X2627:X2690" si="335">YEAR(T2627)</f>
        <v>2016</v>
      </c>
    </row>
    <row r="2628" spans="1:24" ht="43.2" hidden="1" x14ac:dyDescent="0.55000000000000004">
      <c r="A2628">
        <v>2626</v>
      </c>
      <c r="B2628" s="3" t="s">
        <v>2626</v>
      </c>
      <c r="C2628" s="3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s="7" t="s">
        <v>8337</v>
      </c>
      <c r="R2628" t="s">
        <v>8362</v>
      </c>
      <c r="S2628" s="11">
        <f t="shared" si="330"/>
        <v>42128.628113425926</v>
      </c>
      <c r="T2628" s="11">
        <f t="shared" si="331"/>
        <v>42158.628113425926</v>
      </c>
      <c r="U2628" t="str">
        <f t="shared" si="332"/>
        <v>May</v>
      </c>
      <c r="V2628">
        <f t="shared" si="333"/>
        <v>2015</v>
      </c>
      <c r="W2628" t="str">
        <f t="shared" si="334"/>
        <v>Jun</v>
      </c>
      <c r="X2628">
        <f t="shared" si="335"/>
        <v>2015</v>
      </c>
    </row>
    <row r="2629" spans="1:24" ht="43.2" hidden="1" x14ac:dyDescent="0.55000000000000004">
      <c r="A2629">
        <v>2627</v>
      </c>
      <c r="B2629" s="3" t="s">
        <v>2627</v>
      </c>
      <c r="C2629" s="3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s="7" t="s">
        <v>8337</v>
      </c>
      <c r="R2629" t="s">
        <v>8362</v>
      </c>
      <c r="S2629" s="11">
        <f t="shared" si="330"/>
        <v>42304.829409722224</v>
      </c>
      <c r="T2629" s="11">
        <f t="shared" si="331"/>
        <v>42334.871076388896</v>
      </c>
      <c r="U2629" t="str">
        <f t="shared" si="332"/>
        <v>Oct</v>
      </c>
      <c r="V2629">
        <f t="shared" si="333"/>
        <v>2015</v>
      </c>
      <c r="W2629" t="str">
        <f t="shared" si="334"/>
        <v>Nov</v>
      </c>
      <c r="X2629">
        <f t="shared" si="335"/>
        <v>2015</v>
      </c>
    </row>
    <row r="2630" spans="1:24" ht="28.8" hidden="1" x14ac:dyDescent="0.55000000000000004">
      <c r="A2630">
        <v>2628</v>
      </c>
      <c r="B2630" s="3" t="s">
        <v>2628</v>
      </c>
      <c r="C2630" s="3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s="7" t="s">
        <v>8337</v>
      </c>
      <c r="R2630" t="s">
        <v>8362</v>
      </c>
      <c r="S2630" s="11">
        <f t="shared" si="330"/>
        <v>41953.966053240743</v>
      </c>
      <c r="T2630" s="11">
        <f t="shared" si="331"/>
        <v>41973.966053240743</v>
      </c>
      <c r="U2630" t="str">
        <f t="shared" si="332"/>
        <v>Nov</v>
      </c>
      <c r="V2630">
        <f t="shared" si="333"/>
        <v>2014</v>
      </c>
      <c r="W2630" t="str">
        <f t="shared" si="334"/>
        <v>Nov</v>
      </c>
      <c r="X2630">
        <f t="shared" si="335"/>
        <v>2014</v>
      </c>
    </row>
    <row r="2631" spans="1:24" ht="28.8" hidden="1" x14ac:dyDescent="0.55000000000000004">
      <c r="A2631">
        <v>2629</v>
      </c>
      <c r="B2631" s="3" t="s">
        <v>2629</v>
      </c>
      <c r="C2631" s="3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s="7" t="s">
        <v>8337</v>
      </c>
      <c r="R2631" t="s">
        <v>8362</v>
      </c>
      <c r="S2631" s="11">
        <f t="shared" si="330"/>
        <v>42108.538449074069</v>
      </c>
      <c r="T2631" s="11">
        <f t="shared" si="331"/>
        <v>42138.538449074069</v>
      </c>
      <c r="U2631" t="str">
        <f t="shared" si="332"/>
        <v>Apr</v>
      </c>
      <c r="V2631">
        <f t="shared" si="333"/>
        <v>2015</v>
      </c>
      <c r="W2631" t="str">
        <f t="shared" si="334"/>
        <v>May</v>
      </c>
      <c r="X2631">
        <f t="shared" si="335"/>
        <v>2015</v>
      </c>
    </row>
    <row r="2632" spans="1:24" ht="43.2" hidden="1" x14ac:dyDescent="0.55000000000000004">
      <c r="A2632">
        <v>2630</v>
      </c>
      <c r="B2632" s="3" t="s">
        <v>2630</v>
      </c>
      <c r="C2632" s="3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s="7" t="s">
        <v>8337</v>
      </c>
      <c r="R2632" t="s">
        <v>8362</v>
      </c>
      <c r="S2632" s="11">
        <f t="shared" si="330"/>
        <v>42524.105462962965</v>
      </c>
      <c r="T2632" s="11">
        <f t="shared" si="331"/>
        <v>42551.416666666672</v>
      </c>
      <c r="U2632" t="str">
        <f t="shared" si="332"/>
        <v>Jun</v>
      </c>
      <c r="V2632">
        <f t="shared" si="333"/>
        <v>2016</v>
      </c>
      <c r="W2632" t="str">
        <f t="shared" si="334"/>
        <v>Jun</v>
      </c>
      <c r="X2632">
        <f t="shared" si="335"/>
        <v>2016</v>
      </c>
    </row>
    <row r="2633" spans="1:24" ht="43.2" hidden="1" x14ac:dyDescent="0.55000000000000004">
      <c r="A2633">
        <v>2631</v>
      </c>
      <c r="B2633" s="3" t="s">
        <v>2631</v>
      </c>
      <c r="C2633" s="3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s="7" t="s">
        <v>8337</v>
      </c>
      <c r="R2633" t="s">
        <v>8362</v>
      </c>
      <c r="S2633" s="11">
        <f t="shared" si="330"/>
        <v>42218.169293981482</v>
      </c>
      <c r="T2633" s="11">
        <f t="shared" si="331"/>
        <v>42246.169293981482</v>
      </c>
      <c r="U2633" t="str">
        <f t="shared" si="332"/>
        <v>Aug</v>
      </c>
      <c r="V2633">
        <f t="shared" si="333"/>
        <v>2015</v>
      </c>
      <c r="W2633" t="str">
        <f t="shared" si="334"/>
        <v>Aug</v>
      </c>
      <c r="X2633">
        <f t="shared" si="335"/>
        <v>2015</v>
      </c>
    </row>
    <row r="2634" spans="1:24" ht="43.2" hidden="1" x14ac:dyDescent="0.55000000000000004">
      <c r="A2634">
        <v>2632</v>
      </c>
      <c r="B2634" s="3" t="s">
        <v>2632</v>
      </c>
      <c r="C2634" s="3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s="7" t="s">
        <v>8337</v>
      </c>
      <c r="R2634" t="s">
        <v>8362</v>
      </c>
      <c r="S2634" s="11">
        <f t="shared" si="330"/>
        <v>42494.061793981484</v>
      </c>
      <c r="T2634" s="11">
        <f t="shared" si="331"/>
        <v>42519.061793981484</v>
      </c>
      <c r="U2634" t="str">
        <f t="shared" si="332"/>
        <v>May</v>
      </c>
      <c r="V2634">
        <f t="shared" si="333"/>
        <v>2016</v>
      </c>
      <c r="W2634" t="str">
        <f t="shared" si="334"/>
        <v>May</v>
      </c>
      <c r="X2634">
        <f t="shared" si="335"/>
        <v>2016</v>
      </c>
    </row>
    <row r="2635" spans="1:24" ht="43.2" hidden="1" x14ac:dyDescent="0.55000000000000004">
      <c r="A2635">
        <v>2633</v>
      </c>
      <c r="B2635" s="3" t="s">
        <v>2633</v>
      </c>
      <c r="C2635" s="3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s="7" t="s">
        <v>8337</v>
      </c>
      <c r="R2635" t="s">
        <v>8362</v>
      </c>
      <c r="S2635" s="11">
        <f t="shared" si="330"/>
        <v>41667.823287037041</v>
      </c>
      <c r="T2635" s="11">
        <f t="shared" si="331"/>
        <v>41697.958333333336</v>
      </c>
      <c r="U2635" t="str">
        <f t="shared" si="332"/>
        <v>Jan</v>
      </c>
      <c r="V2635">
        <f t="shared" si="333"/>
        <v>2014</v>
      </c>
      <c r="W2635" t="str">
        <f t="shared" si="334"/>
        <v>Feb</v>
      </c>
      <c r="X2635">
        <f t="shared" si="335"/>
        <v>2014</v>
      </c>
    </row>
    <row r="2636" spans="1:24" ht="43.2" hidden="1" x14ac:dyDescent="0.55000000000000004">
      <c r="A2636">
        <v>2634</v>
      </c>
      <c r="B2636" s="3" t="s">
        <v>2634</v>
      </c>
      <c r="C2636" s="3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s="7" t="s">
        <v>8337</v>
      </c>
      <c r="R2636" t="s">
        <v>8362</v>
      </c>
      <c r="S2636" s="11">
        <f t="shared" si="330"/>
        <v>42612.656493055561</v>
      </c>
      <c r="T2636" s="11">
        <f t="shared" si="331"/>
        <v>42642.656493055561</v>
      </c>
      <c r="U2636" t="str">
        <f t="shared" si="332"/>
        <v>Aug</v>
      </c>
      <c r="V2636">
        <f t="shared" si="333"/>
        <v>2016</v>
      </c>
      <c r="W2636" t="str">
        <f t="shared" si="334"/>
        <v>Sep</v>
      </c>
      <c r="X2636">
        <f t="shared" si="335"/>
        <v>2016</v>
      </c>
    </row>
    <row r="2637" spans="1:24" ht="43.2" hidden="1" x14ac:dyDescent="0.55000000000000004">
      <c r="A2637">
        <v>2635</v>
      </c>
      <c r="B2637" s="3" t="s">
        <v>2635</v>
      </c>
      <c r="C2637" s="3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s="7" t="s">
        <v>8337</v>
      </c>
      <c r="R2637" t="s">
        <v>8362</v>
      </c>
      <c r="S2637" s="11">
        <f t="shared" si="330"/>
        <v>42037.950937500005</v>
      </c>
      <c r="T2637" s="11">
        <f t="shared" si="331"/>
        <v>42072.909270833334</v>
      </c>
      <c r="U2637" t="str">
        <f t="shared" si="332"/>
        <v>Feb</v>
      </c>
      <c r="V2637">
        <f t="shared" si="333"/>
        <v>2015</v>
      </c>
      <c r="W2637" t="str">
        <f t="shared" si="334"/>
        <v>Mar</v>
      </c>
      <c r="X2637">
        <f t="shared" si="335"/>
        <v>2015</v>
      </c>
    </row>
    <row r="2638" spans="1:24" ht="43.2" hidden="1" x14ac:dyDescent="0.55000000000000004">
      <c r="A2638">
        <v>2636</v>
      </c>
      <c r="B2638" s="3" t="s">
        <v>2636</v>
      </c>
      <c r="C2638" s="3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s="7" t="s">
        <v>8337</v>
      </c>
      <c r="R2638" t="s">
        <v>8362</v>
      </c>
      <c r="S2638" s="11">
        <f t="shared" si="330"/>
        <v>42636.614745370374</v>
      </c>
      <c r="T2638" s="11">
        <f t="shared" si="331"/>
        <v>42659.041666666672</v>
      </c>
      <c r="U2638" t="str">
        <f t="shared" si="332"/>
        <v>Sep</v>
      </c>
      <c r="V2638">
        <f t="shared" si="333"/>
        <v>2016</v>
      </c>
      <c r="W2638" t="str">
        <f t="shared" si="334"/>
        <v>Oct</v>
      </c>
      <c r="X2638">
        <f t="shared" si="335"/>
        <v>2016</v>
      </c>
    </row>
    <row r="2639" spans="1:24" ht="28.8" hidden="1" x14ac:dyDescent="0.55000000000000004">
      <c r="A2639">
        <v>2637</v>
      </c>
      <c r="B2639" s="3" t="s">
        <v>2637</v>
      </c>
      <c r="C2639" s="3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s="7" t="s">
        <v>8337</v>
      </c>
      <c r="R2639" t="s">
        <v>8362</v>
      </c>
      <c r="S2639" s="11">
        <f t="shared" si="330"/>
        <v>42639.549479166672</v>
      </c>
      <c r="T2639" s="11">
        <f t="shared" si="331"/>
        <v>42655.549479166672</v>
      </c>
      <c r="U2639" t="str">
        <f t="shared" si="332"/>
        <v>Sep</v>
      </c>
      <c r="V2639">
        <f t="shared" si="333"/>
        <v>2016</v>
      </c>
      <c r="W2639" t="str">
        <f t="shared" si="334"/>
        <v>Oct</v>
      </c>
      <c r="X2639">
        <f t="shared" si="335"/>
        <v>2016</v>
      </c>
    </row>
    <row r="2640" spans="1:24" ht="43.2" hidden="1" x14ac:dyDescent="0.55000000000000004">
      <c r="A2640">
        <v>2638</v>
      </c>
      <c r="B2640" s="3" t="s">
        <v>2638</v>
      </c>
      <c r="C2640" s="3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s="7" t="s">
        <v>8337</v>
      </c>
      <c r="R2640" t="s">
        <v>8362</v>
      </c>
      <c r="S2640" s="11">
        <f t="shared" si="330"/>
        <v>41989.913136574076</v>
      </c>
      <c r="T2640" s="11">
        <f t="shared" si="331"/>
        <v>42019.913136574076</v>
      </c>
      <c r="U2640" t="str">
        <f t="shared" si="332"/>
        <v>Dec</v>
      </c>
      <c r="V2640">
        <f t="shared" si="333"/>
        <v>2014</v>
      </c>
      <c r="W2640" t="str">
        <f t="shared" si="334"/>
        <v>Jan</v>
      </c>
      <c r="X2640">
        <f t="shared" si="335"/>
        <v>2015</v>
      </c>
    </row>
    <row r="2641" spans="1:24" ht="43.2" hidden="1" x14ac:dyDescent="0.55000000000000004">
      <c r="A2641">
        <v>2639</v>
      </c>
      <c r="B2641" s="3" t="s">
        <v>2639</v>
      </c>
      <c r="C2641" s="3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s="7" t="s">
        <v>8337</v>
      </c>
      <c r="R2641" t="s">
        <v>8362</v>
      </c>
      <c r="S2641" s="11">
        <f t="shared" si="330"/>
        <v>42024.86513888889</v>
      </c>
      <c r="T2641" s="11">
        <f t="shared" si="331"/>
        <v>42054.86513888889</v>
      </c>
      <c r="U2641" t="str">
        <f t="shared" si="332"/>
        <v>Jan</v>
      </c>
      <c r="V2641">
        <f t="shared" si="333"/>
        <v>2015</v>
      </c>
      <c r="W2641" t="str">
        <f t="shared" si="334"/>
        <v>Feb</v>
      </c>
      <c r="X2641">
        <f t="shared" si="335"/>
        <v>2015</v>
      </c>
    </row>
    <row r="2642" spans="1:24" ht="57.6" hidden="1" x14ac:dyDescent="0.55000000000000004">
      <c r="A2642">
        <v>2640</v>
      </c>
      <c r="B2642" s="3" t="s">
        <v>2640</v>
      </c>
      <c r="C2642" s="3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s="7" t="s">
        <v>8337</v>
      </c>
      <c r="R2642" t="s">
        <v>8362</v>
      </c>
      <c r="S2642" s="11">
        <f t="shared" si="330"/>
        <v>42103.160578703704</v>
      </c>
      <c r="T2642" s="11">
        <f t="shared" si="331"/>
        <v>42163.160578703704</v>
      </c>
      <c r="U2642" t="str">
        <f t="shared" si="332"/>
        <v>Apr</v>
      </c>
      <c r="V2642">
        <f t="shared" si="333"/>
        <v>2015</v>
      </c>
      <c r="W2642" t="str">
        <f t="shared" si="334"/>
        <v>Jun</v>
      </c>
      <c r="X2642">
        <f t="shared" si="335"/>
        <v>2015</v>
      </c>
    </row>
    <row r="2643" spans="1:24" ht="28.8" x14ac:dyDescent="0.55000000000000004">
      <c r="A2643">
        <v>2641</v>
      </c>
      <c r="B2643" s="3" t="s">
        <v>2641</v>
      </c>
      <c r="C2643" s="3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s="7" t="s">
        <v>8337</v>
      </c>
      <c r="R2643" t="s">
        <v>8362</v>
      </c>
      <c r="S2643" s="11">
        <f t="shared" si="330"/>
        <v>41880.827118055553</v>
      </c>
      <c r="T2643" s="11">
        <f t="shared" si="331"/>
        <v>41897.839583333334</v>
      </c>
      <c r="U2643" t="str">
        <f t="shared" si="332"/>
        <v>Aug</v>
      </c>
      <c r="V2643">
        <f t="shared" si="333"/>
        <v>2014</v>
      </c>
      <c r="W2643" t="str">
        <f t="shared" si="334"/>
        <v>Sep</v>
      </c>
      <c r="X2643">
        <f t="shared" si="335"/>
        <v>2014</v>
      </c>
    </row>
    <row r="2644" spans="1:24" ht="57.6" x14ac:dyDescent="0.55000000000000004">
      <c r="A2644">
        <v>2642</v>
      </c>
      <c r="B2644" s="3" t="s">
        <v>2642</v>
      </c>
      <c r="C2644" s="3" t="s">
        <v>6752</v>
      </c>
      <c r="D2644" s="12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s="7" t="s">
        <v>8337</v>
      </c>
      <c r="R2644" t="s">
        <v>8362</v>
      </c>
      <c r="S2644" s="11">
        <f t="shared" si="330"/>
        <v>42536.246620370366</v>
      </c>
      <c r="T2644" s="11">
        <f t="shared" si="331"/>
        <v>42566.289583333331</v>
      </c>
      <c r="U2644" t="str">
        <f t="shared" si="332"/>
        <v>Jun</v>
      </c>
      <c r="V2644">
        <f t="shared" si="333"/>
        <v>2016</v>
      </c>
      <c r="W2644" t="str">
        <f t="shared" si="334"/>
        <v>Jul</v>
      </c>
      <c r="X2644">
        <f t="shared" si="335"/>
        <v>2016</v>
      </c>
    </row>
    <row r="2645" spans="1:24" ht="43.2" x14ac:dyDescent="0.55000000000000004">
      <c r="A2645">
        <v>2643</v>
      </c>
      <c r="B2645" s="3" t="s">
        <v>2643</v>
      </c>
      <c r="C2645" s="3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s="7" t="s">
        <v>8337</v>
      </c>
      <c r="R2645" t="s">
        <v>8362</v>
      </c>
      <c r="S2645" s="11">
        <f t="shared" si="330"/>
        <v>42689.582349537035</v>
      </c>
      <c r="T2645" s="11">
        <f t="shared" si="331"/>
        <v>42725.332638888889</v>
      </c>
      <c r="U2645" t="str">
        <f t="shared" si="332"/>
        <v>Nov</v>
      </c>
      <c r="V2645">
        <f t="shared" si="333"/>
        <v>2016</v>
      </c>
      <c r="W2645" t="str">
        <f t="shared" si="334"/>
        <v>Dec</v>
      </c>
      <c r="X2645">
        <f t="shared" si="335"/>
        <v>2016</v>
      </c>
    </row>
    <row r="2646" spans="1:24" ht="43.2" x14ac:dyDescent="0.55000000000000004">
      <c r="A2646">
        <v>2644</v>
      </c>
      <c r="B2646" s="3" t="s">
        <v>2644</v>
      </c>
      <c r="C2646" s="3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s="7" t="s">
        <v>8337</v>
      </c>
      <c r="R2646" t="s">
        <v>8362</v>
      </c>
      <c r="S2646" s="11">
        <f t="shared" si="330"/>
        <v>42774.792071759264</v>
      </c>
      <c r="T2646" s="11">
        <f t="shared" si="331"/>
        <v>42804.792071759264</v>
      </c>
      <c r="U2646" t="str">
        <f t="shared" si="332"/>
        <v>Feb</v>
      </c>
      <c r="V2646">
        <f t="shared" si="333"/>
        <v>2017</v>
      </c>
      <c r="W2646" t="str">
        <f t="shared" si="334"/>
        <v>Mar</v>
      </c>
      <c r="X2646">
        <f t="shared" si="335"/>
        <v>2017</v>
      </c>
    </row>
    <row r="2647" spans="1:24" ht="43.2" x14ac:dyDescent="0.55000000000000004">
      <c r="A2647">
        <v>2645</v>
      </c>
      <c r="B2647" s="3" t="s">
        <v>2645</v>
      </c>
      <c r="C2647" s="3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s="7" t="s">
        <v>8337</v>
      </c>
      <c r="R2647" t="s">
        <v>8362</v>
      </c>
      <c r="S2647" s="11">
        <f t="shared" si="330"/>
        <v>41921.842627314814</v>
      </c>
      <c r="T2647" s="11">
        <f t="shared" si="331"/>
        <v>41951.884293981479</v>
      </c>
      <c r="U2647" t="str">
        <f t="shared" si="332"/>
        <v>Oct</v>
      </c>
      <c r="V2647">
        <f t="shared" si="333"/>
        <v>2014</v>
      </c>
      <c r="W2647" t="str">
        <f t="shared" si="334"/>
        <v>Nov</v>
      </c>
      <c r="X2647">
        <f t="shared" si="335"/>
        <v>2014</v>
      </c>
    </row>
    <row r="2648" spans="1:24" ht="43.2" x14ac:dyDescent="0.55000000000000004">
      <c r="A2648">
        <v>2646</v>
      </c>
      <c r="B2648" s="3" t="s">
        <v>2646</v>
      </c>
      <c r="C2648" s="3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s="7" t="s">
        <v>8337</v>
      </c>
      <c r="R2648" t="s">
        <v>8362</v>
      </c>
      <c r="S2648" s="11">
        <f t="shared" si="330"/>
        <v>42226.313298611116</v>
      </c>
      <c r="T2648" s="11">
        <f t="shared" si="331"/>
        <v>42256.313298611116</v>
      </c>
      <c r="U2648" t="str">
        <f t="shared" si="332"/>
        <v>Aug</v>
      </c>
      <c r="V2648">
        <f t="shared" si="333"/>
        <v>2015</v>
      </c>
      <c r="W2648" t="str">
        <f t="shared" si="334"/>
        <v>Sep</v>
      </c>
      <c r="X2648">
        <f t="shared" si="335"/>
        <v>2015</v>
      </c>
    </row>
    <row r="2649" spans="1:24" ht="43.2" x14ac:dyDescent="0.55000000000000004">
      <c r="A2649">
        <v>2647</v>
      </c>
      <c r="B2649" s="3" t="s">
        <v>2647</v>
      </c>
      <c r="C2649" s="3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s="7" t="s">
        <v>8337</v>
      </c>
      <c r="R2649" t="s">
        <v>8362</v>
      </c>
      <c r="S2649" s="11">
        <f t="shared" si="330"/>
        <v>42200.261793981481</v>
      </c>
      <c r="T2649" s="11">
        <f t="shared" si="331"/>
        <v>42230.261793981481</v>
      </c>
      <c r="U2649" t="str">
        <f t="shared" si="332"/>
        <v>Jul</v>
      </c>
      <c r="V2649">
        <f t="shared" si="333"/>
        <v>2015</v>
      </c>
      <c r="W2649" t="str">
        <f t="shared" si="334"/>
        <v>Aug</v>
      </c>
      <c r="X2649">
        <f t="shared" si="335"/>
        <v>2015</v>
      </c>
    </row>
    <row r="2650" spans="1:24" ht="43.2" x14ac:dyDescent="0.55000000000000004">
      <c r="A2650">
        <v>2648</v>
      </c>
      <c r="B2650" s="3" t="s">
        <v>2648</v>
      </c>
      <c r="C2650" s="3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s="7" t="s">
        <v>8337</v>
      </c>
      <c r="R2650" t="s">
        <v>8362</v>
      </c>
      <c r="S2650" s="11">
        <f t="shared" si="330"/>
        <v>42408.714814814812</v>
      </c>
      <c r="T2650" s="11">
        <f t="shared" si="331"/>
        <v>42438.714814814812</v>
      </c>
      <c r="U2650" t="str">
        <f t="shared" si="332"/>
        <v>Feb</v>
      </c>
      <c r="V2650">
        <f t="shared" si="333"/>
        <v>2016</v>
      </c>
      <c r="W2650" t="str">
        <f t="shared" si="334"/>
        <v>Mar</v>
      </c>
      <c r="X2650">
        <f t="shared" si="335"/>
        <v>2016</v>
      </c>
    </row>
    <row r="2651" spans="1:24" ht="28.8" x14ac:dyDescent="0.55000000000000004">
      <c r="A2651">
        <v>2649</v>
      </c>
      <c r="B2651" s="3" t="s">
        <v>2649</v>
      </c>
      <c r="C2651" s="3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s="7" t="s">
        <v>8337</v>
      </c>
      <c r="R2651" t="s">
        <v>8362</v>
      </c>
      <c r="S2651" s="11">
        <f t="shared" si="330"/>
        <v>42341.99700231482</v>
      </c>
      <c r="T2651" s="11">
        <f t="shared" si="331"/>
        <v>42401.99700231482</v>
      </c>
      <c r="U2651" t="str">
        <f t="shared" si="332"/>
        <v>Dec</v>
      </c>
      <c r="V2651">
        <f t="shared" si="333"/>
        <v>2015</v>
      </c>
      <c r="W2651" t="str">
        <f t="shared" si="334"/>
        <v>Feb</v>
      </c>
      <c r="X2651">
        <f t="shared" si="335"/>
        <v>2016</v>
      </c>
    </row>
    <row r="2652" spans="1:24" ht="43.2" x14ac:dyDescent="0.55000000000000004">
      <c r="A2652">
        <v>2650</v>
      </c>
      <c r="B2652" s="3" t="s">
        <v>2650</v>
      </c>
      <c r="C2652" s="3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s="7" t="s">
        <v>8337</v>
      </c>
      <c r="R2652" t="s">
        <v>8362</v>
      </c>
      <c r="S2652" s="11">
        <f t="shared" si="330"/>
        <v>42695.624340277776</v>
      </c>
      <c r="T2652" s="11">
        <f t="shared" si="331"/>
        <v>42725.624340277776</v>
      </c>
      <c r="U2652" t="str">
        <f t="shared" si="332"/>
        <v>Nov</v>
      </c>
      <c r="V2652">
        <f t="shared" si="333"/>
        <v>2016</v>
      </c>
      <c r="W2652" t="str">
        <f t="shared" si="334"/>
        <v>Dec</v>
      </c>
      <c r="X2652">
        <f t="shared" si="335"/>
        <v>2016</v>
      </c>
    </row>
    <row r="2653" spans="1:24" ht="43.2" x14ac:dyDescent="0.55000000000000004">
      <c r="A2653">
        <v>2651</v>
      </c>
      <c r="B2653" s="3" t="s">
        <v>2651</v>
      </c>
      <c r="C2653" s="3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s="7" t="s">
        <v>8337</v>
      </c>
      <c r="R2653" t="s">
        <v>8362</v>
      </c>
      <c r="S2653" s="11">
        <f t="shared" si="330"/>
        <v>42327.805659722217</v>
      </c>
      <c r="T2653" s="11">
        <f t="shared" si="331"/>
        <v>42355.805659722217</v>
      </c>
      <c r="U2653" t="str">
        <f t="shared" si="332"/>
        <v>Nov</v>
      </c>
      <c r="V2653">
        <f t="shared" si="333"/>
        <v>2015</v>
      </c>
      <c r="W2653" t="str">
        <f t="shared" si="334"/>
        <v>Dec</v>
      </c>
      <c r="X2653">
        <f t="shared" si="335"/>
        <v>2015</v>
      </c>
    </row>
    <row r="2654" spans="1:24" ht="43.2" x14ac:dyDescent="0.55000000000000004">
      <c r="A2654">
        <v>2652</v>
      </c>
      <c r="B2654" s="3" t="s">
        <v>2652</v>
      </c>
      <c r="C2654" s="3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s="7" t="s">
        <v>8337</v>
      </c>
      <c r="R2654" t="s">
        <v>8362</v>
      </c>
      <c r="S2654" s="11">
        <f t="shared" si="330"/>
        <v>41953.158854166672</v>
      </c>
      <c r="T2654" s="11">
        <f t="shared" si="331"/>
        <v>41983.158854166672</v>
      </c>
      <c r="U2654" t="str">
        <f t="shared" si="332"/>
        <v>Nov</v>
      </c>
      <c r="V2654">
        <f t="shared" si="333"/>
        <v>2014</v>
      </c>
      <c r="W2654" t="str">
        <f t="shared" si="334"/>
        <v>Dec</v>
      </c>
      <c r="X2654">
        <f t="shared" si="335"/>
        <v>2014</v>
      </c>
    </row>
    <row r="2655" spans="1:24" ht="43.2" x14ac:dyDescent="0.55000000000000004">
      <c r="A2655">
        <v>2653</v>
      </c>
      <c r="B2655" s="3" t="s">
        <v>2653</v>
      </c>
      <c r="C2655" s="3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s="7" t="s">
        <v>8337</v>
      </c>
      <c r="R2655" t="s">
        <v>8362</v>
      </c>
      <c r="S2655" s="11">
        <f t="shared" si="330"/>
        <v>41771.651932870373</v>
      </c>
      <c r="T2655" s="11">
        <f t="shared" si="331"/>
        <v>41803.166666666664</v>
      </c>
      <c r="U2655" t="str">
        <f t="shared" si="332"/>
        <v>May</v>
      </c>
      <c r="V2655">
        <f t="shared" si="333"/>
        <v>2014</v>
      </c>
      <c r="W2655" t="str">
        <f t="shared" si="334"/>
        <v>Jun</v>
      </c>
      <c r="X2655">
        <f t="shared" si="335"/>
        <v>2014</v>
      </c>
    </row>
    <row r="2656" spans="1:24" ht="43.2" x14ac:dyDescent="0.55000000000000004">
      <c r="A2656">
        <v>2654</v>
      </c>
      <c r="B2656" s="3" t="s">
        <v>2654</v>
      </c>
      <c r="C2656" s="3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s="7" t="s">
        <v>8337</v>
      </c>
      <c r="R2656" t="s">
        <v>8362</v>
      </c>
      <c r="S2656" s="11">
        <f t="shared" si="330"/>
        <v>42055.600995370376</v>
      </c>
      <c r="T2656" s="11">
        <f t="shared" si="331"/>
        <v>42115.559328703705</v>
      </c>
      <c r="U2656" t="str">
        <f t="shared" si="332"/>
        <v>Feb</v>
      </c>
      <c r="V2656">
        <f t="shared" si="333"/>
        <v>2015</v>
      </c>
      <c r="W2656" t="str">
        <f t="shared" si="334"/>
        <v>Apr</v>
      </c>
      <c r="X2656">
        <f t="shared" si="335"/>
        <v>2015</v>
      </c>
    </row>
    <row r="2657" spans="1:24" x14ac:dyDescent="0.55000000000000004">
      <c r="A2657">
        <v>2655</v>
      </c>
      <c r="B2657" s="3" t="s">
        <v>2655</v>
      </c>
      <c r="C2657" s="3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s="7" t="s">
        <v>8337</v>
      </c>
      <c r="R2657" t="s">
        <v>8362</v>
      </c>
      <c r="S2657" s="11">
        <f t="shared" si="330"/>
        <v>42381.866284722222</v>
      </c>
      <c r="T2657" s="11">
        <f t="shared" si="331"/>
        <v>42409.833333333328</v>
      </c>
      <c r="U2657" t="str">
        <f t="shared" si="332"/>
        <v>Jan</v>
      </c>
      <c r="V2657">
        <f t="shared" si="333"/>
        <v>2016</v>
      </c>
      <c r="W2657" t="str">
        <f t="shared" si="334"/>
        <v>Feb</v>
      </c>
      <c r="X2657">
        <f t="shared" si="335"/>
        <v>2016</v>
      </c>
    </row>
    <row r="2658" spans="1:24" ht="28.8" x14ac:dyDescent="0.55000000000000004">
      <c r="A2658">
        <v>2656</v>
      </c>
      <c r="B2658" s="3" t="s">
        <v>2656</v>
      </c>
      <c r="C2658" s="3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s="7" t="s">
        <v>8337</v>
      </c>
      <c r="R2658" t="s">
        <v>8362</v>
      </c>
      <c r="S2658" s="11">
        <f t="shared" si="330"/>
        <v>42767.688518518517</v>
      </c>
      <c r="T2658" s="11">
        <f t="shared" si="331"/>
        <v>42806.791666666672</v>
      </c>
      <c r="U2658" t="str">
        <f t="shared" si="332"/>
        <v>Feb</v>
      </c>
      <c r="V2658">
        <f t="shared" si="333"/>
        <v>2017</v>
      </c>
      <c r="W2658" t="str">
        <f t="shared" si="334"/>
        <v>Mar</v>
      </c>
      <c r="X2658">
        <f t="shared" si="335"/>
        <v>2017</v>
      </c>
    </row>
    <row r="2659" spans="1:24" ht="43.2" x14ac:dyDescent="0.55000000000000004">
      <c r="A2659">
        <v>2657</v>
      </c>
      <c r="B2659" s="3" t="s">
        <v>2657</v>
      </c>
      <c r="C2659" s="3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s="7" t="s">
        <v>8337</v>
      </c>
      <c r="R2659" t="s">
        <v>8362</v>
      </c>
      <c r="S2659" s="11">
        <f t="shared" si="330"/>
        <v>42551.928854166668</v>
      </c>
      <c r="T2659" s="11">
        <f t="shared" si="331"/>
        <v>42585.0625</v>
      </c>
      <c r="U2659" t="str">
        <f t="shared" si="332"/>
        <v>Jun</v>
      </c>
      <c r="V2659">
        <f t="shared" si="333"/>
        <v>2016</v>
      </c>
      <c r="W2659" t="str">
        <f t="shared" si="334"/>
        <v>Aug</v>
      </c>
      <c r="X2659">
        <f t="shared" si="335"/>
        <v>2016</v>
      </c>
    </row>
    <row r="2660" spans="1:24" ht="43.2" x14ac:dyDescent="0.55000000000000004">
      <c r="A2660">
        <v>2658</v>
      </c>
      <c r="B2660" s="3" t="s">
        <v>2658</v>
      </c>
      <c r="C2660" s="3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s="7" t="s">
        <v>8337</v>
      </c>
      <c r="R2660" t="s">
        <v>8362</v>
      </c>
      <c r="S2660" s="11">
        <f t="shared" si="330"/>
        <v>42551.884189814817</v>
      </c>
      <c r="T2660" s="11">
        <f t="shared" si="331"/>
        <v>42581.884189814817</v>
      </c>
      <c r="U2660" t="str">
        <f t="shared" si="332"/>
        <v>Jun</v>
      </c>
      <c r="V2660">
        <f t="shared" si="333"/>
        <v>2016</v>
      </c>
      <c r="W2660" t="str">
        <f t="shared" si="334"/>
        <v>Jul</v>
      </c>
      <c r="X2660">
        <f t="shared" si="335"/>
        <v>2016</v>
      </c>
    </row>
    <row r="2661" spans="1:24" x14ac:dyDescent="0.55000000000000004">
      <c r="A2661">
        <v>2659</v>
      </c>
      <c r="B2661" s="3" t="s">
        <v>2659</v>
      </c>
      <c r="C2661" s="3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s="7" t="s">
        <v>8337</v>
      </c>
      <c r="R2661" t="s">
        <v>8362</v>
      </c>
      <c r="S2661" s="11">
        <f t="shared" si="330"/>
        <v>42082.069560185191</v>
      </c>
      <c r="T2661" s="11">
        <f t="shared" si="331"/>
        <v>42112.069560185191</v>
      </c>
      <c r="U2661" t="str">
        <f t="shared" si="332"/>
        <v>Mar</v>
      </c>
      <c r="V2661">
        <f t="shared" si="333"/>
        <v>2015</v>
      </c>
      <c r="W2661" t="str">
        <f t="shared" si="334"/>
        <v>Apr</v>
      </c>
      <c r="X2661">
        <f t="shared" si="335"/>
        <v>2015</v>
      </c>
    </row>
    <row r="2662" spans="1:24" ht="43.2" x14ac:dyDescent="0.55000000000000004">
      <c r="A2662">
        <v>2660</v>
      </c>
      <c r="B2662" s="3" t="s">
        <v>2660</v>
      </c>
      <c r="C2662" s="3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s="7" t="s">
        <v>8337</v>
      </c>
      <c r="R2662" t="s">
        <v>8362</v>
      </c>
      <c r="S2662" s="11">
        <f t="shared" si="330"/>
        <v>42272.713171296295</v>
      </c>
      <c r="T2662" s="11">
        <f t="shared" si="331"/>
        <v>42332.754837962959</v>
      </c>
      <c r="U2662" t="str">
        <f t="shared" si="332"/>
        <v>Sep</v>
      </c>
      <c r="V2662">
        <f t="shared" si="333"/>
        <v>2015</v>
      </c>
      <c r="W2662" t="str">
        <f t="shared" si="334"/>
        <v>Nov</v>
      </c>
      <c r="X2662">
        <f t="shared" si="335"/>
        <v>2015</v>
      </c>
    </row>
    <row r="2663" spans="1:24" ht="43.2" hidden="1" x14ac:dyDescent="0.55000000000000004">
      <c r="A2663">
        <v>2661</v>
      </c>
      <c r="B2663" s="3" t="s">
        <v>2661</v>
      </c>
      <c r="C2663" s="3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s="7" t="s">
        <v>8337</v>
      </c>
      <c r="R2663" t="s">
        <v>8355</v>
      </c>
      <c r="S2663" s="11">
        <f t="shared" si="330"/>
        <v>41542.958449074074</v>
      </c>
      <c r="T2663" s="11">
        <f t="shared" si="331"/>
        <v>41572.958449074074</v>
      </c>
      <c r="U2663" t="str">
        <f t="shared" si="332"/>
        <v>Sep</v>
      </c>
      <c r="V2663">
        <f t="shared" si="333"/>
        <v>2013</v>
      </c>
      <c r="W2663" t="str">
        <f t="shared" si="334"/>
        <v>Oct</v>
      </c>
      <c r="X2663">
        <f t="shared" si="335"/>
        <v>2013</v>
      </c>
    </row>
    <row r="2664" spans="1:24" ht="43.2" hidden="1" x14ac:dyDescent="0.55000000000000004">
      <c r="A2664">
        <v>2662</v>
      </c>
      <c r="B2664" s="3" t="s">
        <v>2662</v>
      </c>
      <c r="C2664" s="3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s="7" t="s">
        <v>8337</v>
      </c>
      <c r="R2664" t="s">
        <v>8355</v>
      </c>
      <c r="S2664" s="11">
        <f t="shared" si="330"/>
        <v>42207.746678240743</v>
      </c>
      <c r="T2664" s="11">
        <f t="shared" si="331"/>
        <v>42237.746678240743</v>
      </c>
      <c r="U2664" t="str">
        <f t="shared" si="332"/>
        <v>Jul</v>
      </c>
      <c r="V2664">
        <f t="shared" si="333"/>
        <v>2015</v>
      </c>
      <c r="W2664" t="str">
        <f t="shared" si="334"/>
        <v>Aug</v>
      </c>
      <c r="X2664">
        <f t="shared" si="335"/>
        <v>2015</v>
      </c>
    </row>
    <row r="2665" spans="1:24" ht="43.2" hidden="1" x14ac:dyDescent="0.55000000000000004">
      <c r="A2665">
        <v>2663</v>
      </c>
      <c r="B2665" s="3" t="s">
        <v>2663</v>
      </c>
      <c r="C2665" s="3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s="7" t="s">
        <v>8337</v>
      </c>
      <c r="R2665" t="s">
        <v>8355</v>
      </c>
      <c r="S2665" s="11">
        <f t="shared" si="330"/>
        <v>42222.622766203705</v>
      </c>
      <c r="T2665" s="11">
        <f t="shared" si="331"/>
        <v>42251.625</v>
      </c>
      <c r="U2665" t="str">
        <f t="shared" si="332"/>
        <v>Aug</v>
      </c>
      <c r="V2665">
        <f t="shared" si="333"/>
        <v>2015</v>
      </c>
      <c r="W2665" t="str">
        <f t="shared" si="334"/>
        <v>Sep</v>
      </c>
      <c r="X2665">
        <f t="shared" si="335"/>
        <v>2015</v>
      </c>
    </row>
    <row r="2666" spans="1:24" ht="43.2" hidden="1" x14ac:dyDescent="0.55000000000000004">
      <c r="A2666">
        <v>2664</v>
      </c>
      <c r="B2666" s="3" t="s">
        <v>2664</v>
      </c>
      <c r="C2666" s="3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s="7" t="s">
        <v>8337</v>
      </c>
      <c r="R2666" t="s">
        <v>8355</v>
      </c>
      <c r="S2666" s="11">
        <f t="shared" si="330"/>
        <v>42313.02542824074</v>
      </c>
      <c r="T2666" s="11">
        <f t="shared" si="331"/>
        <v>42347.290972222225</v>
      </c>
      <c r="U2666" t="str">
        <f t="shared" si="332"/>
        <v>Nov</v>
      </c>
      <c r="V2666">
        <f t="shared" si="333"/>
        <v>2015</v>
      </c>
      <c r="W2666" t="str">
        <f t="shared" si="334"/>
        <v>Dec</v>
      </c>
      <c r="X2666">
        <f t="shared" si="335"/>
        <v>2015</v>
      </c>
    </row>
    <row r="2667" spans="1:24" ht="43.2" hidden="1" x14ac:dyDescent="0.55000000000000004">
      <c r="A2667">
        <v>2665</v>
      </c>
      <c r="B2667" s="3" t="s">
        <v>2665</v>
      </c>
      <c r="C2667" s="3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s="7" t="s">
        <v>8337</v>
      </c>
      <c r="R2667" t="s">
        <v>8355</v>
      </c>
      <c r="S2667" s="11">
        <f t="shared" si="330"/>
        <v>42083.895532407405</v>
      </c>
      <c r="T2667" s="11">
        <f t="shared" si="331"/>
        <v>42128.895532407405</v>
      </c>
      <c r="U2667" t="str">
        <f t="shared" si="332"/>
        <v>Mar</v>
      </c>
      <c r="V2667">
        <f t="shared" si="333"/>
        <v>2015</v>
      </c>
      <c r="W2667" t="str">
        <f t="shared" si="334"/>
        <v>May</v>
      </c>
      <c r="X2667">
        <f t="shared" si="335"/>
        <v>2015</v>
      </c>
    </row>
    <row r="2668" spans="1:24" ht="43.2" hidden="1" x14ac:dyDescent="0.55000000000000004">
      <c r="A2668">
        <v>2666</v>
      </c>
      <c r="B2668" s="3" t="s">
        <v>2666</v>
      </c>
      <c r="C2668" s="3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s="7" t="s">
        <v>8337</v>
      </c>
      <c r="R2668" t="s">
        <v>8355</v>
      </c>
      <c r="S2668" s="11">
        <f t="shared" si="330"/>
        <v>42235.764340277776</v>
      </c>
      <c r="T2668" s="11">
        <f t="shared" si="331"/>
        <v>42272.875</v>
      </c>
      <c r="U2668" t="str">
        <f t="shared" si="332"/>
        <v>Aug</v>
      </c>
      <c r="V2668">
        <f t="shared" si="333"/>
        <v>2015</v>
      </c>
      <c r="W2668" t="str">
        <f t="shared" si="334"/>
        <v>Sep</v>
      </c>
      <c r="X2668">
        <f t="shared" si="335"/>
        <v>2015</v>
      </c>
    </row>
    <row r="2669" spans="1:24" ht="43.2" hidden="1" x14ac:dyDescent="0.55000000000000004">
      <c r="A2669">
        <v>2667</v>
      </c>
      <c r="B2669" s="3" t="s">
        <v>2667</v>
      </c>
      <c r="C2669" s="3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s="7" t="s">
        <v>8337</v>
      </c>
      <c r="R2669" t="s">
        <v>8355</v>
      </c>
      <c r="S2669" s="11">
        <f t="shared" si="330"/>
        <v>42380.926111111112</v>
      </c>
      <c r="T2669" s="11">
        <f t="shared" si="331"/>
        <v>42410.926111111112</v>
      </c>
      <c r="U2669" t="str">
        <f t="shared" si="332"/>
        <v>Jan</v>
      </c>
      <c r="V2669">
        <f t="shared" si="333"/>
        <v>2016</v>
      </c>
      <c r="W2669" t="str">
        <f t="shared" si="334"/>
        <v>Feb</v>
      </c>
      <c r="X2669">
        <f t="shared" si="335"/>
        <v>2016</v>
      </c>
    </row>
    <row r="2670" spans="1:24" ht="28.8" hidden="1" x14ac:dyDescent="0.55000000000000004">
      <c r="A2670">
        <v>2668</v>
      </c>
      <c r="B2670" s="3" t="s">
        <v>2668</v>
      </c>
      <c r="C2670" s="3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s="7" t="s">
        <v>8337</v>
      </c>
      <c r="R2670" t="s">
        <v>8355</v>
      </c>
      <c r="S2670" s="11">
        <f t="shared" si="330"/>
        <v>42275.588715277772</v>
      </c>
      <c r="T2670" s="11">
        <f t="shared" si="331"/>
        <v>42317.60555555555</v>
      </c>
      <c r="U2670" t="str">
        <f t="shared" si="332"/>
        <v>Sep</v>
      </c>
      <c r="V2670">
        <f t="shared" si="333"/>
        <v>2015</v>
      </c>
      <c r="W2670" t="str">
        <f t="shared" si="334"/>
        <v>Nov</v>
      </c>
      <c r="X2670">
        <f t="shared" si="335"/>
        <v>2015</v>
      </c>
    </row>
    <row r="2671" spans="1:24" ht="43.2" hidden="1" x14ac:dyDescent="0.55000000000000004">
      <c r="A2671">
        <v>2669</v>
      </c>
      <c r="B2671" s="3" t="s">
        <v>2669</v>
      </c>
      <c r="C2671" s="3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s="7" t="s">
        <v>8337</v>
      </c>
      <c r="R2671" t="s">
        <v>8355</v>
      </c>
      <c r="S2671" s="11">
        <f t="shared" si="330"/>
        <v>42319.035833333335</v>
      </c>
      <c r="T2671" s="11">
        <f t="shared" si="331"/>
        <v>42379.035833333335</v>
      </c>
      <c r="U2671" t="str">
        <f t="shared" si="332"/>
        <v>Nov</v>
      </c>
      <c r="V2671">
        <f t="shared" si="333"/>
        <v>2015</v>
      </c>
      <c r="W2671" t="str">
        <f t="shared" si="334"/>
        <v>Jan</v>
      </c>
      <c r="X2671">
        <f t="shared" si="335"/>
        <v>2016</v>
      </c>
    </row>
    <row r="2672" spans="1:24" ht="43.2" x14ac:dyDescent="0.55000000000000004">
      <c r="A2672">
        <v>2670</v>
      </c>
      <c r="B2672" s="3" t="s">
        <v>2670</v>
      </c>
      <c r="C2672" s="3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s="7" t="s">
        <v>8337</v>
      </c>
      <c r="R2672" t="s">
        <v>8355</v>
      </c>
      <c r="S2672" s="11">
        <f t="shared" si="330"/>
        <v>41821.020601851851</v>
      </c>
      <c r="T2672" s="11">
        <f t="shared" si="331"/>
        <v>41849.020601851851</v>
      </c>
      <c r="U2672" t="str">
        <f t="shared" si="332"/>
        <v>Jul</v>
      </c>
      <c r="V2672">
        <f t="shared" si="333"/>
        <v>2014</v>
      </c>
      <c r="W2672" t="str">
        <f t="shared" si="334"/>
        <v>Jul</v>
      </c>
      <c r="X2672">
        <f t="shared" si="335"/>
        <v>2014</v>
      </c>
    </row>
    <row r="2673" spans="1:24" ht="43.2" x14ac:dyDescent="0.55000000000000004">
      <c r="A2673">
        <v>2671</v>
      </c>
      <c r="B2673" s="3" t="s">
        <v>2671</v>
      </c>
      <c r="C2673" s="3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s="7" t="s">
        <v>8337</v>
      </c>
      <c r="R2673" t="s">
        <v>8355</v>
      </c>
      <c r="S2673" s="11">
        <f t="shared" si="330"/>
        <v>41962.749027777783</v>
      </c>
      <c r="T2673" s="11">
        <f t="shared" si="331"/>
        <v>41992.818055555559</v>
      </c>
      <c r="U2673" t="str">
        <f t="shared" si="332"/>
        <v>Nov</v>
      </c>
      <c r="V2673">
        <f t="shared" si="333"/>
        <v>2014</v>
      </c>
      <c r="W2673" t="str">
        <f t="shared" si="334"/>
        <v>Dec</v>
      </c>
      <c r="X2673">
        <f t="shared" si="335"/>
        <v>2014</v>
      </c>
    </row>
    <row r="2674" spans="1:24" ht="43.2" x14ac:dyDescent="0.55000000000000004">
      <c r="A2674">
        <v>2672</v>
      </c>
      <c r="B2674" s="3" t="s">
        <v>2672</v>
      </c>
      <c r="C2674" s="3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s="7" t="s">
        <v>8337</v>
      </c>
      <c r="R2674" t="s">
        <v>8355</v>
      </c>
      <c r="S2674" s="11">
        <f t="shared" si="330"/>
        <v>42344.884143518517</v>
      </c>
      <c r="T2674" s="11">
        <f t="shared" si="331"/>
        <v>42366.25</v>
      </c>
      <c r="U2674" t="str">
        <f t="shared" si="332"/>
        <v>Dec</v>
      </c>
      <c r="V2674">
        <f t="shared" si="333"/>
        <v>2015</v>
      </c>
      <c r="W2674" t="str">
        <f t="shared" si="334"/>
        <v>Dec</v>
      </c>
      <c r="X2674">
        <f t="shared" si="335"/>
        <v>2015</v>
      </c>
    </row>
    <row r="2675" spans="1:24" ht="43.2" x14ac:dyDescent="0.55000000000000004">
      <c r="A2675">
        <v>2673</v>
      </c>
      <c r="B2675" s="3" t="s">
        <v>2673</v>
      </c>
      <c r="C2675" s="3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s="7" t="s">
        <v>8337</v>
      </c>
      <c r="R2675" t="s">
        <v>8355</v>
      </c>
      <c r="S2675" s="11">
        <f t="shared" si="330"/>
        <v>41912.541655092595</v>
      </c>
      <c r="T2675" s="11">
        <f t="shared" si="331"/>
        <v>41941.947916666664</v>
      </c>
      <c r="U2675" t="str">
        <f t="shared" si="332"/>
        <v>Sep</v>
      </c>
      <c r="V2675">
        <f t="shared" si="333"/>
        <v>2014</v>
      </c>
      <c r="W2675" t="str">
        <f t="shared" si="334"/>
        <v>Oct</v>
      </c>
      <c r="X2675">
        <f t="shared" si="335"/>
        <v>2014</v>
      </c>
    </row>
    <row r="2676" spans="1:24" ht="57.6" x14ac:dyDescent="0.55000000000000004">
      <c r="A2676">
        <v>2674</v>
      </c>
      <c r="B2676" s="3" t="s">
        <v>2674</v>
      </c>
      <c r="C2676" s="3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s="7" t="s">
        <v>8337</v>
      </c>
      <c r="R2676" t="s">
        <v>8355</v>
      </c>
      <c r="S2676" s="11">
        <f t="shared" si="330"/>
        <v>42529.632754629631</v>
      </c>
      <c r="T2676" s="11">
        <f t="shared" si="331"/>
        <v>42556.207638888889</v>
      </c>
      <c r="U2676" t="str">
        <f t="shared" si="332"/>
        <v>Jun</v>
      </c>
      <c r="V2676">
        <f t="shared" si="333"/>
        <v>2016</v>
      </c>
      <c r="W2676" t="str">
        <f t="shared" si="334"/>
        <v>Jul</v>
      </c>
      <c r="X2676">
        <f t="shared" si="335"/>
        <v>2016</v>
      </c>
    </row>
    <row r="2677" spans="1:24" ht="43.2" x14ac:dyDescent="0.55000000000000004">
      <c r="A2677">
        <v>2675</v>
      </c>
      <c r="B2677" s="3" t="s">
        <v>2675</v>
      </c>
      <c r="C2677" s="3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s="7" t="s">
        <v>8337</v>
      </c>
      <c r="R2677" t="s">
        <v>8355</v>
      </c>
      <c r="S2677" s="11">
        <f t="shared" si="330"/>
        <v>41923.857511574075</v>
      </c>
      <c r="T2677" s="11">
        <f t="shared" si="331"/>
        <v>41953.899178240739</v>
      </c>
      <c r="U2677" t="str">
        <f t="shared" si="332"/>
        <v>Oct</v>
      </c>
      <c r="V2677">
        <f t="shared" si="333"/>
        <v>2014</v>
      </c>
      <c r="W2677" t="str">
        <f t="shared" si="334"/>
        <v>Nov</v>
      </c>
      <c r="X2677">
        <f t="shared" si="335"/>
        <v>2014</v>
      </c>
    </row>
    <row r="2678" spans="1:24" ht="43.2" x14ac:dyDescent="0.55000000000000004">
      <c r="A2678">
        <v>2676</v>
      </c>
      <c r="B2678" s="3" t="s">
        <v>2676</v>
      </c>
      <c r="C2678" s="3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s="7" t="s">
        <v>8337</v>
      </c>
      <c r="R2678" t="s">
        <v>8355</v>
      </c>
      <c r="S2678" s="11">
        <f t="shared" si="330"/>
        <v>42482.624699074076</v>
      </c>
      <c r="T2678" s="11">
        <f t="shared" si="331"/>
        <v>42512.624699074076</v>
      </c>
      <c r="U2678" t="str">
        <f t="shared" si="332"/>
        <v>Apr</v>
      </c>
      <c r="V2678">
        <f t="shared" si="333"/>
        <v>2016</v>
      </c>
      <c r="W2678" t="str">
        <f t="shared" si="334"/>
        <v>May</v>
      </c>
      <c r="X2678">
        <f t="shared" si="335"/>
        <v>2016</v>
      </c>
    </row>
    <row r="2679" spans="1:24" ht="43.2" x14ac:dyDescent="0.55000000000000004">
      <c r="A2679">
        <v>2677</v>
      </c>
      <c r="B2679" s="3" t="s">
        <v>2677</v>
      </c>
      <c r="C2679" s="3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s="7" t="s">
        <v>8337</v>
      </c>
      <c r="R2679" t="s">
        <v>8355</v>
      </c>
      <c r="S2679" s="11">
        <f t="shared" si="330"/>
        <v>41793.029432870368</v>
      </c>
      <c r="T2679" s="11">
        <f t="shared" si="331"/>
        <v>41823.029432870368</v>
      </c>
      <c r="U2679" t="str">
        <f t="shared" si="332"/>
        <v>Jun</v>
      </c>
      <c r="V2679">
        <f t="shared" si="333"/>
        <v>2014</v>
      </c>
      <c r="W2679" t="str">
        <f t="shared" si="334"/>
        <v>Jul</v>
      </c>
      <c r="X2679">
        <f t="shared" si="335"/>
        <v>2014</v>
      </c>
    </row>
    <row r="2680" spans="1:24" ht="43.2" x14ac:dyDescent="0.55000000000000004">
      <c r="A2680">
        <v>2678</v>
      </c>
      <c r="B2680" s="3" t="s">
        <v>2678</v>
      </c>
      <c r="C2680" s="3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s="7" t="s">
        <v>8337</v>
      </c>
      <c r="R2680" t="s">
        <v>8355</v>
      </c>
      <c r="S2680" s="11">
        <f t="shared" si="330"/>
        <v>42241.798206018517</v>
      </c>
      <c r="T2680" s="11">
        <f t="shared" si="331"/>
        <v>42271.798206018517</v>
      </c>
      <c r="U2680" t="str">
        <f t="shared" si="332"/>
        <v>Aug</v>
      </c>
      <c r="V2680">
        <f t="shared" si="333"/>
        <v>2015</v>
      </c>
      <c r="W2680" t="str">
        <f t="shared" si="334"/>
        <v>Sep</v>
      </c>
      <c r="X2680">
        <f t="shared" si="335"/>
        <v>2015</v>
      </c>
    </row>
    <row r="2681" spans="1:24" ht="43.2" x14ac:dyDescent="0.55000000000000004">
      <c r="A2681">
        <v>2679</v>
      </c>
      <c r="B2681" s="3" t="s">
        <v>2679</v>
      </c>
      <c r="C2681" s="3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s="7" t="s">
        <v>8337</v>
      </c>
      <c r="R2681" t="s">
        <v>8355</v>
      </c>
      <c r="S2681" s="11">
        <f t="shared" si="330"/>
        <v>42033.001087962963</v>
      </c>
      <c r="T2681" s="11">
        <f t="shared" si="331"/>
        <v>42063.001087962963</v>
      </c>
      <c r="U2681" t="str">
        <f t="shared" si="332"/>
        <v>Jan</v>
      </c>
      <c r="V2681">
        <f t="shared" si="333"/>
        <v>2015</v>
      </c>
      <c r="W2681" t="str">
        <f t="shared" si="334"/>
        <v>Feb</v>
      </c>
      <c r="X2681">
        <f t="shared" si="335"/>
        <v>2015</v>
      </c>
    </row>
    <row r="2682" spans="1:24" x14ac:dyDescent="0.55000000000000004">
      <c r="A2682">
        <v>2680</v>
      </c>
      <c r="B2682" s="3" t="s">
        <v>2680</v>
      </c>
      <c r="C2682" s="3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s="7" t="s">
        <v>8337</v>
      </c>
      <c r="R2682" t="s">
        <v>8355</v>
      </c>
      <c r="S2682" s="11">
        <f t="shared" si="330"/>
        <v>42436.211701388893</v>
      </c>
      <c r="T2682" s="11">
        <f t="shared" si="331"/>
        <v>42466.170034722221</v>
      </c>
      <c r="U2682" t="str">
        <f t="shared" si="332"/>
        <v>Mar</v>
      </c>
      <c r="V2682">
        <f t="shared" si="333"/>
        <v>2016</v>
      </c>
      <c r="W2682" t="str">
        <f t="shared" si="334"/>
        <v>Apr</v>
      </c>
      <c r="X2682">
        <f t="shared" si="335"/>
        <v>2016</v>
      </c>
    </row>
    <row r="2683" spans="1:24" ht="43.2" x14ac:dyDescent="0.55000000000000004">
      <c r="A2683">
        <v>2681</v>
      </c>
      <c r="B2683" s="3" t="s">
        <v>2681</v>
      </c>
      <c r="C2683" s="3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s="7" t="s">
        <v>8317</v>
      </c>
      <c r="R2683" t="s">
        <v>8358</v>
      </c>
      <c r="S2683" s="11">
        <f t="shared" si="330"/>
        <v>41805.895254629628</v>
      </c>
      <c r="T2683" s="11">
        <f t="shared" si="331"/>
        <v>41830.895254629628</v>
      </c>
      <c r="U2683" t="str">
        <f t="shared" si="332"/>
        <v>Jun</v>
      </c>
      <c r="V2683">
        <f t="shared" si="333"/>
        <v>2014</v>
      </c>
      <c r="W2683" t="str">
        <f t="shared" si="334"/>
        <v>Jul</v>
      </c>
      <c r="X2683">
        <f t="shared" si="335"/>
        <v>2014</v>
      </c>
    </row>
    <row r="2684" spans="1:24" ht="43.2" x14ac:dyDescent="0.55000000000000004">
      <c r="A2684">
        <v>2682</v>
      </c>
      <c r="B2684" s="3" t="s">
        <v>2682</v>
      </c>
      <c r="C2684" s="3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s="7" t="s">
        <v>8317</v>
      </c>
      <c r="R2684" t="s">
        <v>8358</v>
      </c>
      <c r="S2684" s="11">
        <f t="shared" si="330"/>
        <v>41932.871990740743</v>
      </c>
      <c r="T2684" s="11">
        <f t="shared" si="331"/>
        <v>41965.249305555553</v>
      </c>
      <c r="U2684" t="str">
        <f t="shared" si="332"/>
        <v>Oct</v>
      </c>
      <c r="V2684">
        <f t="shared" si="333"/>
        <v>2014</v>
      </c>
      <c r="W2684" t="str">
        <f t="shared" si="334"/>
        <v>Nov</v>
      </c>
      <c r="X2684">
        <f t="shared" si="335"/>
        <v>2014</v>
      </c>
    </row>
    <row r="2685" spans="1:24" ht="43.2" x14ac:dyDescent="0.55000000000000004">
      <c r="A2685">
        <v>2683</v>
      </c>
      <c r="B2685" s="3" t="s">
        <v>2683</v>
      </c>
      <c r="C2685" s="3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s="7" t="s">
        <v>8317</v>
      </c>
      <c r="R2685" t="s">
        <v>8358</v>
      </c>
      <c r="S2685" s="11">
        <f t="shared" si="330"/>
        <v>42034.75509259259</v>
      </c>
      <c r="T2685" s="11">
        <f t="shared" si="331"/>
        <v>42064.75509259259</v>
      </c>
      <c r="U2685" t="str">
        <f t="shared" si="332"/>
        <v>Jan</v>
      </c>
      <c r="V2685">
        <f t="shared" si="333"/>
        <v>2015</v>
      </c>
      <c r="W2685" t="str">
        <f t="shared" si="334"/>
        <v>Mar</v>
      </c>
      <c r="X2685">
        <f t="shared" si="335"/>
        <v>2015</v>
      </c>
    </row>
    <row r="2686" spans="1:24" ht="43.2" x14ac:dyDescent="0.55000000000000004">
      <c r="A2686">
        <v>2684</v>
      </c>
      <c r="B2686" s="3" t="s">
        <v>2684</v>
      </c>
      <c r="C2686" s="3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s="7" t="s">
        <v>8317</v>
      </c>
      <c r="R2686" t="s">
        <v>8358</v>
      </c>
      <c r="S2686" s="11">
        <f t="shared" si="330"/>
        <v>41820.914641203701</v>
      </c>
      <c r="T2686" s="11">
        <f t="shared" si="331"/>
        <v>41860.914641203701</v>
      </c>
      <c r="U2686" t="str">
        <f t="shared" si="332"/>
        <v>Jun</v>
      </c>
      <c r="V2686">
        <f t="shared" si="333"/>
        <v>2014</v>
      </c>
      <c r="W2686" t="str">
        <f t="shared" si="334"/>
        <v>Aug</v>
      </c>
      <c r="X2686">
        <f t="shared" si="335"/>
        <v>2014</v>
      </c>
    </row>
    <row r="2687" spans="1:24" ht="43.2" x14ac:dyDescent="0.55000000000000004">
      <c r="A2687">
        <v>2685</v>
      </c>
      <c r="B2687" s="3" t="s">
        <v>2685</v>
      </c>
      <c r="C2687" s="3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s="7" t="s">
        <v>8317</v>
      </c>
      <c r="R2687" t="s">
        <v>8358</v>
      </c>
      <c r="S2687" s="11">
        <f t="shared" si="330"/>
        <v>42061.69594907407</v>
      </c>
      <c r="T2687" s="11">
        <f t="shared" si="331"/>
        <v>42121.654282407413</v>
      </c>
      <c r="U2687" t="str">
        <f t="shared" si="332"/>
        <v>Feb</v>
      </c>
      <c r="V2687">
        <f t="shared" si="333"/>
        <v>2015</v>
      </c>
      <c r="W2687" t="str">
        <f t="shared" si="334"/>
        <v>Apr</v>
      </c>
      <c r="X2687">
        <f t="shared" si="335"/>
        <v>2015</v>
      </c>
    </row>
    <row r="2688" spans="1:24" ht="43.2" x14ac:dyDescent="0.55000000000000004">
      <c r="A2688">
        <v>2686</v>
      </c>
      <c r="B2688" s="3" t="s">
        <v>2686</v>
      </c>
      <c r="C2688" s="3" t="s">
        <v>6796</v>
      </c>
      <c r="D2688" s="12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s="7" t="s">
        <v>8317</v>
      </c>
      <c r="R2688" t="s">
        <v>8358</v>
      </c>
      <c r="S2688" s="11">
        <f t="shared" si="330"/>
        <v>41892.974803240737</v>
      </c>
      <c r="T2688" s="11">
        <f t="shared" si="331"/>
        <v>41912.974803240737</v>
      </c>
      <c r="U2688" t="str">
        <f t="shared" si="332"/>
        <v>Sep</v>
      </c>
      <c r="V2688">
        <f t="shared" si="333"/>
        <v>2014</v>
      </c>
      <c r="W2688" t="str">
        <f t="shared" si="334"/>
        <v>Sep</v>
      </c>
      <c r="X2688">
        <f t="shared" si="335"/>
        <v>2014</v>
      </c>
    </row>
    <row r="2689" spans="1:24" ht="43.2" x14ac:dyDescent="0.55000000000000004">
      <c r="A2689">
        <v>2687</v>
      </c>
      <c r="B2689" s="3" t="s">
        <v>2687</v>
      </c>
      <c r="C2689" s="3" t="s">
        <v>6797</v>
      </c>
      <c r="D2689" s="12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s="7" t="s">
        <v>8317</v>
      </c>
      <c r="R2689" t="s">
        <v>8358</v>
      </c>
      <c r="S2689" s="11">
        <f t="shared" si="330"/>
        <v>42154.64025462963</v>
      </c>
      <c r="T2689" s="11">
        <f t="shared" si="331"/>
        <v>42184.64025462963</v>
      </c>
      <c r="U2689" t="str">
        <f t="shared" si="332"/>
        <v>May</v>
      </c>
      <c r="V2689">
        <f t="shared" si="333"/>
        <v>2015</v>
      </c>
      <c r="W2689" t="str">
        <f t="shared" si="334"/>
        <v>Jun</v>
      </c>
      <c r="X2689">
        <f t="shared" si="335"/>
        <v>2015</v>
      </c>
    </row>
    <row r="2690" spans="1:24" ht="28.8" x14ac:dyDescent="0.55000000000000004">
      <c r="A2690">
        <v>2688</v>
      </c>
      <c r="B2690" s="3" t="s">
        <v>2688</v>
      </c>
      <c r="C2690" s="3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s="7" t="s">
        <v>8317</v>
      </c>
      <c r="R2690" t="s">
        <v>8358</v>
      </c>
      <c r="S2690" s="11">
        <f t="shared" si="330"/>
        <v>42028.118865740747</v>
      </c>
      <c r="T2690" s="11">
        <f t="shared" si="331"/>
        <v>42059.125</v>
      </c>
      <c r="U2690" t="str">
        <f t="shared" si="332"/>
        <v>Jan</v>
      </c>
      <c r="V2690">
        <f t="shared" si="333"/>
        <v>2015</v>
      </c>
      <c r="W2690" t="str">
        <f t="shared" si="334"/>
        <v>Feb</v>
      </c>
      <c r="X2690">
        <f t="shared" si="335"/>
        <v>2015</v>
      </c>
    </row>
    <row r="2691" spans="1:24" ht="43.2" x14ac:dyDescent="0.55000000000000004">
      <c r="A2691">
        <v>2689</v>
      </c>
      <c r="B2691" s="3" t="s">
        <v>2689</v>
      </c>
      <c r="C2691" s="3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IFERROR(E2691/L2691,0)</f>
        <v>1</v>
      </c>
      <c r="Q2691" s="7" t="s">
        <v>8317</v>
      </c>
      <c r="R2691" t="s">
        <v>8358</v>
      </c>
      <c r="S2691" s="11">
        <f t="shared" ref="S2691:S2754" si="338">(((J2691/60)/60)/24)+DATE(1970,1,1)</f>
        <v>42551.961689814809</v>
      </c>
      <c r="T2691" s="11">
        <f t="shared" ref="T2691:T2754" si="339">(((I2691/60)/60)/24)+DATE(1970,1,1)</f>
        <v>42581.961689814809</v>
      </c>
      <c r="U2691" t="str">
        <f t="shared" ref="U2691:U2754" si="340">TEXT(S2691,"mmm")</f>
        <v>Jun</v>
      </c>
      <c r="V2691">
        <f t="shared" ref="V2691:V2754" si="341">YEAR(S2691)</f>
        <v>2016</v>
      </c>
      <c r="W2691" t="str">
        <f t="shared" ref="W2691:W2754" si="342">TEXT(T2691,"mmm")</f>
        <v>Jul</v>
      </c>
      <c r="X2691">
        <f t="shared" ref="X2691:X2754" si="343">YEAR(T2691)</f>
        <v>2016</v>
      </c>
    </row>
    <row r="2692" spans="1:24" ht="43.2" x14ac:dyDescent="0.55000000000000004">
      <c r="A2692">
        <v>2690</v>
      </c>
      <c r="B2692" s="3" t="s">
        <v>2690</v>
      </c>
      <c r="C2692" s="3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s="7" t="s">
        <v>8317</v>
      </c>
      <c r="R2692" t="s">
        <v>8358</v>
      </c>
      <c r="S2692" s="11">
        <f t="shared" si="338"/>
        <v>42113.105046296296</v>
      </c>
      <c r="T2692" s="11">
        <f t="shared" si="339"/>
        <v>42158.105046296296</v>
      </c>
      <c r="U2692" t="str">
        <f t="shared" si="340"/>
        <v>Apr</v>
      </c>
      <c r="V2692">
        <f t="shared" si="341"/>
        <v>2015</v>
      </c>
      <c r="W2692" t="str">
        <f t="shared" si="342"/>
        <v>Jun</v>
      </c>
      <c r="X2692">
        <f t="shared" si="343"/>
        <v>2015</v>
      </c>
    </row>
    <row r="2693" spans="1:24" ht="28.8" x14ac:dyDescent="0.55000000000000004">
      <c r="A2693">
        <v>2691</v>
      </c>
      <c r="B2693" s="3" t="s">
        <v>2691</v>
      </c>
      <c r="C2693" s="3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s="7" t="s">
        <v>8317</v>
      </c>
      <c r="R2693" t="s">
        <v>8358</v>
      </c>
      <c r="S2693" s="11">
        <f t="shared" si="338"/>
        <v>42089.724039351851</v>
      </c>
      <c r="T2693" s="11">
        <f t="shared" si="339"/>
        <v>42134.724039351851</v>
      </c>
      <c r="U2693" t="str">
        <f t="shared" si="340"/>
        <v>Mar</v>
      </c>
      <c r="V2693">
        <f t="shared" si="341"/>
        <v>2015</v>
      </c>
      <c r="W2693" t="str">
        <f t="shared" si="342"/>
        <v>May</v>
      </c>
      <c r="X2693">
        <f t="shared" si="343"/>
        <v>2015</v>
      </c>
    </row>
    <row r="2694" spans="1:24" ht="43.2" x14ac:dyDescent="0.55000000000000004">
      <c r="A2694">
        <v>2692</v>
      </c>
      <c r="B2694" s="3" t="s">
        <v>2692</v>
      </c>
      <c r="C2694" s="3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s="7" t="s">
        <v>8317</v>
      </c>
      <c r="R2694" t="s">
        <v>8358</v>
      </c>
      <c r="S2694" s="11">
        <f t="shared" si="338"/>
        <v>42058.334027777775</v>
      </c>
      <c r="T2694" s="11">
        <f t="shared" si="339"/>
        <v>42088.292361111111</v>
      </c>
      <c r="U2694" t="str">
        <f t="shared" si="340"/>
        <v>Feb</v>
      </c>
      <c r="V2694">
        <f t="shared" si="341"/>
        <v>2015</v>
      </c>
      <c r="W2694" t="str">
        <f t="shared" si="342"/>
        <v>Mar</v>
      </c>
      <c r="X2694">
        <f t="shared" si="343"/>
        <v>2015</v>
      </c>
    </row>
    <row r="2695" spans="1:24" ht="43.2" x14ac:dyDescent="0.55000000000000004">
      <c r="A2695">
        <v>2693</v>
      </c>
      <c r="B2695" s="3" t="s">
        <v>2693</v>
      </c>
      <c r="C2695" s="3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s="7" t="s">
        <v>8317</v>
      </c>
      <c r="R2695" t="s">
        <v>8358</v>
      </c>
      <c r="S2695" s="11">
        <f t="shared" si="338"/>
        <v>41834.138495370367</v>
      </c>
      <c r="T2695" s="11">
        <f t="shared" si="339"/>
        <v>41864.138495370367</v>
      </c>
      <c r="U2695" t="str">
        <f t="shared" si="340"/>
        <v>Jul</v>
      </c>
      <c r="V2695">
        <f t="shared" si="341"/>
        <v>2014</v>
      </c>
      <c r="W2695" t="str">
        <f t="shared" si="342"/>
        <v>Aug</v>
      </c>
      <c r="X2695">
        <f t="shared" si="343"/>
        <v>2014</v>
      </c>
    </row>
    <row r="2696" spans="1:24" ht="43.2" x14ac:dyDescent="0.55000000000000004">
      <c r="A2696">
        <v>2694</v>
      </c>
      <c r="B2696" s="3" t="s">
        <v>2694</v>
      </c>
      <c r="C2696" s="3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s="7" t="s">
        <v>8317</v>
      </c>
      <c r="R2696" t="s">
        <v>8358</v>
      </c>
      <c r="S2696" s="11">
        <f t="shared" si="338"/>
        <v>41878.140497685185</v>
      </c>
      <c r="T2696" s="11">
        <f t="shared" si="339"/>
        <v>41908.140497685185</v>
      </c>
      <c r="U2696" t="str">
        <f t="shared" si="340"/>
        <v>Aug</v>
      </c>
      <c r="V2696">
        <f t="shared" si="341"/>
        <v>2014</v>
      </c>
      <c r="W2696" t="str">
        <f t="shared" si="342"/>
        <v>Sep</v>
      </c>
      <c r="X2696">
        <f t="shared" si="343"/>
        <v>2014</v>
      </c>
    </row>
    <row r="2697" spans="1:24" ht="28.8" x14ac:dyDescent="0.55000000000000004">
      <c r="A2697">
        <v>2695</v>
      </c>
      <c r="B2697" s="3" t="s">
        <v>2695</v>
      </c>
      <c r="C2697" s="3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s="7" t="s">
        <v>8317</v>
      </c>
      <c r="R2697" t="s">
        <v>8358</v>
      </c>
      <c r="S2697" s="11">
        <f t="shared" si="338"/>
        <v>42048.181921296295</v>
      </c>
      <c r="T2697" s="11">
        <f t="shared" si="339"/>
        <v>42108.14025462963</v>
      </c>
      <c r="U2697" t="str">
        <f t="shared" si="340"/>
        <v>Feb</v>
      </c>
      <c r="V2697">
        <f t="shared" si="341"/>
        <v>2015</v>
      </c>
      <c r="W2697" t="str">
        <f t="shared" si="342"/>
        <v>Apr</v>
      </c>
      <c r="X2697">
        <f t="shared" si="343"/>
        <v>2015</v>
      </c>
    </row>
    <row r="2698" spans="1:24" ht="43.2" x14ac:dyDescent="0.55000000000000004">
      <c r="A2698">
        <v>2696</v>
      </c>
      <c r="B2698" s="3" t="s">
        <v>2696</v>
      </c>
      <c r="C2698" s="3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s="7" t="s">
        <v>8317</v>
      </c>
      <c r="R2698" t="s">
        <v>8358</v>
      </c>
      <c r="S2698" s="11">
        <f t="shared" si="338"/>
        <v>41964.844444444447</v>
      </c>
      <c r="T2698" s="11">
        <f t="shared" si="339"/>
        <v>41998.844444444447</v>
      </c>
      <c r="U2698" t="str">
        <f t="shared" si="340"/>
        <v>Nov</v>
      </c>
      <c r="V2698">
        <f t="shared" si="341"/>
        <v>2014</v>
      </c>
      <c r="W2698" t="str">
        <f t="shared" si="342"/>
        <v>Dec</v>
      </c>
      <c r="X2698">
        <f t="shared" si="343"/>
        <v>2014</v>
      </c>
    </row>
    <row r="2699" spans="1:24" ht="43.2" x14ac:dyDescent="0.55000000000000004">
      <c r="A2699">
        <v>2697</v>
      </c>
      <c r="B2699" s="3" t="s">
        <v>2697</v>
      </c>
      <c r="C2699" s="3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s="7" t="s">
        <v>8317</v>
      </c>
      <c r="R2699" t="s">
        <v>8358</v>
      </c>
      <c r="S2699" s="11">
        <f t="shared" si="338"/>
        <v>42187.940081018518</v>
      </c>
      <c r="T2699" s="11">
        <f t="shared" si="339"/>
        <v>42218.916666666672</v>
      </c>
      <c r="U2699" t="str">
        <f t="shared" si="340"/>
        <v>Jul</v>
      </c>
      <c r="V2699">
        <f t="shared" si="341"/>
        <v>2015</v>
      </c>
      <c r="W2699" t="str">
        <f t="shared" si="342"/>
        <v>Aug</v>
      </c>
      <c r="X2699">
        <f t="shared" si="343"/>
        <v>2015</v>
      </c>
    </row>
    <row r="2700" spans="1:24" ht="43.2" x14ac:dyDescent="0.55000000000000004">
      <c r="A2700">
        <v>2698</v>
      </c>
      <c r="B2700" s="3" t="s">
        <v>2698</v>
      </c>
      <c r="C2700" s="3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s="7" t="s">
        <v>8317</v>
      </c>
      <c r="R2700" t="s">
        <v>8358</v>
      </c>
      <c r="S2700" s="11">
        <f t="shared" si="338"/>
        <v>41787.898240740738</v>
      </c>
      <c r="T2700" s="11">
        <f t="shared" si="339"/>
        <v>41817.898240740738</v>
      </c>
      <c r="U2700" t="str">
        <f t="shared" si="340"/>
        <v>May</v>
      </c>
      <c r="V2700">
        <f t="shared" si="341"/>
        <v>2014</v>
      </c>
      <c r="W2700" t="str">
        <f t="shared" si="342"/>
        <v>Jun</v>
      </c>
      <c r="X2700">
        <f t="shared" si="343"/>
        <v>2014</v>
      </c>
    </row>
    <row r="2701" spans="1:24" ht="43.2" x14ac:dyDescent="0.55000000000000004">
      <c r="A2701">
        <v>2699</v>
      </c>
      <c r="B2701" s="3" t="s">
        <v>2699</v>
      </c>
      <c r="C2701" s="3" t="s">
        <v>6809</v>
      </c>
      <c r="D2701" s="12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s="7" t="s">
        <v>8317</v>
      </c>
      <c r="R2701" t="s">
        <v>8358</v>
      </c>
      <c r="S2701" s="11">
        <f t="shared" si="338"/>
        <v>41829.896562499998</v>
      </c>
      <c r="T2701" s="11">
        <f t="shared" si="339"/>
        <v>41859.896562499998</v>
      </c>
      <c r="U2701" t="str">
        <f t="shared" si="340"/>
        <v>Jul</v>
      </c>
      <c r="V2701">
        <f t="shared" si="341"/>
        <v>2014</v>
      </c>
      <c r="W2701" t="str">
        <f t="shared" si="342"/>
        <v>Aug</v>
      </c>
      <c r="X2701">
        <f t="shared" si="343"/>
        <v>2014</v>
      </c>
    </row>
    <row r="2702" spans="1:24" ht="43.2" x14ac:dyDescent="0.55000000000000004">
      <c r="A2702">
        <v>2700</v>
      </c>
      <c r="B2702" s="3" t="s">
        <v>2700</v>
      </c>
      <c r="C2702" s="3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s="7" t="s">
        <v>8317</v>
      </c>
      <c r="R2702" t="s">
        <v>8358</v>
      </c>
      <c r="S2702" s="11">
        <f t="shared" si="338"/>
        <v>41870.87467592593</v>
      </c>
      <c r="T2702" s="11">
        <f t="shared" si="339"/>
        <v>41900.87467592593</v>
      </c>
      <c r="U2702" t="str">
        <f t="shared" si="340"/>
        <v>Aug</v>
      </c>
      <c r="V2702">
        <f t="shared" si="341"/>
        <v>2014</v>
      </c>
      <c r="W2702" t="str">
        <f t="shared" si="342"/>
        <v>Sep</v>
      </c>
      <c r="X2702">
        <f t="shared" si="343"/>
        <v>2014</v>
      </c>
    </row>
    <row r="2703" spans="1:24" ht="43.2" hidden="1" x14ac:dyDescent="0.55000000000000004">
      <c r="A2703">
        <v>2701</v>
      </c>
      <c r="B2703" s="3" t="s">
        <v>2701</v>
      </c>
      <c r="C2703" s="3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s="7" t="s">
        <v>8335</v>
      </c>
      <c r="R2703" t="s">
        <v>8356</v>
      </c>
      <c r="S2703" s="11">
        <f t="shared" si="338"/>
        <v>42801.774699074071</v>
      </c>
      <c r="T2703" s="11">
        <f t="shared" si="339"/>
        <v>42832.733032407406</v>
      </c>
      <c r="U2703" t="str">
        <f t="shared" si="340"/>
        <v>Mar</v>
      </c>
      <c r="V2703">
        <f t="shared" si="341"/>
        <v>2017</v>
      </c>
      <c r="W2703" t="str">
        <f t="shared" si="342"/>
        <v>Apr</v>
      </c>
      <c r="X2703">
        <f t="shared" si="343"/>
        <v>2017</v>
      </c>
    </row>
    <row r="2704" spans="1:24" ht="43.2" hidden="1" x14ac:dyDescent="0.55000000000000004">
      <c r="A2704">
        <v>2702</v>
      </c>
      <c r="B2704" s="3" t="s">
        <v>2702</v>
      </c>
      <c r="C2704" s="3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s="7" t="s">
        <v>8335</v>
      </c>
      <c r="R2704" t="s">
        <v>8356</v>
      </c>
      <c r="S2704" s="11">
        <f t="shared" si="338"/>
        <v>42800.801817129628</v>
      </c>
      <c r="T2704" s="11">
        <f t="shared" si="339"/>
        <v>42830.760150462964</v>
      </c>
      <c r="U2704" t="str">
        <f t="shared" si="340"/>
        <v>Mar</v>
      </c>
      <c r="V2704">
        <f t="shared" si="341"/>
        <v>2017</v>
      </c>
      <c r="W2704" t="str">
        <f t="shared" si="342"/>
        <v>Apr</v>
      </c>
      <c r="X2704">
        <f t="shared" si="343"/>
        <v>2017</v>
      </c>
    </row>
    <row r="2705" spans="1:24" ht="28.8" hidden="1" x14ac:dyDescent="0.55000000000000004">
      <c r="A2705">
        <v>2703</v>
      </c>
      <c r="B2705" s="3" t="s">
        <v>2703</v>
      </c>
      <c r="C2705" s="3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s="7" t="s">
        <v>8335</v>
      </c>
      <c r="R2705" t="s">
        <v>8356</v>
      </c>
      <c r="S2705" s="11">
        <f t="shared" si="338"/>
        <v>42756.690162037034</v>
      </c>
      <c r="T2705" s="11">
        <f t="shared" si="339"/>
        <v>42816.648495370369</v>
      </c>
      <c r="U2705" t="str">
        <f t="shared" si="340"/>
        <v>Jan</v>
      </c>
      <c r="V2705">
        <f t="shared" si="341"/>
        <v>2017</v>
      </c>
      <c r="W2705" t="str">
        <f t="shared" si="342"/>
        <v>Mar</v>
      </c>
      <c r="X2705">
        <f t="shared" si="343"/>
        <v>2017</v>
      </c>
    </row>
    <row r="2706" spans="1:24" ht="43.2" hidden="1" x14ac:dyDescent="0.55000000000000004">
      <c r="A2706">
        <v>2704</v>
      </c>
      <c r="B2706" s="3" t="s">
        <v>2704</v>
      </c>
      <c r="C2706" s="3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s="7" t="s">
        <v>8335</v>
      </c>
      <c r="R2706" t="s">
        <v>8356</v>
      </c>
      <c r="S2706" s="11">
        <f t="shared" si="338"/>
        <v>42787.862430555557</v>
      </c>
      <c r="T2706" s="11">
        <f t="shared" si="339"/>
        <v>42830.820763888885</v>
      </c>
      <c r="U2706" t="str">
        <f t="shared" si="340"/>
        <v>Feb</v>
      </c>
      <c r="V2706">
        <f t="shared" si="341"/>
        <v>2017</v>
      </c>
      <c r="W2706" t="str">
        <f t="shared" si="342"/>
        <v>Apr</v>
      </c>
      <c r="X2706">
        <f t="shared" si="343"/>
        <v>2017</v>
      </c>
    </row>
    <row r="2707" spans="1:24" ht="28.8" hidden="1" x14ac:dyDescent="0.55000000000000004">
      <c r="A2707">
        <v>2705</v>
      </c>
      <c r="B2707" s="3" t="s">
        <v>2705</v>
      </c>
      <c r="C2707" s="3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s="7" t="s">
        <v>8335</v>
      </c>
      <c r="R2707" t="s">
        <v>8356</v>
      </c>
      <c r="S2707" s="11">
        <f t="shared" si="338"/>
        <v>42773.916180555556</v>
      </c>
      <c r="T2707" s="11">
        <f t="shared" si="339"/>
        <v>42818.874513888892</v>
      </c>
      <c r="U2707" t="str">
        <f t="shared" si="340"/>
        <v>Feb</v>
      </c>
      <c r="V2707">
        <f t="shared" si="341"/>
        <v>2017</v>
      </c>
      <c r="W2707" t="str">
        <f t="shared" si="342"/>
        <v>Mar</v>
      </c>
      <c r="X2707">
        <f t="shared" si="343"/>
        <v>2017</v>
      </c>
    </row>
    <row r="2708" spans="1:24" ht="43.2" hidden="1" x14ac:dyDescent="0.55000000000000004">
      <c r="A2708">
        <v>2706</v>
      </c>
      <c r="B2708" s="3" t="s">
        <v>2706</v>
      </c>
      <c r="C2708" s="3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s="7" t="s">
        <v>8335</v>
      </c>
      <c r="R2708" t="s">
        <v>8356</v>
      </c>
      <c r="S2708" s="11">
        <f t="shared" si="338"/>
        <v>41899.294942129629</v>
      </c>
      <c r="T2708" s="11">
        <f t="shared" si="339"/>
        <v>41928.290972222225</v>
      </c>
      <c r="U2708" t="str">
        <f t="shared" si="340"/>
        <v>Sep</v>
      </c>
      <c r="V2708">
        <f t="shared" si="341"/>
        <v>2014</v>
      </c>
      <c r="W2708" t="str">
        <f t="shared" si="342"/>
        <v>Oct</v>
      </c>
      <c r="X2708">
        <f t="shared" si="343"/>
        <v>2014</v>
      </c>
    </row>
    <row r="2709" spans="1:24" ht="43.2" hidden="1" x14ac:dyDescent="0.55000000000000004">
      <c r="A2709">
        <v>2707</v>
      </c>
      <c r="B2709" s="3" t="s">
        <v>2707</v>
      </c>
      <c r="C2709" s="3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s="7" t="s">
        <v>8335</v>
      </c>
      <c r="R2709" t="s">
        <v>8356</v>
      </c>
      <c r="S2709" s="11">
        <f t="shared" si="338"/>
        <v>41391.782905092594</v>
      </c>
      <c r="T2709" s="11">
        <f t="shared" si="339"/>
        <v>41421.290972222225</v>
      </c>
      <c r="U2709" t="str">
        <f t="shared" si="340"/>
        <v>Apr</v>
      </c>
      <c r="V2709">
        <f t="shared" si="341"/>
        <v>2013</v>
      </c>
      <c r="W2709" t="str">
        <f t="shared" si="342"/>
        <v>May</v>
      </c>
      <c r="X2709">
        <f t="shared" si="343"/>
        <v>2013</v>
      </c>
    </row>
    <row r="2710" spans="1:24" ht="43.2" hidden="1" x14ac:dyDescent="0.55000000000000004">
      <c r="A2710">
        <v>2708</v>
      </c>
      <c r="B2710" s="3" t="s">
        <v>2708</v>
      </c>
      <c r="C2710" s="3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s="7" t="s">
        <v>8335</v>
      </c>
      <c r="R2710" t="s">
        <v>8356</v>
      </c>
      <c r="S2710" s="11">
        <f t="shared" si="338"/>
        <v>42512.698217592595</v>
      </c>
      <c r="T2710" s="11">
        <f t="shared" si="339"/>
        <v>42572.698217592595</v>
      </c>
      <c r="U2710" t="str">
        <f t="shared" si="340"/>
        <v>May</v>
      </c>
      <c r="V2710">
        <f t="shared" si="341"/>
        <v>2016</v>
      </c>
      <c r="W2710" t="str">
        <f t="shared" si="342"/>
        <v>Jul</v>
      </c>
      <c r="X2710">
        <f t="shared" si="343"/>
        <v>2016</v>
      </c>
    </row>
    <row r="2711" spans="1:24" ht="43.2" hidden="1" x14ac:dyDescent="0.55000000000000004">
      <c r="A2711">
        <v>2709</v>
      </c>
      <c r="B2711" s="3" t="s">
        <v>2709</v>
      </c>
      <c r="C2711" s="3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s="7" t="s">
        <v>8335</v>
      </c>
      <c r="R2711" t="s">
        <v>8356</v>
      </c>
      <c r="S2711" s="11">
        <f t="shared" si="338"/>
        <v>42612.149780092594</v>
      </c>
      <c r="T2711" s="11">
        <f t="shared" si="339"/>
        <v>42647.165972222225</v>
      </c>
      <c r="U2711" t="str">
        <f t="shared" si="340"/>
        <v>Aug</v>
      </c>
      <c r="V2711">
        <f t="shared" si="341"/>
        <v>2016</v>
      </c>
      <c r="W2711" t="str">
        <f t="shared" si="342"/>
        <v>Oct</v>
      </c>
      <c r="X2711">
        <f t="shared" si="343"/>
        <v>2016</v>
      </c>
    </row>
    <row r="2712" spans="1:24" ht="28.8" hidden="1" x14ac:dyDescent="0.55000000000000004">
      <c r="A2712">
        <v>2710</v>
      </c>
      <c r="B2712" s="3" t="s">
        <v>2710</v>
      </c>
      <c r="C2712" s="3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s="7" t="s">
        <v>8335</v>
      </c>
      <c r="R2712" t="s">
        <v>8356</v>
      </c>
      <c r="S2712" s="11">
        <f t="shared" si="338"/>
        <v>41828.229490740741</v>
      </c>
      <c r="T2712" s="11">
        <f t="shared" si="339"/>
        <v>41860.083333333336</v>
      </c>
      <c r="U2712" t="str">
        <f t="shared" si="340"/>
        <v>Jul</v>
      </c>
      <c r="V2712">
        <f t="shared" si="341"/>
        <v>2014</v>
      </c>
      <c r="W2712" t="str">
        <f t="shared" si="342"/>
        <v>Aug</v>
      </c>
      <c r="X2712">
        <f t="shared" si="343"/>
        <v>2014</v>
      </c>
    </row>
    <row r="2713" spans="1:24" ht="43.2" hidden="1" x14ac:dyDescent="0.55000000000000004">
      <c r="A2713">
        <v>2711</v>
      </c>
      <c r="B2713" s="3" t="s">
        <v>2711</v>
      </c>
      <c r="C2713" s="3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s="7" t="s">
        <v>8335</v>
      </c>
      <c r="R2713" t="s">
        <v>8356</v>
      </c>
      <c r="S2713" s="11">
        <f t="shared" si="338"/>
        <v>41780.745254629634</v>
      </c>
      <c r="T2713" s="11">
        <f t="shared" si="339"/>
        <v>41810.917361111111</v>
      </c>
      <c r="U2713" t="str">
        <f t="shared" si="340"/>
        <v>May</v>
      </c>
      <c r="V2713">
        <f t="shared" si="341"/>
        <v>2014</v>
      </c>
      <c r="W2713" t="str">
        <f t="shared" si="342"/>
        <v>Jun</v>
      </c>
      <c r="X2713">
        <f t="shared" si="343"/>
        <v>2014</v>
      </c>
    </row>
    <row r="2714" spans="1:24" ht="43.2" hidden="1" x14ac:dyDescent="0.55000000000000004">
      <c r="A2714">
        <v>2712</v>
      </c>
      <c r="B2714" s="3" t="s">
        <v>2712</v>
      </c>
      <c r="C2714" s="3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s="7" t="s">
        <v>8335</v>
      </c>
      <c r="R2714" t="s">
        <v>8356</v>
      </c>
      <c r="S2714" s="11">
        <f t="shared" si="338"/>
        <v>41432.062037037038</v>
      </c>
      <c r="T2714" s="11">
        <f t="shared" si="339"/>
        <v>41468.75</v>
      </c>
      <c r="U2714" t="str">
        <f t="shared" si="340"/>
        <v>Jun</v>
      </c>
      <c r="V2714">
        <f t="shared" si="341"/>
        <v>2013</v>
      </c>
      <c r="W2714" t="str">
        <f t="shared" si="342"/>
        <v>Jul</v>
      </c>
      <c r="X2714">
        <f t="shared" si="343"/>
        <v>2013</v>
      </c>
    </row>
    <row r="2715" spans="1:24" ht="43.2" hidden="1" x14ac:dyDescent="0.55000000000000004">
      <c r="A2715">
        <v>2713</v>
      </c>
      <c r="B2715" s="3" t="s">
        <v>2713</v>
      </c>
      <c r="C2715" s="3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s="7" t="s">
        <v>8335</v>
      </c>
      <c r="R2715" t="s">
        <v>8356</v>
      </c>
      <c r="S2715" s="11">
        <f t="shared" si="338"/>
        <v>42322.653749999998</v>
      </c>
      <c r="T2715" s="11">
        <f t="shared" si="339"/>
        <v>42362.653749999998</v>
      </c>
      <c r="U2715" t="str">
        <f t="shared" si="340"/>
        <v>Nov</v>
      </c>
      <c r="V2715">
        <f t="shared" si="341"/>
        <v>2015</v>
      </c>
      <c r="W2715" t="str">
        <f t="shared" si="342"/>
        <v>Dec</v>
      </c>
      <c r="X2715">
        <f t="shared" si="343"/>
        <v>2015</v>
      </c>
    </row>
    <row r="2716" spans="1:24" ht="28.8" hidden="1" x14ac:dyDescent="0.55000000000000004">
      <c r="A2716">
        <v>2714</v>
      </c>
      <c r="B2716" s="3" t="s">
        <v>2714</v>
      </c>
      <c r="C2716" s="3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s="7" t="s">
        <v>8335</v>
      </c>
      <c r="R2716" t="s">
        <v>8356</v>
      </c>
      <c r="S2716" s="11">
        <f t="shared" si="338"/>
        <v>42629.655046296291</v>
      </c>
      <c r="T2716" s="11">
        <f t="shared" si="339"/>
        <v>42657.958333333328</v>
      </c>
      <c r="U2716" t="str">
        <f t="shared" si="340"/>
        <v>Sep</v>
      </c>
      <c r="V2716">
        <f t="shared" si="341"/>
        <v>2016</v>
      </c>
      <c r="W2716" t="str">
        <f t="shared" si="342"/>
        <v>Oct</v>
      </c>
      <c r="X2716">
        <f t="shared" si="343"/>
        <v>2016</v>
      </c>
    </row>
    <row r="2717" spans="1:24" ht="43.2" hidden="1" x14ac:dyDescent="0.55000000000000004">
      <c r="A2717">
        <v>2715</v>
      </c>
      <c r="B2717" s="3" t="s">
        <v>2715</v>
      </c>
      <c r="C2717" s="3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s="7" t="s">
        <v>8335</v>
      </c>
      <c r="R2717" t="s">
        <v>8356</v>
      </c>
      <c r="S2717" s="11">
        <f t="shared" si="338"/>
        <v>42387.398472222223</v>
      </c>
      <c r="T2717" s="11">
        <f t="shared" si="339"/>
        <v>42421.398472222223</v>
      </c>
      <c r="U2717" t="str">
        <f t="shared" si="340"/>
        <v>Jan</v>
      </c>
      <c r="V2717">
        <f t="shared" si="341"/>
        <v>2016</v>
      </c>
      <c r="W2717" t="str">
        <f t="shared" si="342"/>
        <v>Feb</v>
      </c>
      <c r="X2717">
        <f t="shared" si="343"/>
        <v>2016</v>
      </c>
    </row>
    <row r="2718" spans="1:24" ht="57.6" hidden="1" x14ac:dyDescent="0.55000000000000004">
      <c r="A2718">
        <v>2716</v>
      </c>
      <c r="B2718" s="3" t="s">
        <v>2716</v>
      </c>
      <c r="C2718" s="3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s="7" t="s">
        <v>8335</v>
      </c>
      <c r="R2718" t="s">
        <v>8356</v>
      </c>
      <c r="S2718" s="11">
        <f t="shared" si="338"/>
        <v>42255.333252314813</v>
      </c>
      <c r="T2718" s="11">
        <f t="shared" si="339"/>
        <v>42285.333252314813</v>
      </c>
      <c r="U2718" t="str">
        <f t="shared" si="340"/>
        <v>Sep</v>
      </c>
      <c r="V2718">
        <f t="shared" si="341"/>
        <v>2015</v>
      </c>
      <c r="W2718" t="str">
        <f t="shared" si="342"/>
        <v>Oct</v>
      </c>
      <c r="X2718">
        <f t="shared" si="343"/>
        <v>2015</v>
      </c>
    </row>
    <row r="2719" spans="1:24" ht="43.2" hidden="1" x14ac:dyDescent="0.55000000000000004">
      <c r="A2719">
        <v>2717</v>
      </c>
      <c r="B2719" s="3" t="s">
        <v>2717</v>
      </c>
      <c r="C2719" s="3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s="7" t="s">
        <v>8335</v>
      </c>
      <c r="R2719" t="s">
        <v>8356</v>
      </c>
      <c r="S2719" s="11">
        <f t="shared" si="338"/>
        <v>41934.914918981485</v>
      </c>
      <c r="T2719" s="11">
        <f t="shared" si="339"/>
        <v>41979.956585648149</v>
      </c>
      <c r="U2719" t="str">
        <f t="shared" si="340"/>
        <v>Oct</v>
      </c>
      <c r="V2719">
        <f t="shared" si="341"/>
        <v>2014</v>
      </c>
      <c r="W2719" t="str">
        <f t="shared" si="342"/>
        <v>Dec</v>
      </c>
      <c r="X2719">
        <f t="shared" si="343"/>
        <v>2014</v>
      </c>
    </row>
    <row r="2720" spans="1:24" ht="43.2" hidden="1" x14ac:dyDescent="0.55000000000000004">
      <c r="A2720">
        <v>2718</v>
      </c>
      <c r="B2720" s="3" t="s">
        <v>2718</v>
      </c>
      <c r="C2720" s="3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s="7" t="s">
        <v>8335</v>
      </c>
      <c r="R2720" t="s">
        <v>8356</v>
      </c>
      <c r="S2720" s="11">
        <f t="shared" si="338"/>
        <v>42465.596585648149</v>
      </c>
      <c r="T2720" s="11">
        <f t="shared" si="339"/>
        <v>42493.958333333328</v>
      </c>
      <c r="U2720" t="str">
        <f t="shared" si="340"/>
        <v>Apr</v>
      </c>
      <c r="V2720">
        <f t="shared" si="341"/>
        <v>2016</v>
      </c>
      <c r="W2720" t="str">
        <f t="shared" si="342"/>
        <v>May</v>
      </c>
      <c r="X2720">
        <f t="shared" si="343"/>
        <v>2016</v>
      </c>
    </row>
    <row r="2721" spans="1:24" ht="43.2" hidden="1" x14ac:dyDescent="0.55000000000000004">
      <c r="A2721">
        <v>2719</v>
      </c>
      <c r="B2721" s="3" t="s">
        <v>2719</v>
      </c>
      <c r="C2721" s="3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s="7" t="s">
        <v>8335</v>
      </c>
      <c r="R2721" t="s">
        <v>8356</v>
      </c>
      <c r="S2721" s="11">
        <f t="shared" si="338"/>
        <v>42418.031180555554</v>
      </c>
      <c r="T2721" s="11">
        <f t="shared" si="339"/>
        <v>42477.989513888882</v>
      </c>
      <c r="U2721" t="str">
        <f t="shared" si="340"/>
        <v>Feb</v>
      </c>
      <c r="V2721">
        <f t="shared" si="341"/>
        <v>2016</v>
      </c>
      <c r="W2721" t="str">
        <f t="shared" si="342"/>
        <v>Apr</v>
      </c>
      <c r="X2721">
        <f t="shared" si="343"/>
        <v>2016</v>
      </c>
    </row>
    <row r="2722" spans="1:24" ht="43.2" hidden="1" x14ac:dyDescent="0.55000000000000004">
      <c r="A2722">
        <v>2720</v>
      </c>
      <c r="B2722" s="3" t="s">
        <v>2720</v>
      </c>
      <c r="C2722" s="3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s="7" t="s">
        <v>8335</v>
      </c>
      <c r="R2722" t="s">
        <v>8356</v>
      </c>
      <c r="S2722" s="11">
        <f t="shared" si="338"/>
        <v>42655.465891203698</v>
      </c>
      <c r="T2722" s="11">
        <f t="shared" si="339"/>
        <v>42685.507557870369</v>
      </c>
      <c r="U2722" t="str">
        <f t="shared" si="340"/>
        <v>Oct</v>
      </c>
      <c r="V2722">
        <f t="shared" si="341"/>
        <v>2016</v>
      </c>
      <c r="W2722" t="str">
        <f t="shared" si="342"/>
        <v>Nov</v>
      </c>
      <c r="X2722">
        <f t="shared" si="343"/>
        <v>2016</v>
      </c>
    </row>
    <row r="2723" spans="1:24" ht="43.2" hidden="1" x14ac:dyDescent="0.55000000000000004">
      <c r="A2723">
        <v>2721</v>
      </c>
      <c r="B2723" s="3" t="s">
        <v>2721</v>
      </c>
      <c r="C2723" s="3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s="7" t="s">
        <v>8337</v>
      </c>
      <c r="R2723" t="s">
        <v>8352</v>
      </c>
      <c r="S2723" s="11">
        <f t="shared" si="338"/>
        <v>41493.543958333335</v>
      </c>
      <c r="T2723" s="11">
        <f t="shared" si="339"/>
        <v>41523.791666666664</v>
      </c>
      <c r="U2723" t="str">
        <f t="shared" si="340"/>
        <v>Aug</v>
      </c>
      <c r="V2723">
        <f t="shared" si="341"/>
        <v>2013</v>
      </c>
      <c r="W2723" t="str">
        <f t="shared" si="342"/>
        <v>Sep</v>
      </c>
      <c r="X2723">
        <f t="shared" si="343"/>
        <v>2013</v>
      </c>
    </row>
    <row r="2724" spans="1:24" ht="43.2" hidden="1" x14ac:dyDescent="0.55000000000000004">
      <c r="A2724">
        <v>2722</v>
      </c>
      <c r="B2724" s="3" t="s">
        <v>2722</v>
      </c>
      <c r="C2724" s="3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s="7" t="s">
        <v>8337</v>
      </c>
      <c r="R2724" t="s">
        <v>8352</v>
      </c>
      <c r="S2724" s="11">
        <f t="shared" si="338"/>
        <v>42704.857094907406</v>
      </c>
      <c r="T2724" s="11">
        <f t="shared" si="339"/>
        <v>42764.857094907406</v>
      </c>
      <c r="U2724" t="str">
        <f t="shared" si="340"/>
        <v>Nov</v>
      </c>
      <c r="V2724">
        <f t="shared" si="341"/>
        <v>2016</v>
      </c>
      <c r="W2724" t="str">
        <f t="shared" si="342"/>
        <v>Jan</v>
      </c>
      <c r="X2724">
        <f t="shared" si="343"/>
        <v>2017</v>
      </c>
    </row>
    <row r="2725" spans="1:24" ht="43.2" hidden="1" x14ac:dyDescent="0.55000000000000004">
      <c r="A2725">
        <v>2723</v>
      </c>
      <c r="B2725" s="3" t="s">
        <v>2723</v>
      </c>
      <c r="C2725" s="3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s="7" t="s">
        <v>8337</v>
      </c>
      <c r="R2725" t="s">
        <v>8352</v>
      </c>
      <c r="S2725" s="11">
        <f t="shared" si="338"/>
        <v>41944.83898148148</v>
      </c>
      <c r="T2725" s="11">
        <f t="shared" si="339"/>
        <v>42004.880648148144</v>
      </c>
      <c r="U2725" t="str">
        <f t="shared" si="340"/>
        <v>Nov</v>
      </c>
      <c r="V2725">
        <f t="shared" si="341"/>
        <v>2014</v>
      </c>
      <c r="W2725" t="str">
        <f t="shared" si="342"/>
        <v>Dec</v>
      </c>
      <c r="X2725">
        <f t="shared" si="343"/>
        <v>2014</v>
      </c>
    </row>
    <row r="2726" spans="1:24" ht="43.2" hidden="1" x14ac:dyDescent="0.55000000000000004">
      <c r="A2726">
        <v>2724</v>
      </c>
      <c r="B2726" s="3" t="s">
        <v>2724</v>
      </c>
      <c r="C2726" s="3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s="7" t="s">
        <v>8337</v>
      </c>
      <c r="R2726" t="s">
        <v>8352</v>
      </c>
      <c r="S2726" s="11">
        <f t="shared" si="338"/>
        <v>42199.32707175926</v>
      </c>
      <c r="T2726" s="11">
        <f t="shared" si="339"/>
        <v>42231.32707175926</v>
      </c>
      <c r="U2726" t="str">
        <f t="shared" si="340"/>
        <v>Jul</v>
      </c>
      <c r="V2726">
        <f t="shared" si="341"/>
        <v>2015</v>
      </c>
      <c r="W2726" t="str">
        <f t="shared" si="342"/>
        <v>Aug</v>
      </c>
      <c r="X2726">
        <f t="shared" si="343"/>
        <v>2015</v>
      </c>
    </row>
    <row r="2727" spans="1:24" ht="28.8" hidden="1" x14ac:dyDescent="0.55000000000000004">
      <c r="A2727">
        <v>2725</v>
      </c>
      <c r="B2727" s="3" t="s">
        <v>2725</v>
      </c>
      <c r="C2727" s="3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s="7" t="s">
        <v>8337</v>
      </c>
      <c r="R2727" t="s">
        <v>8352</v>
      </c>
      <c r="S2727" s="11">
        <f t="shared" si="338"/>
        <v>42745.744618055556</v>
      </c>
      <c r="T2727" s="11">
        <f t="shared" si="339"/>
        <v>42795.744618055556</v>
      </c>
      <c r="U2727" t="str">
        <f t="shared" si="340"/>
        <v>Jan</v>
      </c>
      <c r="V2727">
        <f t="shared" si="341"/>
        <v>2017</v>
      </c>
      <c r="W2727" t="str">
        <f t="shared" si="342"/>
        <v>Mar</v>
      </c>
      <c r="X2727">
        <f t="shared" si="343"/>
        <v>2017</v>
      </c>
    </row>
    <row r="2728" spans="1:24" hidden="1" x14ac:dyDescent="0.55000000000000004">
      <c r="A2728">
        <v>2726</v>
      </c>
      <c r="B2728" s="3" t="s">
        <v>2726</v>
      </c>
      <c r="C2728" s="3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s="7" t="s">
        <v>8337</v>
      </c>
      <c r="R2728" t="s">
        <v>8352</v>
      </c>
      <c r="S2728" s="11">
        <f t="shared" si="338"/>
        <v>42452.579988425925</v>
      </c>
      <c r="T2728" s="11">
        <f t="shared" si="339"/>
        <v>42482.579988425925</v>
      </c>
      <c r="U2728" t="str">
        <f t="shared" si="340"/>
        <v>Mar</v>
      </c>
      <c r="V2728">
        <f t="shared" si="341"/>
        <v>2016</v>
      </c>
      <c r="W2728" t="str">
        <f t="shared" si="342"/>
        <v>Apr</v>
      </c>
      <c r="X2728">
        <f t="shared" si="343"/>
        <v>2016</v>
      </c>
    </row>
    <row r="2729" spans="1:24" ht="43.2" hidden="1" x14ac:dyDescent="0.55000000000000004">
      <c r="A2729">
        <v>2727</v>
      </c>
      <c r="B2729" s="3" t="s">
        <v>2727</v>
      </c>
      <c r="C2729" s="3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s="7" t="s">
        <v>8337</v>
      </c>
      <c r="R2729" t="s">
        <v>8352</v>
      </c>
      <c r="S2729" s="11">
        <f t="shared" si="338"/>
        <v>42198.676655092597</v>
      </c>
      <c r="T2729" s="11">
        <f t="shared" si="339"/>
        <v>42223.676655092597</v>
      </c>
      <c r="U2729" t="str">
        <f t="shared" si="340"/>
        <v>Jul</v>
      </c>
      <c r="V2729">
        <f t="shared" si="341"/>
        <v>2015</v>
      </c>
      <c r="W2729" t="str">
        <f t="shared" si="342"/>
        <v>Aug</v>
      </c>
      <c r="X2729">
        <f t="shared" si="343"/>
        <v>2015</v>
      </c>
    </row>
    <row r="2730" spans="1:24" ht="28.8" hidden="1" x14ac:dyDescent="0.55000000000000004">
      <c r="A2730">
        <v>2728</v>
      </c>
      <c r="B2730" s="3" t="s">
        <v>2728</v>
      </c>
      <c r="C2730" s="3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s="7" t="s">
        <v>8337</v>
      </c>
      <c r="R2730" t="s">
        <v>8352</v>
      </c>
      <c r="S2730" s="11">
        <f t="shared" si="338"/>
        <v>42333.59993055556</v>
      </c>
      <c r="T2730" s="11">
        <f t="shared" si="339"/>
        <v>42368.59993055556</v>
      </c>
      <c r="U2730" t="str">
        <f t="shared" si="340"/>
        <v>Nov</v>
      </c>
      <c r="V2730">
        <f t="shared" si="341"/>
        <v>2015</v>
      </c>
      <c r="W2730" t="str">
        <f t="shared" si="342"/>
        <v>Dec</v>
      </c>
      <c r="X2730">
        <f t="shared" si="343"/>
        <v>2015</v>
      </c>
    </row>
    <row r="2731" spans="1:24" ht="28.8" hidden="1" x14ac:dyDescent="0.55000000000000004">
      <c r="A2731">
        <v>2729</v>
      </c>
      <c r="B2731" s="3" t="s">
        <v>2729</v>
      </c>
      <c r="C2731" s="3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s="7" t="s">
        <v>8337</v>
      </c>
      <c r="R2731" t="s">
        <v>8352</v>
      </c>
      <c r="S2731" s="11">
        <f t="shared" si="338"/>
        <v>42095.240706018521</v>
      </c>
      <c r="T2731" s="11">
        <f t="shared" si="339"/>
        <v>42125.240706018521</v>
      </c>
      <c r="U2731" t="str">
        <f t="shared" si="340"/>
        <v>Apr</v>
      </c>
      <c r="V2731">
        <f t="shared" si="341"/>
        <v>2015</v>
      </c>
      <c r="W2731" t="str">
        <f t="shared" si="342"/>
        <v>May</v>
      </c>
      <c r="X2731">
        <f t="shared" si="343"/>
        <v>2015</v>
      </c>
    </row>
    <row r="2732" spans="1:24" ht="28.8" hidden="1" x14ac:dyDescent="0.55000000000000004">
      <c r="A2732">
        <v>2730</v>
      </c>
      <c r="B2732" s="3" t="s">
        <v>2730</v>
      </c>
      <c r="C2732" s="3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s="7" t="s">
        <v>8337</v>
      </c>
      <c r="R2732" t="s">
        <v>8352</v>
      </c>
      <c r="S2732" s="11">
        <f t="shared" si="338"/>
        <v>41351.541377314818</v>
      </c>
      <c r="T2732" s="11">
        <f t="shared" si="339"/>
        <v>41386.541377314818</v>
      </c>
      <c r="U2732" t="str">
        <f t="shared" si="340"/>
        <v>Mar</v>
      </c>
      <c r="V2732">
        <f t="shared" si="341"/>
        <v>2013</v>
      </c>
      <c r="W2732" t="str">
        <f t="shared" si="342"/>
        <v>Apr</v>
      </c>
      <c r="X2732">
        <f t="shared" si="343"/>
        <v>2013</v>
      </c>
    </row>
    <row r="2733" spans="1:24" ht="43.2" hidden="1" x14ac:dyDescent="0.55000000000000004">
      <c r="A2733">
        <v>2731</v>
      </c>
      <c r="B2733" s="3" t="s">
        <v>2731</v>
      </c>
      <c r="C2733" s="3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s="7" t="s">
        <v>8337</v>
      </c>
      <c r="R2733" t="s">
        <v>8352</v>
      </c>
      <c r="S2733" s="11">
        <f t="shared" si="338"/>
        <v>41872.525717592594</v>
      </c>
      <c r="T2733" s="11">
        <f t="shared" si="339"/>
        <v>41930.166666666664</v>
      </c>
      <c r="U2733" t="str">
        <f t="shared" si="340"/>
        <v>Aug</v>
      </c>
      <c r="V2733">
        <f t="shared" si="341"/>
        <v>2014</v>
      </c>
      <c r="W2733" t="str">
        <f t="shared" si="342"/>
        <v>Oct</v>
      </c>
      <c r="X2733">
        <f t="shared" si="343"/>
        <v>2014</v>
      </c>
    </row>
    <row r="2734" spans="1:24" ht="43.2" hidden="1" x14ac:dyDescent="0.55000000000000004">
      <c r="A2734">
        <v>2732</v>
      </c>
      <c r="B2734" s="3" t="s">
        <v>2732</v>
      </c>
      <c r="C2734" s="3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s="7" t="s">
        <v>8337</v>
      </c>
      <c r="R2734" t="s">
        <v>8352</v>
      </c>
      <c r="S2734" s="11">
        <f t="shared" si="338"/>
        <v>41389.808194444442</v>
      </c>
      <c r="T2734" s="11">
        <f t="shared" si="339"/>
        <v>41422</v>
      </c>
      <c r="U2734" t="str">
        <f t="shared" si="340"/>
        <v>Apr</v>
      </c>
      <c r="V2734">
        <f t="shared" si="341"/>
        <v>2013</v>
      </c>
      <c r="W2734" t="str">
        <f t="shared" si="342"/>
        <v>May</v>
      </c>
      <c r="X2734">
        <f t="shared" si="343"/>
        <v>2013</v>
      </c>
    </row>
    <row r="2735" spans="1:24" ht="43.2" hidden="1" x14ac:dyDescent="0.55000000000000004">
      <c r="A2735">
        <v>2733</v>
      </c>
      <c r="B2735" s="3" t="s">
        <v>2733</v>
      </c>
      <c r="C2735" s="3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s="7" t="s">
        <v>8337</v>
      </c>
      <c r="R2735" t="s">
        <v>8352</v>
      </c>
      <c r="S2735" s="11">
        <f t="shared" si="338"/>
        <v>42044.272847222222</v>
      </c>
      <c r="T2735" s="11">
        <f t="shared" si="339"/>
        <v>42104.231180555551</v>
      </c>
      <c r="U2735" t="str">
        <f t="shared" si="340"/>
        <v>Feb</v>
      </c>
      <c r="V2735">
        <f t="shared" si="341"/>
        <v>2015</v>
      </c>
      <c r="W2735" t="str">
        <f t="shared" si="342"/>
        <v>Apr</v>
      </c>
      <c r="X2735">
        <f t="shared" si="343"/>
        <v>2015</v>
      </c>
    </row>
    <row r="2736" spans="1:24" ht="43.2" hidden="1" x14ac:dyDescent="0.55000000000000004">
      <c r="A2736">
        <v>2734</v>
      </c>
      <c r="B2736" s="3" t="s">
        <v>2734</v>
      </c>
      <c r="C2736" s="3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s="7" t="s">
        <v>8337</v>
      </c>
      <c r="R2736" t="s">
        <v>8352</v>
      </c>
      <c r="S2736" s="11">
        <f t="shared" si="338"/>
        <v>42626.668888888889</v>
      </c>
      <c r="T2736" s="11">
        <f t="shared" si="339"/>
        <v>42656.915972222225</v>
      </c>
      <c r="U2736" t="str">
        <f t="shared" si="340"/>
        <v>Sep</v>
      </c>
      <c r="V2736">
        <f t="shared" si="341"/>
        <v>2016</v>
      </c>
      <c r="W2736" t="str">
        <f t="shared" si="342"/>
        <v>Oct</v>
      </c>
      <c r="X2736">
        <f t="shared" si="343"/>
        <v>2016</v>
      </c>
    </row>
    <row r="2737" spans="1:24" ht="43.2" hidden="1" x14ac:dyDescent="0.55000000000000004">
      <c r="A2737">
        <v>2735</v>
      </c>
      <c r="B2737" s="3" t="s">
        <v>2735</v>
      </c>
      <c r="C2737" s="3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s="7" t="s">
        <v>8337</v>
      </c>
      <c r="R2737" t="s">
        <v>8352</v>
      </c>
      <c r="S2737" s="11">
        <f t="shared" si="338"/>
        <v>41316.120949074073</v>
      </c>
      <c r="T2737" s="11">
        <f t="shared" si="339"/>
        <v>41346.833333333336</v>
      </c>
      <c r="U2737" t="str">
        <f t="shared" si="340"/>
        <v>Feb</v>
      </c>
      <c r="V2737">
        <f t="shared" si="341"/>
        <v>2013</v>
      </c>
      <c r="W2737" t="str">
        <f t="shared" si="342"/>
        <v>Mar</v>
      </c>
      <c r="X2737">
        <f t="shared" si="343"/>
        <v>2013</v>
      </c>
    </row>
    <row r="2738" spans="1:24" ht="57.6" hidden="1" x14ac:dyDescent="0.55000000000000004">
      <c r="A2738">
        <v>2736</v>
      </c>
      <c r="B2738" s="3" t="s">
        <v>2736</v>
      </c>
      <c r="C2738" s="3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s="7" t="s">
        <v>8337</v>
      </c>
      <c r="R2738" t="s">
        <v>8352</v>
      </c>
      <c r="S2738" s="11">
        <f t="shared" si="338"/>
        <v>41722.666354166664</v>
      </c>
      <c r="T2738" s="11">
        <f t="shared" si="339"/>
        <v>41752.666354166664</v>
      </c>
      <c r="U2738" t="str">
        <f t="shared" si="340"/>
        <v>Mar</v>
      </c>
      <c r="V2738">
        <f t="shared" si="341"/>
        <v>2014</v>
      </c>
      <c r="W2738" t="str">
        <f t="shared" si="342"/>
        <v>Apr</v>
      </c>
      <c r="X2738">
        <f t="shared" si="343"/>
        <v>2014</v>
      </c>
    </row>
    <row r="2739" spans="1:24" ht="43.2" hidden="1" x14ac:dyDescent="0.55000000000000004">
      <c r="A2739">
        <v>2737</v>
      </c>
      <c r="B2739" s="3" t="s">
        <v>2737</v>
      </c>
      <c r="C2739" s="3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s="7" t="s">
        <v>8337</v>
      </c>
      <c r="R2739" t="s">
        <v>8352</v>
      </c>
      <c r="S2739" s="11">
        <f t="shared" si="338"/>
        <v>41611.917673611111</v>
      </c>
      <c r="T2739" s="11">
        <f t="shared" si="339"/>
        <v>41654.791666666664</v>
      </c>
      <c r="U2739" t="str">
        <f t="shared" si="340"/>
        <v>Dec</v>
      </c>
      <c r="V2739">
        <f t="shared" si="341"/>
        <v>2013</v>
      </c>
      <c r="W2739" t="str">
        <f t="shared" si="342"/>
        <v>Jan</v>
      </c>
      <c r="X2739">
        <f t="shared" si="343"/>
        <v>2014</v>
      </c>
    </row>
    <row r="2740" spans="1:24" ht="43.2" hidden="1" x14ac:dyDescent="0.55000000000000004">
      <c r="A2740">
        <v>2738</v>
      </c>
      <c r="B2740" s="3" t="s">
        <v>2738</v>
      </c>
      <c r="C2740" s="3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s="7" t="s">
        <v>8337</v>
      </c>
      <c r="R2740" t="s">
        <v>8352</v>
      </c>
      <c r="S2740" s="11">
        <f t="shared" si="338"/>
        <v>42620.143564814818</v>
      </c>
      <c r="T2740" s="11">
        <f t="shared" si="339"/>
        <v>42680.143564814818</v>
      </c>
      <c r="U2740" t="str">
        <f t="shared" si="340"/>
        <v>Sep</v>
      </c>
      <c r="V2740">
        <f t="shared" si="341"/>
        <v>2016</v>
      </c>
      <c r="W2740" t="str">
        <f t="shared" si="342"/>
        <v>Nov</v>
      </c>
      <c r="X2740">
        <f t="shared" si="343"/>
        <v>2016</v>
      </c>
    </row>
    <row r="2741" spans="1:24" ht="43.2" hidden="1" x14ac:dyDescent="0.55000000000000004">
      <c r="A2741">
        <v>2739</v>
      </c>
      <c r="B2741" s="3" t="s">
        <v>2739</v>
      </c>
      <c r="C2741" s="3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s="7" t="s">
        <v>8337</v>
      </c>
      <c r="R2741" t="s">
        <v>8352</v>
      </c>
      <c r="S2741" s="11">
        <f t="shared" si="338"/>
        <v>41719.887928240743</v>
      </c>
      <c r="T2741" s="11">
        <f t="shared" si="339"/>
        <v>41764.887928240743</v>
      </c>
      <c r="U2741" t="str">
        <f t="shared" si="340"/>
        <v>Mar</v>
      </c>
      <c r="V2741">
        <f t="shared" si="341"/>
        <v>2014</v>
      </c>
      <c r="W2741" t="str">
        <f t="shared" si="342"/>
        <v>May</v>
      </c>
      <c r="X2741">
        <f t="shared" si="343"/>
        <v>2014</v>
      </c>
    </row>
    <row r="2742" spans="1:24" ht="28.8" hidden="1" x14ac:dyDescent="0.55000000000000004">
      <c r="A2742">
        <v>2740</v>
      </c>
      <c r="B2742" s="3" t="s">
        <v>2740</v>
      </c>
      <c r="C2742" s="3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s="7" t="s">
        <v>8337</v>
      </c>
      <c r="R2742" t="s">
        <v>8352</v>
      </c>
      <c r="S2742" s="11">
        <f t="shared" si="338"/>
        <v>42045.031851851847</v>
      </c>
      <c r="T2742" s="11">
        <f t="shared" si="339"/>
        <v>42074.99018518519</v>
      </c>
      <c r="U2742" t="str">
        <f t="shared" si="340"/>
        <v>Feb</v>
      </c>
      <c r="V2742">
        <f t="shared" si="341"/>
        <v>2015</v>
      </c>
      <c r="W2742" t="str">
        <f t="shared" si="342"/>
        <v>Mar</v>
      </c>
      <c r="X2742">
        <f t="shared" si="343"/>
        <v>2015</v>
      </c>
    </row>
    <row r="2743" spans="1:24" ht="28.8" x14ac:dyDescent="0.55000000000000004">
      <c r="A2743">
        <v>2741</v>
      </c>
      <c r="B2743" s="3" t="s">
        <v>2741</v>
      </c>
      <c r="C2743" s="3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s="7" t="s">
        <v>8340</v>
      </c>
      <c r="R2743" t="s">
        <v>8363</v>
      </c>
      <c r="S2743" s="11">
        <f t="shared" si="338"/>
        <v>41911.657430555555</v>
      </c>
      <c r="T2743" s="11">
        <f t="shared" si="339"/>
        <v>41932.088194444441</v>
      </c>
      <c r="U2743" t="str">
        <f t="shared" si="340"/>
        <v>Sep</v>
      </c>
      <c r="V2743">
        <f t="shared" si="341"/>
        <v>2014</v>
      </c>
      <c r="W2743" t="str">
        <f t="shared" si="342"/>
        <v>Oct</v>
      </c>
      <c r="X2743">
        <f t="shared" si="343"/>
        <v>2014</v>
      </c>
    </row>
    <row r="2744" spans="1:24" ht="43.2" x14ac:dyDescent="0.55000000000000004">
      <c r="A2744">
        <v>2742</v>
      </c>
      <c r="B2744" s="3" t="s">
        <v>2742</v>
      </c>
      <c r="C2744" s="3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s="7" t="s">
        <v>8340</v>
      </c>
      <c r="R2744" t="s">
        <v>8363</v>
      </c>
      <c r="S2744" s="11">
        <f t="shared" si="338"/>
        <v>41030.719756944447</v>
      </c>
      <c r="T2744" s="11">
        <f t="shared" si="339"/>
        <v>41044.719756944447</v>
      </c>
      <c r="U2744" t="str">
        <f t="shared" si="340"/>
        <v>May</v>
      </c>
      <c r="V2744">
        <f t="shared" si="341"/>
        <v>2012</v>
      </c>
      <c r="W2744" t="str">
        <f t="shared" si="342"/>
        <v>May</v>
      </c>
      <c r="X2744">
        <f t="shared" si="343"/>
        <v>2012</v>
      </c>
    </row>
    <row r="2745" spans="1:24" ht="57.6" x14ac:dyDescent="0.55000000000000004">
      <c r="A2745">
        <v>2743</v>
      </c>
      <c r="B2745" s="3" t="s">
        <v>2743</v>
      </c>
      <c r="C2745" s="3" t="s">
        <v>6853</v>
      </c>
      <c r="D2745" s="12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s="7" t="s">
        <v>8340</v>
      </c>
      <c r="R2745" t="s">
        <v>8363</v>
      </c>
      <c r="S2745" s="11">
        <f t="shared" si="338"/>
        <v>42632.328784722224</v>
      </c>
      <c r="T2745" s="11">
        <f t="shared" si="339"/>
        <v>42662.328784722224</v>
      </c>
      <c r="U2745" t="str">
        <f t="shared" si="340"/>
        <v>Sep</v>
      </c>
      <c r="V2745">
        <f t="shared" si="341"/>
        <v>2016</v>
      </c>
      <c r="W2745" t="str">
        <f t="shared" si="342"/>
        <v>Oct</v>
      </c>
      <c r="X2745">
        <f t="shared" si="343"/>
        <v>2016</v>
      </c>
    </row>
    <row r="2746" spans="1:24" ht="43.2" x14ac:dyDescent="0.55000000000000004">
      <c r="A2746">
        <v>2744</v>
      </c>
      <c r="B2746" s="3" t="s">
        <v>2744</v>
      </c>
      <c r="C2746" s="3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s="7" t="s">
        <v>8340</v>
      </c>
      <c r="R2746" t="s">
        <v>8363</v>
      </c>
      <c r="S2746" s="11">
        <f t="shared" si="338"/>
        <v>40938.062476851854</v>
      </c>
      <c r="T2746" s="11">
        <f t="shared" si="339"/>
        <v>40968.062476851854</v>
      </c>
      <c r="U2746" t="str">
        <f t="shared" si="340"/>
        <v>Jan</v>
      </c>
      <c r="V2746">
        <f t="shared" si="341"/>
        <v>2012</v>
      </c>
      <c r="W2746" t="str">
        <f t="shared" si="342"/>
        <v>Feb</v>
      </c>
      <c r="X2746">
        <f t="shared" si="343"/>
        <v>2012</v>
      </c>
    </row>
    <row r="2747" spans="1:24" ht="43.2" x14ac:dyDescent="0.55000000000000004">
      <c r="A2747">
        <v>2745</v>
      </c>
      <c r="B2747" s="3" t="s">
        <v>2745</v>
      </c>
      <c r="C2747" s="3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s="7" t="s">
        <v>8340</v>
      </c>
      <c r="R2747" t="s">
        <v>8363</v>
      </c>
      <c r="S2747" s="11">
        <f t="shared" si="338"/>
        <v>41044.988055555557</v>
      </c>
      <c r="T2747" s="11">
        <f t="shared" si="339"/>
        <v>41104.988055555557</v>
      </c>
      <c r="U2747" t="str">
        <f t="shared" si="340"/>
        <v>May</v>
      </c>
      <c r="V2747">
        <f t="shared" si="341"/>
        <v>2012</v>
      </c>
      <c r="W2747" t="str">
        <f t="shared" si="342"/>
        <v>Jul</v>
      </c>
      <c r="X2747">
        <f t="shared" si="343"/>
        <v>2012</v>
      </c>
    </row>
    <row r="2748" spans="1:24" ht="43.2" x14ac:dyDescent="0.55000000000000004">
      <c r="A2748">
        <v>2746</v>
      </c>
      <c r="B2748" s="3" t="s">
        <v>2746</v>
      </c>
      <c r="C2748" s="3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s="7" t="s">
        <v>8340</v>
      </c>
      <c r="R2748" t="s">
        <v>8363</v>
      </c>
      <c r="S2748" s="11">
        <f t="shared" si="338"/>
        <v>41850.781377314815</v>
      </c>
      <c r="T2748" s="11">
        <f t="shared" si="339"/>
        <v>41880.781377314815</v>
      </c>
      <c r="U2748" t="str">
        <f t="shared" si="340"/>
        <v>Jul</v>
      </c>
      <c r="V2748">
        <f t="shared" si="341"/>
        <v>2014</v>
      </c>
      <c r="W2748" t="str">
        <f t="shared" si="342"/>
        <v>Aug</v>
      </c>
      <c r="X2748">
        <f t="shared" si="343"/>
        <v>2014</v>
      </c>
    </row>
    <row r="2749" spans="1:24" ht="43.2" x14ac:dyDescent="0.55000000000000004">
      <c r="A2749">
        <v>2747</v>
      </c>
      <c r="B2749" s="3" t="s">
        <v>2747</v>
      </c>
      <c r="C2749" s="3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s="7" t="s">
        <v>8340</v>
      </c>
      <c r="R2749" t="s">
        <v>8363</v>
      </c>
      <c r="S2749" s="11">
        <f t="shared" si="338"/>
        <v>41044.64811342593</v>
      </c>
      <c r="T2749" s="11">
        <f t="shared" si="339"/>
        <v>41076.131944444445</v>
      </c>
      <c r="U2749" t="str">
        <f t="shared" si="340"/>
        <v>May</v>
      </c>
      <c r="V2749">
        <f t="shared" si="341"/>
        <v>2012</v>
      </c>
      <c r="W2749" t="str">
        <f t="shared" si="342"/>
        <v>Jun</v>
      </c>
      <c r="X2749">
        <f t="shared" si="343"/>
        <v>2012</v>
      </c>
    </row>
    <row r="2750" spans="1:24" ht="43.2" x14ac:dyDescent="0.55000000000000004">
      <c r="A2750">
        <v>2748</v>
      </c>
      <c r="B2750" s="3" t="s">
        <v>2748</v>
      </c>
      <c r="C2750" s="3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s="7" t="s">
        <v>8340</v>
      </c>
      <c r="R2750" t="s">
        <v>8363</v>
      </c>
      <c r="S2750" s="11">
        <f t="shared" si="338"/>
        <v>42585.7106712963</v>
      </c>
      <c r="T2750" s="11">
        <f t="shared" si="339"/>
        <v>42615.7106712963</v>
      </c>
      <c r="U2750" t="str">
        <f t="shared" si="340"/>
        <v>Aug</v>
      </c>
      <c r="V2750">
        <f t="shared" si="341"/>
        <v>2016</v>
      </c>
      <c r="W2750" t="str">
        <f t="shared" si="342"/>
        <v>Sep</v>
      </c>
      <c r="X2750">
        <f t="shared" si="343"/>
        <v>2016</v>
      </c>
    </row>
    <row r="2751" spans="1:24" ht="28.8" x14ac:dyDescent="0.55000000000000004">
      <c r="A2751">
        <v>2749</v>
      </c>
      <c r="B2751" s="3" t="s">
        <v>2749</v>
      </c>
      <c r="C2751" s="3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s="7" t="s">
        <v>8340</v>
      </c>
      <c r="R2751" t="s">
        <v>8363</v>
      </c>
      <c r="S2751" s="11">
        <f t="shared" si="338"/>
        <v>42068.799039351856</v>
      </c>
      <c r="T2751" s="11">
        <f t="shared" si="339"/>
        <v>42098.757372685184</v>
      </c>
      <c r="U2751" t="str">
        <f t="shared" si="340"/>
        <v>Mar</v>
      </c>
      <c r="V2751">
        <f t="shared" si="341"/>
        <v>2015</v>
      </c>
      <c r="W2751" t="str">
        <f t="shared" si="342"/>
        <v>Apr</v>
      </c>
      <c r="X2751">
        <f t="shared" si="343"/>
        <v>2015</v>
      </c>
    </row>
    <row r="2752" spans="1:24" ht="43.2" x14ac:dyDescent="0.55000000000000004">
      <c r="A2752">
        <v>2750</v>
      </c>
      <c r="B2752" s="3" t="s">
        <v>2750</v>
      </c>
      <c r="C2752" s="3" t="s">
        <v>6860</v>
      </c>
      <c r="D2752" s="1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s="7" t="s">
        <v>8340</v>
      </c>
      <c r="R2752" t="s">
        <v>8363</v>
      </c>
      <c r="S2752" s="11">
        <f t="shared" si="338"/>
        <v>41078.899826388886</v>
      </c>
      <c r="T2752" s="11">
        <f t="shared" si="339"/>
        <v>41090.833333333336</v>
      </c>
      <c r="U2752" t="str">
        <f t="shared" si="340"/>
        <v>Jun</v>
      </c>
      <c r="V2752">
        <f t="shared" si="341"/>
        <v>2012</v>
      </c>
      <c r="W2752" t="str">
        <f t="shared" si="342"/>
        <v>Jun</v>
      </c>
      <c r="X2752">
        <f t="shared" si="343"/>
        <v>2012</v>
      </c>
    </row>
    <row r="2753" spans="1:24" ht="43.2" x14ac:dyDescent="0.55000000000000004">
      <c r="A2753">
        <v>2751</v>
      </c>
      <c r="B2753" s="3" t="s">
        <v>2751</v>
      </c>
      <c r="C2753" s="3" t="s">
        <v>6861</v>
      </c>
      <c r="D2753" s="12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s="7" t="s">
        <v>8340</v>
      </c>
      <c r="R2753" t="s">
        <v>8363</v>
      </c>
      <c r="S2753" s="11">
        <f t="shared" si="338"/>
        <v>41747.887060185189</v>
      </c>
      <c r="T2753" s="11">
        <f t="shared" si="339"/>
        <v>41807.887060185189</v>
      </c>
      <c r="U2753" t="str">
        <f t="shared" si="340"/>
        <v>Apr</v>
      </c>
      <c r="V2753">
        <f t="shared" si="341"/>
        <v>2014</v>
      </c>
      <c r="W2753" t="str">
        <f t="shared" si="342"/>
        <v>Jun</v>
      </c>
      <c r="X2753">
        <f t="shared" si="343"/>
        <v>2014</v>
      </c>
    </row>
    <row r="2754" spans="1:24" ht="43.2" x14ac:dyDescent="0.55000000000000004">
      <c r="A2754">
        <v>2752</v>
      </c>
      <c r="B2754" s="3" t="s">
        <v>2752</v>
      </c>
      <c r="C2754" s="3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s="7" t="s">
        <v>8340</v>
      </c>
      <c r="R2754" t="s">
        <v>8363</v>
      </c>
      <c r="S2754" s="11">
        <f t="shared" si="338"/>
        <v>40855.765092592592</v>
      </c>
      <c r="T2754" s="11">
        <f t="shared" si="339"/>
        <v>40895.765092592592</v>
      </c>
      <c r="U2754" t="str">
        <f t="shared" si="340"/>
        <v>Nov</v>
      </c>
      <c r="V2754">
        <f t="shared" si="341"/>
        <v>2011</v>
      </c>
      <c r="W2754" t="str">
        <f t="shared" si="342"/>
        <v>Dec</v>
      </c>
      <c r="X2754">
        <f t="shared" si="343"/>
        <v>2011</v>
      </c>
    </row>
    <row r="2755" spans="1:24" ht="43.2" x14ac:dyDescent="0.55000000000000004">
      <c r="A2755">
        <v>2753</v>
      </c>
      <c r="B2755" s="3" t="s">
        <v>2753</v>
      </c>
      <c r="C2755" s="3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IFERROR(E2755/L2755,0)</f>
        <v>47.5</v>
      </c>
      <c r="Q2755" s="7" t="s">
        <v>8340</v>
      </c>
      <c r="R2755" t="s">
        <v>8363</v>
      </c>
      <c r="S2755" s="11">
        <f t="shared" ref="S2755:S2818" si="346">(((J2755/60)/60)/24)+DATE(1970,1,1)</f>
        <v>41117.900729166664</v>
      </c>
      <c r="T2755" s="11">
        <f t="shared" ref="T2755:T2818" si="347">(((I2755/60)/60)/24)+DATE(1970,1,1)</f>
        <v>41147.900729166664</v>
      </c>
      <c r="U2755" t="str">
        <f t="shared" ref="U2755:U2818" si="348">TEXT(S2755,"mmm")</f>
        <v>Jul</v>
      </c>
      <c r="V2755">
        <f t="shared" ref="V2755:V2818" si="349">YEAR(S2755)</f>
        <v>2012</v>
      </c>
      <c r="W2755" t="str">
        <f t="shared" ref="W2755:W2818" si="350">TEXT(T2755,"mmm")</f>
        <v>Aug</v>
      </c>
      <c r="X2755">
        <f t="shared" ref="X2755:X2818" si="351">YEAR(T2755)</f>
        <v>2012</v>
      </c>
    </row>
    <row r="2756" spans="1:24" ht="43.2" x14ac:dyDescent="0.55000000000000004">
      <c r="A2756">
        <v>2754</v>
      </c>
      <c r="B2756" s="3" t="s">
        <v>2754</v>
      </c>
      <c r="C2756" s="3" t="s">
        <v>6864</v>
      </c>
      <c r="D2756" s="12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s="7" t="s">
        <v>8340</v>
      </c>
      <c r="R2756" t="s">
        <v>8363</v>
      </c>
      <c r="S2756" s="11">
        <f t="shared" si="346"/>
        <v>41863.636006944449</v>
      </c>
      <c r="T2756" s="11">
        <f t="shared" si="347"/>
        <v>41893.636006944449</v>
      </c>
      <c r="U2756" t="str">
        <f t="shared" si="348"/>
        <v>Aug</v>
      </c>
      <c r="V2756">
        <f t="shared" si="349"/>
        <v>2014</v>
      </c>
      <c r="W2756" t="str">
        <f t="shared" si="350"/>
        <v>Sep</v>
      </c>
      <c r="X2756">
        <f t="shared" si="351"/>
        <v>2014</v>
      </c>
    </row>
    <row r="2757" spans="1:24" ht="43.2" x14ac:dyDescent="0.55000000000000004">
      <c r="A2757">
        <v>2755</v>
      </c>
      <c r="B2757" s="3" t="s">
        <v>2755</v>
      </c>
      <c r="C2757" s="3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s="7" t="s">
        <v>8340</v>
      </c>
      <c r="R2757" t="s">
        <v>8363</v>
      </c>
      <c r="S2757" s="11">
        <f t="shared" si="346"/>
        <v>42072.790821759263</v>
      </c>
      <c r="T2757" s="11">
        <f t="shared" si="347"/>
        <v>42102.790821759263</v>
      </c>
      <c r="U2757" t="str">
        <f t="shared" si="348"/>
        <v>Mar</v>
      </c>
      <c r="V2757">
        <f t="shared" si="349"/>
        <v>2015</v>
      </c>
      <c r="W2757" t="str">
        <f t="shared" si="350"/>
        <v>Apr</v>
      </c>
      <c r="X2757">
        <f t="shared" si="351"/>
        <v>2015</v>
      </c>
    </row>
    <row r="2758" spans="1:24" ht="43.2" x14ac:dyDescent="0.55000000000000004">
      <c r="A2758">
        <v>2756</v>
      </c>
      <c r="B2758" s="3" t="s">
        <v>2756</v>
      </c>
      <c r="C2758" s="3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s="7" t="s">
        <v>8340</v>
      </c>
      <c r="R2758" t="s">
        <v>8363</v>
      </c>
      <c r="S2758" s="11">
        <f t="shared" si="346"/>
        <v>41620.90047453704</v>
      </c>
      <c r="T2758" s="11">
        <f t="shared" si="347"/>
        <v>41650.90047453704</v>
      </c>
      <c r="U2758" t="str">
        <f t="shared" si="348"/>
        <v>Dec</v>
      </c>
      <c r="V2758">
        <f t="shared" si="349"/>
        <v>2013</v>
      </c>
      <c r="W2758" t="str">
        <f t="shared" si="350"/>
        <v>Jan</v>
      </c>
      <c r="X2758">
        <f t="shared" si="351"/>
        <v>2014</v>
      </c>
    </row>
    <row r="2759" spans="1:24" ht="28.8" x14ac:dyDescent="0.55000000000000004">
      <c r="A2759">
        <v>2757</v>
      </c>
      <c r="B2759" s="3" t="s">
        <v>2757</v>
      </c>
      <c r="C2759" s="3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s="7" t="s">
        <v>8340</v>
      </c>
      <c r="R2759" t="s">
        <v>8363</v>
      </c>
      <c r="S2759" s="11">
        <f t="shared" si="346"/>
        <v>42573.65662037037</v>
      </c>
      <c r="T2759" s="11">
        <f t="shared" si="347"/>
        <v>42588.65662037037</v>
      </c>
      <c r="U2759" t="str">
        <f t="shared" si="348"/>
        <v>Jul</v>
      </c>
      <c r="V2759">
        <f t="shared" si="349"/>
        <v>2016</v>
      </c>
      <c r="W2759" t="str">
        <f t="shared" si="350"/>
        <v>Aug</v>
      </c>
      <c r="X2759">
        <f t="shared" si="351"/>
        <v>2016</v>
      </c>
    </row>
    <row r="2760" spans="1:24" ht="43.2" x14ac:dyDescent="0.55000000000000004">
      <c r="A2760">
        <v>2758</v>
      </c>
      <c r="B2760" s="3" t="s">
        <v>2758</v>
      </c>
      <c r="C2760" s="3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s="7" t="s">
        <v>8340</v>
      </c>
      <c r="R2760" t="s">
        <v>8363</v>
      </c>
      <c r="S2760" s="11">
        <f t="shared" si="346"/>
        <v>42639.441932870366</v>
      </c>
      <c r="T2760" s="11">
        <f t="shared" si="347"/>
        <v>42653.441932870366</v>
      </c>
      <c r="U2760" t="str">
        <f t="shared" si="348"/>
        <v>Sep</v>
      </c>
      <c r="V2760">
        <f t="shared" si="349"/>
        <v>2016</v>
      </c>
      <c r="W2760" t="str">
        <f t="shared" si="350"/>
        <v>Oct</v>
      </c>
      <c r="X2760">
        <f t="shared" si="351"/>
        <v>2016</v>
      </c>
    </row>
    <row r="2761" spans="1:24" ht="43.2" x14ac:dyDescent="0.55000000000000004">
      <c r="A2761">
        <v>2759</v>
      </c>
      <c r="B2761" s="3" t="s">
        <v>2759</v>
      </c>
      <c r="C2761" s="3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s="7" t="s">
        <v>8340</v>
      </c>
      <c r="R2761" t="s">
        <v>8363</v>
      </c>
      <c r="S2761" s="11">
        <f t="shared" si="346"/>
        <v>42524.36650462963</v>
      </c>
      <c r="T2761" s="11">
        <f t="shared" si="347"/>
        <v>42567.36650462963</v>
      </c>
      <c r="U2761" t="str">
        <f t="shared" si="348"/>
        <v>Jun</v>
      </c>
      <c r="V2761">
        <f t="shared" si="349"/>
        <v>2016</v>
      </c>
      <c r="W2761" t="str">
        <f t="shared" si="350"/>
        <v>Jul</v>
      </c>
      <c r="X2761">
        <f t="shared" si="351"/>
        <v>2016</v>
      </c>
    </row>
    <row r="2762" spans="1:24" ht="43.2" x14ac:dyDescent="0.55000000000000004">
      <c r="A2762">
        <v>2760</v>
      </c>
      <c r="B2762" s="3" t="s">
        <v>2760</v>
      </c>
      <c r="C2762" s="3" t="s">
        <v>6870</v>
      </c>
      <c r="D2762" s="1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s="7" t="s">
        <v>8340</v>
      </c>
      <c r="R2762" t="s">
        <v>8363</v>
      </c>
      <c r="S2762" s="11">
        <f t="shared" si="346"/>
        <v>41415.461319444446</v>
      </c>
      <c r="T2762" s="11">
        <f t="shared" si="347"/>
        <v>41445.461319444446</v>
      </c>
      <c r="U2762" t="str">
        <f t="shared" si="348"/>
        <v>May</v>
      </c>
      <c r="V2762">
        <f t="shared" si="349"/>
        <v>2013</v>
      </c>
      <c r="W2762" t="str">
        <f t="shared" si="350"/>
        <v>Jun</v>
      </c>
      <c r="X2762">
        <f t="shared" si="351"/>
        <v>2013</v>
      </c>
    </row>
    <row r="2763" spans="1:24" ht="28.8" x14ac:dyDescent="0.55000000000000004">
      <c r="A2763">
        <v>2761</v>
      </c>
      <c r="B2763" s="3" t="s">
        <v>2761</v>
      </c>
      <c r="C2763" s="3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s="7" t="s">
        <v>8340</v>
      </c>
      <c r="R2763" t="s">
        <v>8363</v>
      </c>
      <c r="S2763" s="11">
        <f t="shared" si="346"/>
        <v>41247.063576388886</v>
      </c>
      <c r="T2763" s="11">
        <f t="shared" si="347"/>
        <v>41277.063576388886</v>
      </c>
      <c r="U2763" t="str">
        <f t="shared" si="348"/>
        <v>Dec</v>
      </c>
      <c r="V2763">
        <f t="shared" si="349"/>
        <v>2012</v>
      </c>
      <c r="W2763" t="str">
        <f t="shared" si="350"/>
        <v>Jan</v>
      </c>
      <c r="X2763">
        <f t="shared" si="351"/>
        <v>2013</v>
      </c>
    </row>
    <row r="2764" spans="1:24" ht="43.2" x14ac:dyDescent="0.55000000000000004">
      <c r="A2764">
        <v>2762</v>
      </c>
      <c r="B2764" s="3" t="s">
        <v>2762</v>
      </c>
      <c r="C2764" s="3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s="7" t="s">
        <v>8340</v>
      </c>
      <c r="R2764" t="s">
        <v>8363</v>
      </c>
      <c r="S2764" s="11">
        <f t="shared" si="346"/>
        <v>40927.036979166667</v>
      </c>
      <c r="T2764" s="11">
        <f t="shared" si="347"/>
        <v>40986.995312500003</v>
      </c>
      <c r="U2764" t="str">
        <f t="shared" si="348"/>
        <v>Jan</v>
      </c>
      <c r="V2764">
        <f t="shared" si="349"/>
        <v>2012</v>
      </c>
      <c r="W2764" t="str">
        <f t="shared" si="350"/>
        <v>Mar</v>
      </c>
      <c r="X2764">
        <f t="shared" si="351"/>
        <v>2012</v>
      </c>
    </row>
    <row r="2765" spans="1:24" ht="28.8" x14ac:dyDescent="0.55000000000000004">
      <c r="A2765">
        <v>2763</v>
      </c>
      <c r="B2765" s="3" t="s">
        <v>2763</v>
      </c>
      <c r="C2765" s="3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s="7" t="s">
        <v>8340</v>
      </c>
      <c r="R2765" t="s">
        <v>8363</v>
      </c>
      <c r="S2765" s="11">
        <f t="shared" si="346"/>
        <v>41373.579675925925</v>
      </c>
      <c r="T2765" s="11">
        <f t="shared" si="347"/>
        <v>41418.579675925925</v>
      </c>
      <c r="U2765" t="str">
        <f t="shared" si="348"/>
        <v>Apr</v>
      </c>
      <c r="V2765">
        <f t="shared" si="349"/>
        <v>2013</v>
      </c>
      <c r="W2765" t="str">
        <f t="shared" si="350"/>
        <v>May</v>
      </c>
      <c r="X2765">
        <f t="shared" si="351"/>
        <v>2013</v>
      </c>
    </row>
    <row r="2766" spans="1:24" ht="43.2" x14ac:dyDescent="0.55000000000000004">
      <c r="A2766">
        <v>2764</v>
      </c>
      <c r="B2766" s="3" t="s">
        <v>2764</v>
      </c>
      <c r="C2766" s="3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s="7" t="s">
        <v>8340</v>
      </c>
      <c r="R2766" t="s">
        <v>8363</v>
      </c>
      <c r="S2766" s="11">
        <f t="shared" si="346"/>
        <v>41030.292025462964</v>
      </c>
      <c r="T2766" s="11">
        <f t="shared" si="347"/>
        <v>41059.791666666664</v>
      </c>
      <c r="U2766" t="str">
        <f t="shared" si="348"/>
        <v>May</v>
      </c>
      <c r="V2766">
        <f t="shared" si="349"/>
        <v>2012</v>
      </c>
      <c r="W2766" t="str">
        <f t="shared" si="350"/>
        <v>May</v>
      </c>
      <c r="X2766">
        <f t="shared" si="351"/>
        <v>2012</v>
      </c>
    </row>
    <row r="2767" spans="1:24" ht="43.2" x14ac:dyDescent="0.55000000000000004">
      <c r="A2767">
        <v>2765</v>
      </c>
      <c r="B2767" s="3" t="s">
        <v>2765</v>
      </c>
      <c r="C2767" s="3" t="s">
        <v>6875</v>
      </c>
      <c r="D2767" s="12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s="7" t="s">
        <v>8340</v>
      </c>
      <c r="R2767" t="s">
        <v>8363</v>
      </c>
      <c r="S2767" s="11">
        <f t="shared" si="346"/>
        <v>41194.579027777778</v>
      </c>
      <c r="T2767" s="11">
        <f t="shared" si="347"/>
        <v>41210.579027777778</v>
      </c>
      <c r="U2767" t="str">
        <f t="shared" si="348"/>
        <v>Oct</v>
      </c>
      <c r="V2767">
        <f t="shared" si="349"/>
        <v>2012</v>
      </c>
      <c r="W2767" t="str">
        <f t="shared" si="350"/>
        <v>Oct</v>
      </c>
      <c r="X2767">
        <f t="shared" si="351"/>
        <v>2012</v>
      </c>
    </row>
    <row r="2768" spans="1:24" ht="43.2" x14ac:dyDescent="0.55000000000000004">
      <c r="A2768">
        <v>2766</v>
      </c>
      <c r="B2768" s="3" t="s">
        <v>2766</v>
      </c>
      <c r="C2768" s="3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s="7" t="s">
        <v>8340</v>
      </c>
      <c r="R2768" t="s">
        <v>8363</v>
      </c>
      <c r="S2768" s="11">
        <f t="shared" si="346"/>
        <v>40736.668032407404</v>
      </c>
      <c r="T2768" s="11">
        <f t="shared" si="347"/>
        <v>40766.668032407404</v>
      </c>
      <c r="U2768" t="str">
        <f t="shared" si="348"/>
        <v>Jul</v>
      </c>
      <c r="V2768">
        <f t="shared" si="349"/>
        <v>2011</v>
      </c>
      <c r="W2768" t="str">
        <f t="shared" si="350"/>
        <v>Aug</v>
      </c>
      <c r="X2768">
        <f t="shared" si="351"/>
        <v>2011</v>
      </c>
    </row>
    <row r="2769" spans="1:24" ht="43.2" x14ac:dyDescent="0.55000000000000004">
      <c r="A2769">
        <v>2767</v>
      </c>
      <c r="B2769" s="3" t="s">
        <v>2767</v>
      </c>
      <c r="C2769" s="3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s="7" t="s">
        <v>8340</v>
      </c>
      <c r="R2769" t="s">
        <v>8363</v>
      </c>
      <c r="S2769" s="11">
        <f t="shared" si="346"/>
        <v>42172.958912037036</v>
      </c>
      <c r="T2769" s="11">
        <f t="shared" si="347"/>
        <v>42232.958912037036</v>
      </c>
      <c r="U2769" t="str">
        <f t="shared" si="348"/>
        <v>Jun</v>
      </c>
      <c r="V2769">
        <f t="shared" si="349"/>
        <v>2015</v>
      </c>
      <c r="W2769" t="str">
        <f t="shared" si="350"/>
        <v>Aug</v>
      </c>
      <c r="X2769">
        <f t="shared" si="351"/>
        <v>2015</v>
      </c>
    </row>
    <row r="2770" spans="1:24" ht="43.2" x14ac:dyDescent="0.55000000000000004">
      <c r="A2770">
        <v>2768</v>
      </c>
      <c r="B2770" s="3" t="s">
        <v>2768</v>
      </c>
      <c r="C2770" s="3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s="7" t="s">
        <v>8340</v>
      </c>
      <c r="R2770" t="s">
        <v>8363</v>
      </c>
      <c r="S2770" s="11">
        <f t="shared" si="346"/>
        <v>40967.614849537036</v>
      </c>
      <c r="T2770" s="11">
        <f t="shared" si="347"/>
        <v>40997.573182870372</v>
      </c>
      <c r="U2770" t="str">
        <f t="shared" si="348"/>
        <v>Feb</v>
      </c>
      <c r="V2770">
        <f t="shared" si="349"/>
        <v>2012</v>
      </c>
      <c r="W2770" t="str">
        <f t="shared" si="350"/>
        <v>Mar</v>
      </c>
      <c r="X2770">
        <f t="shared" si="351"/>
        <v>2012</v>
      </c>
    </row>
    <row r="2771" spans="1:24" ht="43.2" x14ac:dyDescent="0.55000000000000004">
      <c r="A2771">
        <v>2769</v>
      </c>
      <c r="B2771" s="3" t="s">
        <v>2769</v>
      </c>
      <c r="C2771" s="3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s="7" t="s">
        <v>8340</v>
      </c>
      <c r="R2771" t="s">
        <v>8363</v>
      </c>
      <c r="S2771" s="11">
        <f t="shared" si="346"/>
        <v>41745.826273148145</v>
      </c>
      <c r="T2771" s="11">
        <f t="shared" si="347"/>
        <v>41795.826273148145</v>
      </c>
      <c r="U2771" t="str">
        <f t="shared" si="348"/>
        <v>Apr</v>
      </c>
      <c r="V2771">
        <f t="shared" si="349"/>
        <v>2014</v>
      </c>
      <c r="W2771" t="str">
        <f t="shared" si="350"/>
        <v>Jun</v>
      </c>
      <c r="X2771">
        <f t="shared" si="351"/>
        <v>2014</v>
      </c>
    </row>
    <row r="2772" spans="1:24" ht="43.2" x14ac:dyDescent="0.55000000000000004">
      <c r="A2772">
        <v>2770</v>
      </c>
      <c r="B2772" s="3" t="s">
        <v>2770</v>
      </c>
      <c r="C2772" s="3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s="7" t="s">
        <v>8340</v>
      </c>
      <c r="R2772" t="s">
        <v>8363</v>
      </c>
      <c r="S2772" s="11">
        <f t="shared" si="346"/>
        <v>41686.705208333333</v>
      </c>
      <c r="T2772" s="11">
        <f t="shared" si="347"/>
        <v>41716.663541666669</v>
      </c>
      <c r="U2772" t="str">
        <f t="shared" si="348"/>
        <v>Feb</v>
      </c>
      <c r="V2772">
        <f t="shared" si="349"/>
        <v>2014</v>
      </c>
      <c r="W2772" t="str">
        <f t="shared" si="350"/>
        <v>Mar</v>
      </c>
      <c r="X2772">
        <f t="shared" si="351"/>
        <v>2014</v>
      </c>
    </row>
    <row r="2773" spans="1:24" ht="43.2" x14ac:dyDescent="0.55000000000000004">
      <c r="A2773">
        <v>2771</v>
      </c>
      <c r="B2773" s="3" t="s">
        <v>2771</v>
      </c>
      <c r="C2773" s="3" t="s">
        <v>6881</v>
      </c>
      <c r="D2773" s="12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s="7" t="s">
        <v>8340</v>
      </c>
      <c r="R2773" t="s">
        <v>8363</v>
      </c>
      <c r="S2773" s="11">
        <f t="shared" si="346"/>
        <v>41257.531712962962</v>
      </c>
      <c r="T2773" s="11">
        <f t="shared" si="347"/>
        <v>41306.708333333336</v>
      </c>
      <c r="U2773" t="str">
        <f t="shared" si="348"/>
        <v>Dec</v>
      </c>
      <c r="V2773">
        <f t="shared" si="349"/>
        <v>2012</v>
      </c>
      <c r="W2773" t="str">
        <f t="shared" si="350"/>
        <v>Feb</v>
      </c>
      <c r="X2773">
        <f t="shared" si="351"/>
        <v>2013</v>
      </c>
    </row>
    <row r="2774" spans="1:24" ht="43.2" x14ac:dyDescent="0.55000000000000004">
      <c r="A2774">
        <v>2772</v>
      </c>
      <c r="B2774" s="3" t="s">
        <v>2772</v>
      </c>
      <c r="C2774" s="3" t="s">
        <v>6882</v>
      </c>
      <c r="D2774" s="12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s="7" t="s">
        <v>8340</v>
      </c>
      <c r="R2774" t="s">
        <v>8363</v>
      </c>
      <c r="S2774" s="11">
        <f t="shared" si="346"/>
        <v>41537.869143518517</v>
      </c>
      <c r="T2774" s="11">
        <f t="shared" si="347"/>
        <v>41552.869143518517</v>
      </c>
      <c r="U2774" t="str">
        <f t="shared" si="348"/>
        <v>Sep</v>
      </c>
      <c r="V2774">
        <f t="shared" si="349"/>
        <v>2013</v>
      </c>
      <c r="W2774" t="str">
        <f t="shared" si="350"/>
        <v>Oct</v>
      </c>
      <c r="X2774">
        <f t="shared" si="351"/>
        <v>2013</v>
      </c>
    </row>
    <row r="2775" spans="1:24" ht="43.2" x14ac:dyDescent="0.55000000000000004">
      <c r="A2775">
        <v>2773</v>
      </c>
      <c r="B2775" s="3" t="s">
        <v>2773</v>
      </c>
      <c r="C2775" s="3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s="7" t="s">
        <v>8340</v>
      </c>
      <c r="R2775" t="s">
        <v>8363</v>
      </c>
      <c r="S2775" s="11">
        <f t="shared" si="346"/>
        <v>42474.86482638889</v>
      </c>
      <c r="T2775" s="11">
        <f t="shared" si="347"/>
        <v>42484.86482638889</v>
      </c>
      <c r="U2775" t="str">
        <f t="shared" si="348"/>
        <v>Apr</v>
      </c>
      <c r="V2775">
        <f t="shared" si="349"/>
        <v>2016</v>
      </c>
      <c r="W2775" t="str">
        <f t="shared" si="350"/>
        <v>Apr</v>
      </c>
      <c r="X2775">
        <f t="shared" si="351"/>
        <v>2016</v>
      </c>
    </row>
    <row r="2776" spans="1:24" ht="43.2" x14ac:dyDescent="0.55000000000000004">
      <c r="A2776">
        <v>2774</v>
      </c>
      <c r="B2776" s="3" t="s">
        <v>2774</v>
      </c>
      <c r="C2776" s="3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s="7" t="s">
        <v>8340</v>
      </c>
      <c r="R2776" t="s">
        <v>8363</v>
      </c>
      <c r="S2776" s="11">
        <f t="shared" si="346"/>
        <v>41311.126481481479</v>
      </c>
      <c r="T2776" s="11">
        <f t="shared" si="347"/>
        <v>41341.126481481479</v>
      </c>
      <c r="U2776" t="str">
        <f t="shared" si="348"/>
        <v>Feb</v>
      </c>
      <c r="V2776">
        <f t="shared" si="349"/>
        <v>2013</v>
      </c>
      <c r="W2776" t="str">
        <f t="shared" si="350"/>
        <v>Mar</v>
      </c>
      <c r="X2776">
        <f t="shared" si="351"/>
        <v>2013</v>
      </c>
    </row>
    <row r="2777" spans="1:24" ht="43.2" x14ac:dyDescent="0.55000000000000004">
      <c r="A2777">
        <v>2775</v>
      </c>
      <c r="B2777" s="3" t="s">
        <v>2775</v>
      </c>
      <c r="C2777" s="3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s="7" t="s">
        <v>8340</v>
      </c>
      <c r="R2777" t="s">
        <v>8363</v>
      </c>
      <c r="S2777" s="11">
        <f t="shared" si="346"/>
        <v>40863.013356481482</v>
      </c>
      <c r="T2777" s="11">
        <f t="shared" si="347"/>
        <v>40893.013356481482</v>
      </c>
      <c r="U2777" t="str">
        <f t="shared" si="348"/>
        <v>Nov</v>
      </c>
      <c r="V2777">
        <f t="shared" si="349"/>
        <v>2011</v>
      </c>
      <c r="W2777" t="str">
        <f t="shared" si="350"/>
        <v>Dec</v>
      </c>
      <c r="X2777">
        <f t="shared" si="351"/>
        <v>2011</v>
      </c>
    </row>
    <row r="2778" spans="1:24" ht="57.6" x14ac:dyDescent="0.55000000000000004">
      <c r="A2778">
        <v>2776</v>
      </c>
      <c r="B2778" s="3" t="s">
        <v>2776</v>
      </c>
      <c r="C2778" s="3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s="7" t="s">
        <v>8340</v>
      </c>
      <c r="R2778" t="s">
        <v>8363</v>
      </c>
      <c r="S2778" s="11">
        <f t="shared" si="346"/>
        <v>42136.297175925924</v>
      </c>
      <c r="T2778" s="11">
        <f t="shared" si="347"/>
        <v>42167.297175925924</v>
      </c>
      <c r="U2778" t="str">
        <f t="shared" si="348"/>
        <v>May</v>
      </c>
      <c r="V2778">
        <f t="shared" si="349"/>
        <v>2015</v>
      </c>
      <c r="W2778" t="str">
        <f t="shared" si="350"/>
        <v>Jun</v>
      </c>
      <c r="X2778">
        <f t="shared" si="351"/>
        <v>2015</v>
      </c>
    </row>
    <row r="2779" spans="1:24" ht="43.2" x14ac:dyDescent="0.55000000000000004">
      <c r="A2779">
        <v>2777</v>
      </c>
      <c r="B2779" s="3" t="s">
        <v>2777</v>
      </c>
      <c r="C2779" s="3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s="7" t="s">
        <v>8340</v>
      </c>
      <c r="R2779" t="s">
        <v>8363</v>
      </c>
      <c r="S2779" s="11">
        <f t="shared" si="346"/>
        <v>42172.669027777782</v>
      </c>
      <c r="T2779" s="11">
        <f t="shared" si="347"/>
        <v>42202.669027777782</v>
      </c>
      <c r="U2779" t="str">
        <f t="shared" si="348"/>
        <v>Jun</v>
      </c>
      <c r="V2779">
        <f t="shared" si="349"/>
        <v>2015</v>
      </c>
      <c r="W2779" t="str">
        <f t="shared" si="350"/>
        <v>Jul</v>
      </c>
      <c r="X2779">
        <f t="shared" si="351"/>
        <v>2015</v>
      </c>
    </row>
    <row r="2780" spans="1:24" ht="57.6" x14ac:dyDescent="0.55000000000000004">
      <c r="A2780">
        <v>2778</v>
      </c>
      <c r="B2780" s="3" t="s">
        <v>2778</v>
      </c>
      <c r="C2780" s="3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s="7" t="s">
        <v>8340</v>
      </c>
      <c r="R2780" t="s">
        <v>8363</v>
      </c>
      <c r="S2780" s="11">
        <f t="shared" si="346"/>
        <v>41846.978078703702</v>
      </c>
      <c r="T2780" s="11">
        <f t="shared" si="347"/>
        <v>41876.978078703702</v>
      </c>
      <c r="U2780" t="str">
        <f t="shared" si="348"/>
        <v>Jul</v>
      </c>
      <c r="V2780">
        <f t="shared" si="349"/>
        <v>2014</v>
      </c>
      <c r="W2780" t="str">
        <f t="shared" si="350"/>
        <v>Aug</v>
      </c>
      <c r="X2780">
        <f t="shared" si="351"/>
        <v>2014</v>
      </c>
    </row>
    <row r="2781" spans="1:24" ht="43.2" x14ac:dyDescent="0.55000000000000004">
      <c r="A2781">
        <v>2779</v>
      </c>
      <c r="B2781" s="3" t="s">
        <v>2779</v>
      </c>
      <c r="C2781" s="3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s="7" t="s">
        <v>8340</v>
      </c>
      <c r="R2781" t="s">
        <v>8363</v>
      </c>
      <c r="S2781" s="11">
        <f t="shared" si="346"/>
        <v>42300.585891203707</v>
      </c>
      <c r="T2781" s="11">
        <f t="shared" si="347"/>
        <v>42330.627557870372</v>
      </c>
      <c r="U2781" t="str">
        <f t="shared" si="348"/>
        <v>Oct</v>
      </c>
      <c r="V2781">
        <f t="shared" si="349"/>
        <v>2015</v>
      </c>
      <c r="W2781" t="str">
        <f t="shared" si="350"/>
        <v>Nov</v>
      </c>
      <c r="X2781">
        <f t="shared" si="351"/>
        <v>2015</v>
      </c>
    </row>
    <row r="2782" spans="1:24" ht="28.8" x14ac:dyDescent="0.55000000000000004">
      <c r="A2782">
        <v>2780</v>
      </c>
      <c r="B2782" s="3" t="s">
        <v>2780</v>
      </c>
      <c r="C2782" s="3" t="s">
        <v>6890</v>
      </c>
      <c r="D2782" s="1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s="7" t="s">
        <v>8340</v>
      </c>
      <c r="R2782" t="s">
        <v>8363</v>
      </c>
      <c r="S2782" s="11">
        <f t="shared" si="346"/>
        <v>42774.447777777779</v>
      </c>
      <c r="T2782" s="11">
        <f t="shared" si="347"/>
        <v>42804.447777777779</v>
      </c>
      <c r="U2782" t="str">
        <f t="shared" si="348"/>
        <v>Feb</v>
      </c>
      <c r="V2782">
        <f t="shared" si="349"/>
        <v>2017</v>
      </c>
      <c r="W2782" t="str">
        <f t="shared" si="350"/>
        <v>Mar</v>
      </c>
      <c r="X2782">
        <f t="shared" si="351"/>
        <v>2017</v>
      </c>
    </row>
    <row r="2783" spans="1:24" ht="28.8" hidden="1" x14ac:dyDescent="0.55000000000000004">
      <c r="A2783">
        <v>2781</v>
      </c>
      <c r="B2783" s="3" t="s">
        <v>2781</v>
      </c>
      <c r="C2783" s="3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s="7" t="s">
        <v>8335</v>
      </c>
      <c r="R2783" t="s">
        <v>8336</v>
      </c>
      <c r="S2783" s="11">
        <f t="shared" si="346"/>
        <v>42018.94159722222</v>
      </c>
      <c r="T2783" s="11">
        <f t="shared" si="347"/>
        <v>42047.291666666672</v>
      </c>
      <c r="U2783" t="str">
        <f t="shared" si="348"/>
        <v>Jan</v>
      </c>
      <c r="V2783">
        <f t="shared" si="349"/>
        <v>2015</v>
      </c>
      <c r="W2783" t="str">
        <f t="shared" si="350"/>
        <v>Feb</v>
      </c>
      <c r="X2783">
        <f t="shared" si="351"/>
        <v>2015</v>
      </c>
    </row>
    <row r="2784" spans="1:24" ht="28.8" hidden="1" x14ac:dyDescent="0.55000000000000004">
      <c r="A2784">
        <v>2782</v>
      </c>
      <c r="B2784" s="3" t="s">
        <v>2782</v>
      </c>
      <c r="C2784" s="3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s="7" t="s">
        <v>8335</v>
      </c>
      <c r="R2784" t="s">
        <v>8336</v>
      </c>
      <c r="S2784" s="11">
        <f t="shared" si="346"/>
        <v>42026.924976851849</v>
      </c>
      <c r="T2784" s="11">
        <f t="shared" si="347"/>
        <v>42052.207638888889</v>
      </c>
      <c r="U2784" t="str">
        <f t="shared" si="348"/>
        <v>Jan</v>
      </c>
      <c r="V2784">
        <f t="shared" si="349"/>
        <v>2015</v>
      </c>
      <c r="W2784" t="str">
        <f t="shared" si="350"/>
        <v>Feb</v>
      </c>
      <c r="X2784">
        <f t="shared" si="351"/>
        <v>2015</v>
      </c>
    </row>
    <row r="2785" spans="1:24" ht="43.2" hidden="1" x14ac:dyDescent="0.55000000000000004">
      <c r="A2785">
        <v>2783</v>
      </c>
      <c r="B2785" s="3" t="s">
        <v>2783</v>
      </c>
      <c r="C2785" s="3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s="7" t="s">
        <v>8335</v>
      </c>
      <c r="R2785" t="s">
        <v>8336</v>
      </c>
      <c r="S2785" s="11">
        <f t="shared" si="346"/>
        <v>42103.535254629634</v>
      </c>
      <c r="T2785" s="11">
        <f t="shared" si="347"/>
        <v>42117.535254629634</v>
      </c>
      <c r="U2785" t="str">
        <f t="shared" si="348"/>
        <v>Apr</v>
      </c>
      <c r="V2785">
        <f t="shared" si="349"/>
        <v>2015</v>
      </c>
      <c r="W2785" t="str">
        <f t="shared" si="350"/>
        <v>Apr</v>
      </c>
      <c r="X2785">
        <f t="shared" si="351"/>
        <v>2015</v>
      </c>
    </row>
    <row r="2786" spans="1:24" ht="43.2" hidden="1" x14ac:dyDescent="0.55000000000000004">
      <c r="A2786">
        <v>2784</v>
      </c>
      <c r="B2786" s="3" t="s">
        <v>2784</v>
      </c>
      <c r="C2786" s="3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s="7" t="s">
        <v>8335</v>
      </c>
      <c r="R2786" t="s">
        <v>8336</v>
      </c>
      <c r="S2786" s="11">
        <f t="shared" si="346"/>
        <v>41920.787534722222</v>
      </c>
      <c r="T2786" s="11">
        <f t="shared" si="347"/>
        <v>41941.787534722222</v>
      </c>
      <c r="U2786" t="str">
        <f t="shared" si="348"/>
        <v>Oct</v>
      </c>
      <c r="V2786">
        <f t="shared" si="349"/>
        <v>2014</v>
      </c>
      <c r="W2786" t="str">
        <f t="shared" si="350"/>
        <v>Oct</v>
      </c>
      <c r="X2786">
        <f t="shared" si="351"/>
        <v>2014</v>
      </c>
    </row>
    <row r="2787" spans="1:24" ht="43.2" hidden="1" x14ac:dyDescent="0.55000000000000004">
      <c r="A2787">
        <v>2785</v>
      </c>
      <c r="B2787" s="3" t="s">
        <v>2785</v>
      </c>
      <c r="C2787" s="3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s="7" t="s">
        <v>8335</v>
      </c>
      <c r="R2787" t="s">
        <v>8336</v>
      </c>
      <c r="S2787" s="11">
        <f t="shared" si="346"/>
        <v>42558.189432870371</v>
      </c>
      <c r="T2787" s="11">
        <f t="shared" si="347"/>
        <v>42587.875</v>
      </c>
      <c r="U2787" t="str">
        <f t="shared" si="348"/>
        <v>Jul</v>
      </c>
      <c r="V2787">
        <f t="shared" si="349"/>
        <v>2016</v>
      </c>
      <c r="W2787" t="str">
        <f t="shared" si="350"/>
        <v>Aug</v>
      </c>
      <c r="X2787">
        <f t="shared" si="351"/>
        <v>2016</v>
      </c>
    </row>
    <row r="2788" spans="1:24" ht="28.8" hidden="1" x14ac:dyDescent="0.55000000000000004">
      <c r="A2788">
        <v>2786</v>
      </c>
      <c r="B2788" s="3" t="s">
        <v>2786</v>
      </c>
      <c r="C2788" s="3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s="7" t="s">
        <v>8335</v>
      </c>
      <c r="R2788" t="s">
        <v>8336</v>
      </c>
      <c r="S2788" s="11">
        <f t="shared" si="346"/>
        <v>41815.569212962961</v>
      </c>
      <c r="T2788" s="11">
        <f t="shared" si="347"/>
        <v>41829.569212962961</v>
      </c>
      <c r="U2788" t="str">
        <f t="shared" si="348"/>
        <v>Jun</v>
      </c>
      <c r="V2788">
        <f t="shared" si="349"/>
        <v>2014</v>
      </c>
      <c r="W2788" t="str">
        <f t="shared" si="350"/>
        <v>Jul</v>
      </c>
      <c r="X2788">
        <f t="shared" si="351"/>
        <v>2014</v>
      </c>
    </row>
    <row r="2789" spans="1:24" ht="43.2" hidden="1" x14ac:dyDescent="0.55000000000000004">
      <c r="A2789">
        <v>2787</v>
      </c>
      <c r="B2789" s="3" t="s">
        <v>2787</v>
      </c>
      <c r="C2789" s="3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s="7" t="s">
        <v>8335</v>
      </c>
      <c r="R2789" t="s">
        <v>8336</v>
      </c>
      <c r="S2789" s="11">
        <f t="shared" si="346"/>
        <v>41808.198518518519</v>
      </c>
      <c r="T2789" s="11">
        <f t="shared" si="347"/>
        <v>41838.198518518519</v>
      </c>
      <c r="U2789" t="str">
        <f t="shared" si="348"/>
        <v>Jun</v>
      </c>
      <c r="V2789">
        <f t="shared" si="349"/>
        <v>2014</v>
      </c>
      <c r="W2789" t="str">
        <f t="shared" si="350"/>
        <v>Jul</v>
      </c>
      <c r="X2789">
        <f t="shared" si="351"/>
        <v>2014</v>
      </c>
    </row>
    <row r="2790" spans="1:24" ht="43.2" hidden="1" x14ac:dyDescent="0.55000000000000004">
      <c r="A2790">
        <v>2788</v>
      </c>
      <c r="B2790" s="3" t="s">
        <v>2788</v>
      </c>
      <c r="C2790" s="3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s="7" t="s">
        <v>8335</v>
      </c>
      <c r="R2790" t="s">
        <v>8336</v>
      </c>
      <c r="S2790" s="11">
        <f t="shared" si="346"/>
        <v>42550.701886574068</v>
      </c>
      <c r="T2790" s="11">
        <f t="shared" si="347"/>
        <v>42580.701886574068</v>
      </c>
      <c r="U2790" t="str">
        <f t="shared" si="348"/>
        <v>Jun</v>
      </c>
      <c r="V2790">
        <f t="shared" si="349"/>
        <v>2016</v>
      </c>
      <c r="W2790" t="str">
        <f t="shared" si="350"/>
        <v>Jul</v>
      </c>
      <c r="X2790">
        <f t="shared" si="351"/>
        <v>2016</v>
      </c>
    </row>
    <row r="2791" spans="1:24" ht="28.8" hidden="1" x14ac:dyDescent="0.55000000000000004">
      <c r="A2791">
        <v>2789</v>
      </c>
      <c r="B2791" s="3" t="s">
        <v>2789</v>
      </c>
      <c r="C2791" s="3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s="7" t="s">
        <v>8335</v>
      </c>
      <c r="R2791" t="s">
        <v>8336</v>
      </c>
      <c r="S2791" s="11">
        <f t="shared" si="346"/>
        <v>42056.013124999998</v>
      </c>
      <c r="T2791" s="11">
        <f t="shared" si="347"/>
        <v>42075.166666666672</v>
      </c>
      <c r="U2791" t="str">
        <f t="shared" si="348"/>
        <v>Feb</v>
      </c>
      <c r="V2791">
        <f t="shared" si="349"/>
        <v>2015</v>
      </c>
      <c r="W2791" t="str">
        <f t="shared" si="350"/>
        <v>Mar</v>
      </c>
      <c r="X2791">
        <f t="shared" si="351"/>
        <v>2015</v>
      </c>
    </row>
    <row r="2792" spans="1:24" ht="43.2" hidden="1" x14ac:dyDescent="0.55000000000000004">
      <c r="A2792">
        <v>2790</v>
      </c>
      <c r="B2792" s="3" t="s">
        <v>2790</v>
      </c>
      <c r="C2792" s="3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s="7" t="s">
        <v>8335</v>
      </c>
      <c r="R2792" t="s">
        <v>8336</v>
      </c>
      <c r="S2792" s="11">
        <f t="shared" si="346"/>
        <v>42016.938692129625</v>
      </c>
      <c r="T2792" s="11">
        <f t="shared" si="347"/>
        <v>42046.938692129625</v>
      </c>
      <c r="U2792" t="str">
        <f t="shared" si="348"/>
        <v>Jan</v>
      </c>
      <c r="V2792">
        <f t="shared" si="349"/>
        <v>2015</v>
      </c>
      <c r="W2792" t="str">
        <f t="shared" si="350"/>
        <v>Feb</v>
      </c>
      <c r="X2792">
        <f t="shared" si="351"/>
        <v>2015</v>
      </c>
    </row>
    <row r="2793" spans="1:24" ht="43.2" hidden="1" x14ac:dyDescent="0.55000000000000004">
      <c r="A2793">
        <v>2791</v>
      </c>
      <c r="B2793" s="3" t="s">
        <v>2791</v>
      </c>
      <c r="C2793" s="3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s="7" t="s">
        <v>8335</v>
      </c>
      <c r="R2793" t="s">
        <v>8336</v>
      </c>
      <c r="S2793" s="11">
        <f t="shared" si="346"/>
        <v>42591.899988425925</v>
      </c>
      <c r="T2793" s="11">
        <f t="shared" si="347"/>
        <v>42622.166666666672</v>
      </c>
      <c r="U2793" t="str">
        <f t="shared" si="348"/>
        <v>Aug</v>
      </c>
      <c r="V2793">
        <f t="shared" si="349"/>
        <v>2016</v>
      </c>
      <c r="W2793" t="str">
        <f t="shared" si="350"/>
        <v>Sep</v>
      </c>
      <c r="X2793">
        <f t="shared" si="351"/>
        <v>2016</v>
      </c>
    </row>
    <row r="2794" spans="1:24" ht="43.2" hidden="1" x14ac:dyDescent="0.55000000000000004">
      <c r="A2794">
        <v>2792</v>
      </c>
      <c r="B2794" s="3" t="s">
        <v>2792</v>
      </c>
      <c r="C2794" s="3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s="7" t="s">
        <v>8335</v>
      </c>
      <c r="R2794" t="s">
        <v>8336</v>
      </c>
      <c r="S2794" s="11">
        <f t="shared" si="346"/>
        <v>42183.231006944443</v>
      </c>
      <c r="T2794" s="11">
        <f t="shared" si="347"/>
        <v>42228.231006944443</v>
      </c>
      <c r="U2794" t="str">
        <f t="shared" si="348"/>
        <v>Jun</v>
      </c>
      <c r="V2794">
        <f t="shared" si="349"/>
        <v>2015</v>
      </c>
      <c r="W2794" t="str">
        <f t="shared" si="350"/>
        <v>Aug</v>
      </c>
      <c r="X2794">
        <f t="shared" si="351"/>
        <v>2015</v>
      </c>
    </row>
    <row r="2795" spans="1:24" ht="57.6" hidden="1" x14ac:dyDescent="0.55000000000000004">
      <c r="A2795">
        <v>2793</v>
      </c>
      <c r="B2795" s="3" t="s">
        <v>2793</v>
      </c>
      <c r="C2795" s="3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s="7" t="s">
        <v>8335</v>
      </c>
      <c r="R2795" t="s">
        <v>8336</v>
      </c>
      <c r="S2795" s="11">
        <f t="shared" si="346"/>
        <v>42176.419039351851</v>
      </c>
      <c r="T2795" s="11">
        <f t="shared" si="347"/>
        <v>42206.419039351851</v>
      </c>
      <c r="U2795" t="str">
        <f t="shared" si="348"/>
        <v>Jun</v>
      </c>
      <c r="V2795">
        <f t="shared" si="349"/>
        <v>2015</v>
      </c>
      <c r="W2795" t="str">
        <f t="shared" si="350"/>
        <v>Jul</v>
      </c>
      <c r="X2795">
        <f t="shared" si="351"/>
        <v>2015</v>
      </c>
    </row>
    <row r="2796" spans="1:24" ht="57.6" hidden="1" x14ac:dyDescent="0.55000000000000004">
      <c r="A2796">
        <v>2794</v>
      </c>
      <c r="B2796" s="3" t="s">
        <v>2794</v>
      </c>
      <c r="C2796" s="3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s="7" t="s">
        <v>8335</v>
      </c>
      <c r="R2796" t="s">
        <v>8336</v>
      </c>
      <c r="S2796" s="11">
        <f t="shared" si="346"/>
        <v>42416.691655092596</v>
      </c>
      <c r="T2796" s="11">
        <f t="shared" si="347"/>
        <v>42432.791666666672</v>
      </c>
      <c r="U2796" t="str">
        <f t="shared" si="348"/>
        <v>Feb</v>
      </c>
      <c r="V2796">
        <f t="shared" si="349"/>
        <v>2016</v>
      </c>
      <c r="W2796" t="str">
        <f t="shared" si="350"/>
        <v>Mar</v>
      </c>
      <c r="X2796">
        <f t="shared" si="351"/>
        <v>2016</v>
      </c>
    </row>
    <row r="2797" spans="1:24" ht="43.2" hidden="1" x14ac:dyDescent="0.55000000000000004">
      <c r="A2797">
        <v>2795</v>
      </c>
      <c r="B2797" s="3" t="s">
        <v>2795</v>
      </c>
      <c r="C2797" s="3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s="7" t="s">
        <v>8335</v>
      </c>
      <c r="R2797" t="s">
        <v>8336</v>
      </c>
      <c r="S2797" s="11">
        <f t="shared" si="346"/>
        <v>41780.525937500002</v>
      </c>
      <c r="T2797" s="11">
        <f t="shared" si="347"/>
        <v>41796.958333333336</v>
      </c>
      <c r="U2797" t="str">
        <f t="shared" si="348"/>
        <v>May</v>
      </c>
      <c r="V2797">
        <f t="shared" si="349"/>
        <v>2014</v>
      </c>
      <c r="W2797" t="str">
        <f t="shared" si="350"/>
        <v>Jun</v>
      </c>
      <c r="X2797">
        <f t="shared" si="351"/>
        <v>2014</v>
      </c>
    </row>
    <row r="2798" spans="1:24" ht="43.2" hidden="1" x14ac:dyDescent="0.55000000000000004">
      <c r="A2798">
        <v>2796</v>
      </c>
      <c r="B2798" s="3" t="s">
        <v>2796</v>
      </c>
      <c r="C2798" s="3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s="7" t="s">
        <v>8335</v>
      </c>
      <c r="R2798" t="s">
        <v>8336</v>
      </c>
      <c r="S2798" s="11">
        <f t="shared" si="346"/>
        <v>41795.528101851851</v>
      </c>
      <c r="T2798" s="11">
        <f t="shared" si="347"/>
        <v>41825.528101851851</v>
      </c>
      <c r="U2798" t="str">
        <f t="shared" si="348"/>
        <v>Jun</v>
      </c>
      <c r="V2798">
        <f t="shared" si="349"/>
        <v>2014</v>
      </c>
      <c r="W2798" t="str">
        <f t="shared" si="350"/>
        <v>Jul</v>
      </c>
      <c r="X2798">
        <f t="shared" si="351"/>
        <v>2014</v>
      </c>
    </row>
    <row r="2799" spans="1:24" ht="43.2" hidden="1" x14ac:dyDescent="0.55000000000000004">
      <c r="A2799">
        <v>2797</v>
      </c>
      <c r="B2799" s="3" t="s">
        <v>2797</v>
      </c>
      <c r="C2799" s="3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s="7" t="s">
        <v>8335</v>
      </c>
      <c r="R2799" t="s">
        <v>8336</v>
      </c>
      <c r="S2799" s="11">
        <f t="shared" si="346"/>
        <v>41798.94027777778</v>
      </c>
      <c r="T2799" s="11">
        <f t="shared" si="347"/>
        <v>41828.94027777778</v>
      </c>
      <c r="U2799" t="str">
        <f t="shared" si="348"/>
        <v>Jun</v>
      </c>
      <c r="V2799">
        <f t="shared" si="349"/>
        <v>2014</v>
      </c>
      <c r="W2799" t="str">
        <f t="shared" si="350"/>
        <v>Jul</v>
      </c>
      <c r="X2799">
        <f t="shared" si="351"/>
        <v>2014</v>
      </c>
    </row>
    <row r="2800" spans="1:24" ht="43.2" hidden="1" x14ac:dyDescent="0.55000000000000004">
      <c r="A2800">
        <v>2798</v>
      </c>
      <c r="B2800" s="3" t="s">
        <v>2798</v>
      </c>
      <c r="C2800" s="3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s="7" t="s">
        <v>8335</v>
      </c>
      <c r="R2800" t="s">
        <v>8336</v>
      </c>
      <c r="S2800" s="11">
        <f t="shared" si="346"/>
        <v>42201.675011574072</v>
      </c>
      <c r="T2800" s="11">
        <f t="shared" si="347"/>
        <v>42216.666666666672</v>
      </c>
      <c r="U2800" t="str">
        <f t="shared" si="348"/>
        <v>Jul</v>
      </c>
      <c r="V2800">
        <f t="shared" si="349"/>
        <v>2015</v>
      </c>
      <c r="W2800" t="str">
        <f t="shared" si="350"/>
        <v>Jul</v>
      </c>
      <c r="X2800">
        <f t="shared" si="351"/>
        <v>2015</v>
      </c>
    </row>
    <row r="2801" spans="1:24" ht="43.2" hidden="1" x14ac:dyDescent="0.55000000000000004">
      <c r="A2801">
        <v>2799</v>
      </c>
      <c r="B2801" s="3" t="s">
        <v>2799</v>
      </c>
      <c r="C2801" s="3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s="7" t="s">
        <v>8335</v>
      </c>
      <c r="R2801" t="s">
        <v>8336</v>
      </c>
      <c r="S2801" s="11">
        <f t="shared" si="346"/>
        <v>42507.264699074076</v>
      </c>
      <c r="T2801" s="11">
        <f t="shared" si="347"/>
        <v>42538.666666666672</v>
      </c>
      <c r="U2801" t="str">
        <f t="shared" si="348"/>
        <v>May</v>
      </c>
      <c r="V2801">
        <f t="shared" si="349"/>
        <v>2016</v>
      </c>
      <c r="W2801" t="str">
        <f t="shared" si="350"/>
        <v>Jun</v>
      </c>
      <c r="X2801">
        <f t="shared" si="351"/>
        <v>2016</v>
      </c>
    </row>
    <row r="2802" spans="1:24" ht="43.2" hidden="1" x14ac:dyDescent="0.55000000000000004">
      <c r="A2802">
        <v>2800</v>
      </c>
      <c r="B2802" s="3" t="s">
        <v>2800</v>
      </c>
      <c r="C2802" s="3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s="7" t="s">
        <v>8335</v>
      </c>
      <c r="R2802" t="s">
        <v>8336</v>
      </c>
      <c r="S2802" s="11">
        <f t="shared" si="346"/>
        <v>41948.552847222221</v>
      </c>
      <c r="T2802" s="11">
        <f t="shared" si="347"/>
        <v>42008.552847222221</v>
      </c>
      <c r="U2802" t="str">
        <f t="shared" si="348"/>
        <v>Nov</v>
      </c>
      <c r="V2802">
        <f t="shared" si="349"/>
        <v>2014</v>
      </c>
      <c r="W2802" t="str">
        <f t="shared" si="350"/>
        <v>Jan</v>
      </c>
      <c r="X2802">
        <f t="shared" si="351"/>
        <v>2015</v>
      </c>
    </row>
    <row r="2803" spans="1:24" ht="43.2" hidden="1" x14ac:dyDescent="0.55000000000000004">
      <c r="A2803">
        <v>2801</v>
      </c>
      <c r="B2803" s="3" t="s">
        <v>2801</v>
      </c>
      <c r="C2803" s="3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s="7" t="s">
        <v>8335</v>
      </c>
      <c r="R2803" t="s">
        <v>8336</v>
      </c>
      <c r="S2803" s="11">
        <f t="shared" si="346"/>
        <v>41900.243159722224</v>
      </c>
      <c r="T2803" s="11">
        <f t="shared" si="347"/>
        <v>41922.458333333336</v>
      </c>
      <c r="U2803" t="str">
        <f t="shared" si="348"/>
        <v>Sep</v>
      </c>
      <c r="V2803">
        <f t="shared" si="349"/>
        <v>2014</v>
      </c>
      <c r="W2803" t="str">
        <f t="shared" si="350"/>
        <v>Oct</v>
      </c>
      <c r="X2803">
        <f t="shared" si="351"/>
        <v>2014</v>
      </c>
    </row>
    <row r="2804" spans="1:24" ht="43.2" hidden="1" x14ac:dyDescent="0.55000000000000004">
      <c r="A2804">
        <v>2802</v>
      </c>
      <c r="B2804" s="3" t="s">
        <v>2802</v>
      </c>
      <c r="C2804" s="3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s="7" t="s">
        <v>8335</v>
      </c>
      <c r="R2804" t="s">
        <v>8336</v>
      </c>
      <c r="S2804" s="11">
        <f t="shared" si="346"/>
        <v>42192.64707175926</v>
      </c>
      <c r="T2804" s="11">
        <f t="shared" si="347"/>
        <v>42222.64707175926</v>
      </c>
      <c r="U2804" t="str">
        <f t="shared" si="348"/>
        <v>Jul</v>
      </c>
      <c r="V2804">
        <f t="shared" si="349"/>
        <v>2015</v>
      </c>
      <c r="W2804" t="str">
        <f t="shared" si="350"/>
        <v>Aug</v>
      </c>
      <c r="X2804">
        <f t="shared" si="351"/>
        <v>2015</v>
      </c>
    </row>
    <row r="2805" spans="1:24" ht="43.2" hidden="1" x14ac:dyDescent="0.55000000000000004">
      <c r="A2805">
        <v>2803</v>
      </c>
      <c r="B2805" s="3" t="s">
        <v>2803</v>
      </c>
      <c r="C2805" s="3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s="7" t="s">
        <v>8335</v>
      </c>
      <c r="R2805" t="s">
        <v>8336</v>
      </c>
      <c r="S2805" s="11">
        <f t="shared" si="346"/>
        <v>42158.065694444449</v>
      </c>
      <c r="T2805" s="11">
        <f t="shared" si="347"/>
        <v>42201</v>
      </c>
      <c r="U2805" t="str">
        <f t="shared" si="348"/>
        <v>Jun</v>
      </c>
      <c r="V2805">
        <f t="shared" si="349"/>
        <v>2015</v>
      </c>
      <c r="W2805" t="str">
        <f t="shared" si="350"/>
        <v>Jul</v>
      </c>
      <c r="X2805">
        <f t="shared" si="351"/>
        <v>2015</v>
      </c>
    </row>
    <row r="2806" spans="1:24" ht="43.2" hidden="1" x14ac:dyDescent="0.55000000000000004">
      <c r="A2806">
        <v>2804</v>
      </c>
      <c r="B2806" s="3" t="s">
        <v>2804</v>
      </c>
      <c r="C2806" s="3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s="7" t="s">
        <v>8335</v>
      </c>
      <c r="R2806" t="s">
        <v>8336</v>
      </c>
      <c r="S2806" s="11">
        <f t="shared" si="346"/>
        <v>41881.453587962962</v>
      </c>
      <c r="T2806" s="11">
        <f t="shared" si="347"/>
        <v>41911.453587962962</v>
      </c>
      <c r="U2806" t="str">
        <f t="shared" si="348"/>
        <v>Aug</v>
      </c>
      <c r="V2806">
        <f t="shared" si="349"/>
        <v>2014</v>
      </c>
      <c r="W2806" t="str">
        <f t="shared" si="350"/>
        <v>Sep</v>
      </c>
      <c r="X2806">
        <f t="shared" si="351"/>
        <v>2014</v>
      </c>
    </row>
    <row r="2807" spans="1:24" ht="57.6" hidden="1" x14ac:dyDescent="0.55000000000000004">
      <c r="A2807">
        <v>2805</v>
      </c>
      <c r="B2807" s="3" t="s">
        <v>2805</v>
      </c>
      <c r="C2807" s="3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s="7" t="s">
        <v>8335</v>
      </c>
      <c r="R2807" t="s">
        <v>8336</v>
      </c>
      <c r="S2807" s="11">
        <f t="shared" si="346"/>
        <v>42213.505474537036</v>
      </c>
      <c r="T2807" s="11">
        <f t="shared" si="347"/>
        <v>42238.505474537036</v>
      </c>
      <c r="U2807" t="str">
        <f t="shared" si="348"/>
        <v>Jul</v>
      </c>
      <c r="V2807">
        <f t="shared" si="349"/>
        <v>2015</v>
      </c>
      <c r="W2807" t="str">
        <f t="shared" si="350"/>
        <v>Aug</v>
      </c>
      <c r="X2807">
        <f t="shared" si="351"/>
        <v>2015</v>
      </c>
    </row>
    <row r="2808" spans="1:24" ht="43.2" hidden="1" x14ac:dyDescent="0.55000000000000004">
      <c r="A2808">
        <v>2806</v>
      </c>
      <c r="B2808" s="3" t="s">
        <v>2806</v>
      </c>
      <c r="C2808" s="3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s="7" t="s">
        <v>8335</v>
      </c>
      <c r="R2808" t="s">
        <v>8336</v>
      </c>
      <c r="S2808" s="11">
        <f t="shared" si="346"/>
        <v>42185.267245370371</v>
      </c>
      <c r="T2808" s="11">
        <f t="shared" si="347"/>
        <v>42221.458333333328</v>
      </c>
      <c r="U2808" t="str">
        <f t="shared" si="348"/>
        <v>Jun</v>
      </c>
      <c r="V2808">
        <f t="shared" si="349"/>
        <v>2015</v>
      </c>
      <c r="W2808" t="str">
        <f t="shared" si="350"/>
        <v>Aug</v>
      </c>
      <c r="X2808">
        <f t="shared" si="351"/>
        <v>2015</v>
      </c>
    </row>
    <row r="2809" spans="1:24" hidden="1" x14ac:dyDescent="0.55000000000000004">
      <c r="A2809">
        <v>2807</v>
      </c>
      <c r="B2809" s="3" t="s">
        <v>2807</v>
      </c>
      <c r="C2809" s="3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s="7" t="s">
        <v>8335</v>
      </c>
      <c r="R2809" t="s">
        <v>8336</v>
      </c>
      <c r="S2809" s="11">
        <f t="shared" si="346"/>
        <v>42154.873124999998</v>
      </c>
      <c r="T2809" s="11">
        <f t="shared" si="347"/>
        <v>42184.873124999998</v>
      </c>
      <c r="U2809" t="str">
        <f t="shared" si="348"/>
        <v>May</v>
      </c>
      <c r="V2809">
        <f t="shared" si="349"/>
        <v>2015</v>
      </c>
      <c r="W2809" t="str">
        <f t="shared" si="350"/>
        <v>Jun</v>
      </c>
      <c r="X2809">
        <f t="shared" si="351"/>
        <v>2015</v>
      </c>
    </row>
    <row r="2810" spans="1:24" ht="43.2" hidden="1" x14ac:dyDescent="0.55000000000000004">
      <c r="A2810">
        <v>2808</v>
      </c>
      <c r="B2810" s="3" t="s">
        <v>2808</v>
      </c>
      <c r="C2810" s="3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s="7" t="s">
        <v>8335</v>
      </c>
      <c r="R2810" t="s">
        <v>8336</v>
      </c>
      <c r="S2810" s="11">
        <f t="shared" si="346"/>
        <v>42208.84646990741</v>
      </c>
      <c r="T2810" s="11">
        <f t="shared" si="347"/>
        <v>42238.84646990741</v>
      </c>
      <c r="U2810" t="str">
        <f t="shared" si="348"/>
        <v>Jul</v>
      </c>
      <c r="V2810">
        <f t="shared" si="349"/>
        <v>2015</v>
      </c>
      <c r="W2810" t="str">
        <f t="shared" si="350"/>
        <v>Aug</v>
      </c>
      <c r="X2810">
        <f t="shared" si="351"/>
        <v>2015</v>
      </c>
    </row>
    <row r="2811" spans="1:24" ht="43.2" hidden="1" x14ac:dyDescent="0.55000000000000004">
      <c r="A2811">
        <v>2809</v>
      </c>
      <c r="B2811" s="3" t="s">
        <v>2809</v>
      </c>
      <c r="C2811" s="3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s="7" t="s">
        <v>8335</v>
      </c>
      <c r="R2811" t="s">
        <v>8336</v>
      </c>
      <c r="S2811" s="11">
        <f t="shared" si="346"/>
        <v>42451.496817129635</v>
      </c>
      <c r="T2811" s="11">
        <f t="shared" si="347"/>
        <v>42459.610416666663</v>
      </c>
      <c r="U2811" t="str">
        <f t="shared" si="348"/>
        <v>Mar</v>
      </c>
      <c r="V2811">
        <f t="shared" si="349"/>
        <v>2016</v>
      </c>
      <c r="W2811" t="str">
        <f t="shared" si="350"/>
        <v>Mar</v>
      </c>
      <c r="X2811">
        <f t="shared" si="351"/>
        <v>2016</v>
      </c>
    </row>
    <row r="2812" spans="1:24" ht="43.2" hidden="1" x14ac:dyDescent="0.55000000000000004">
      <c r="A2812">
        <v>2810</v>
      </c>
      <c r="B2812" s="3" t="s">
        <v>2810</v>
      </c>
      <c r="C2812" s="3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s="7" t="s">
        <v>8335</v>
      </c>
      <c r="R2812" t="s">
        <v>8336</v>
      </c>
      <c r="S2812" s="11">
        <f t="shared" si="346"/>
        <v>41759.13962962963</v>
      </c>
      <c r="T2812" s="11">
        <f t="shared" si="347"/>
        <v>41791.165972222225</v>
      </c>
      <c r="U2812" t="str">
        <f t="shared" si="348"/>
        <v>Apr</v>
      </c>
      <c r="V2812">
        <f t="shared" si="349"/>
        <v>2014</v>
      </c>
      <c r="W2812" t="str">
        <f t="shared" si="350"/>
        <v>Jun</v>
      </c>
      <c r="X2812">
        <f t="shared" si="351"/>
        <v>2014</v>
      </c>
    </row>
    <row r="2813" spans="1:24" ht="43.2" hidden="1" x14ac:dyDescent="0.55000000000000004">
      <c r="A2813">
        <v>2811</v>
      </c>
      <c r="B2813" s="3" t="s">
        <v>2811</v>
      </c>
      <c r="C2813" s="3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s="7" t="s">
        <v>8335</v>
      </c>
      <c r="R2813" t="s">
        <v>8336</v>
      </c>
      <c r="S2813" s="11">
        <f t="shared" si="346"/>
        <v>42028.496562500004</v>
      </c>
      <c r="T2813" s="11">
        <f t="shared" si="347"/>
        <v>42058.496562500004</v>
      </c>
      <c r="U2813" t="str">
        <f t="shared" si="348"/>
        <v>Jan</v>
      </c>
      <c r="V2813">
        <f t="shared" si="349"/>
        <v>2015</v>
      </c>
      <c r="W2813" t="str">
        <f t="shared" si="350"/>
        <v>Feb</v>
      </c>
      <c r="X2813">
        <f t="shared" si="351"/>
        <v>2015</v>
      </c>
    </row>
    <row r="2814" spans="1:24" ht="43.2" hidden="1" x14ac:dyDescent="0.55000000000000004">
      <c r="A2814">
        <v>2812</v>
      </c>
      <c r="B2814" s="3" t="s">
        <v>2812</v>
      </c>
      <c r="C2814" s="3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s="7" t="s">
        <v>8335</v>
      </c>
      <c r="R2814" t="s">
        <v>8336</v>
      </c>
      <c r="S2814" s="11">
        <f t="shared" si="346"/>
        <v>42054.74418981481</v>
      </c>
      <c r="T2814" s="11">
        <f t="shared" si="347"/>
        <v>42100.166666666672</v>
      </c>
      <c r="U2814" t="str">
        <f t="shared" si="348"/>
        <v>Feb</v>
      </c>
      <c r="V2814">
        <f t="shared" si="349"/>
        <v>2015</v>
      </c>
      <c r="W2814" t="str">
        <f t="shared" si="350"/>
        <v>Apr</v>
      </c>
      <c r="X2814">
        <f t="shared" si="351"/>
        <v>2015</v>
      </c>
    </row>
    <row r="2815" spans="1:24" ht="43.2" hidden="1" x14ac:dyDescent="0.55000000000000004">
      <c r="A2815">
        <v>2813</v>
      </c>
      <c r="B2815" s="3" t="s">
        <v>2813</v>
      </c>
      <c r="C2815" s="3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s="7" t="s">
        <v>8335</v>
      </c>
      <c r="R2815" t="s">
        <v>8336</v>
      </c>
      <c r="S2815" s="11">
        <f t="shared" si="346"/>
        <v>42693.742604166662</v>
      </c>
      <c r="T2815" s="11">
        <f t="shared" si="347"/>
        <v>42718.742604166662</v>
      </c>
      <c r="U2815" t="str">
        <f t="shared" si="348"/>
        <v>Nov</v>
      </c>
      <c r="V2815">
        <f t="shared" si="349"/>
        <v>2016</v>
      </c>
      <c r="W2815" t="str">
        <f t="shared" si="350"/>
        <v>Dec</v>
      </c>
      <c r="X2815">
        <f t="shared" si="351"/>
        <v>2016</v>
      </c>
    </row>
    <row r="2816" spans="1:24" ht="43.2" hidden="1" x14ac:dyDescent="0.55000000000000004">
      <c r="A2816">
        <v>2814</v>
      </c>
      <c r="B2816" s="3" t="s">
        <v>2814</v>
      </c>
      <c r="C2816" s="3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s="7" t="s">
        <v>8335</v>
      </c>
      <c r="R2816" t="s">
        <v>8336</v>
      </c>
      <c r="S2816" s="11">
        <f t="shared" si="346"/>
        <v>42103.399479166663</v>
      </c>
      <c r="T2816" s="11">
        <f t="shared" si="347"/>
        <v>42133.399479166663</v>
      </c>
      <c r="U2816" t="str">
        <f t="shared" si="348"/>
        <v>Apr</v>
      </c>
      <c r="V2816">
        <f t="shared" si="349"/>
        <v>2015</v>
      </c>
      <c r="W2816" t="str">
        <f t="shared" si="350"/>
        <v>May</v>
      </c>
      <c r="X2816">
        <f t="shared" si="351"/>
        <v>2015</v>
      </c>
    </row>
    <row r="2817" spans="1:24" ht="43.2" hidden="1" x14ac:dyDescent="0.55000000000000004">
      <c r="A2817">
        <v>2815</v>
      </c>
      <c r="B2817" s="3" t="s">
        <v>2815</v>
      </c>
      <c r="C2817" s="3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s="7" t="s">
        <v>8335</v>
      </c>
      <c r="R2817" t="s">
        <v>8336</v>
      </c>
      <c r="S2817" s="11">
        <f t="shared" si="346"/>
        <v>42559.776724537034</v>
      </c>
      <c r="T2817" s="11">
        <f t="shared" si="347"/>
        <v>42589.776724537034</v>
      </c>
      <c r="U2817" t="str">
        <f t="shared" si="348"/>
        <v>Jul</v>
      </c>
      <c r="V2817">
        <f t="shared" si="349"/>
        <v>2016</v>
      </c>
      <c r="W2817" t="str">
        <f t="shared" si="350"/>
        <v>Aug</v>
      </c>
      <c r="X2817">
        <f t="shared" si="351"/>
        <v>2016</v>
      </c>
    </row>
    <row r="2818" spans="1:24" ht="43.2" hidden="1" x14ac:dyDescent="0.55000000000000004">
      <c r="A2818">
        <v>2816</v>
      </c>
      <c r="B2818" s="3" t="s">
        <v>2816</v>
      </c>
      <c r="C2818" s="3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s="7" t="s">
        <v>8335</v>
      </c>
      <c r="R2818" t="s">
        <v>8336</v>
      </c>
      <c r="S2818" s="11">
        <f t="shared" si="346"/>
        <v>42188.467499999999</v>
      </c>
      <c r="T2818" s="11">
        <f t="shared" si="347"/>
        <v>42218.666666666672</v>
      </c>
      <c r="U2818" t="str">
        <f t="shared" si="348"/>
        <v>Jul</v>
      </c>
      <c r="V2818">
        <f t="shared" si="349"/>
        <v>2015</v>
      </c>
      <c r="W2818" t="str">
        <f t="shared" si="350"/>
        <v>Aug</v>
      </c>
      <c r="X2818">
        <f t="shared" si="351"/>
        <v>2015</v>
      </c>
    </row>
    <row r="2819" spans="1:24" ht="43.2" hidden="1" x14ac:dyDescent="0.55000000000000004">
      <c r="A2819">
        <v>2817</v>
      </c>
      <c r="B2819" s="3" t="s">
        <v>2817</v>
      </c>
      <c r="C2819" s="3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IFERROR(E2819/L2819,0)</f>
        <v>23.636363636363637</v>
      </c>
      <c r="Q2819" s="7" t="s">
        <v>8335</v>
      </c>
      <c r="R2819" t="s">
        <v>8336</v>
      </c>
      <c r="S2819" s="11">
        <f t="shared" ref="S2819:S2882" si="354">(((J2819/60)/60)/24)+DATE(1970,1,1)</f>
        <v>42023.634976851856</v>
      </c>
      <c r="T2819" s="11">
        <f t="shared" ref="T2819:T2882" si="355">(((I2819/60)/60)/24)+DATE(1970,1,1)</f>
        <v>42063.634976851856</v>
      </c>
      <c r="U2819" t="str">
        <f t="shared" ref="U2819:U2882" si="356">TEXT(S2819,"mmm")</f>
        <v>Jan</v>
      </c>
      <c r="V2819">
        <f t="shared" ref="V2819:V2882" si="357">YEAR(S2819)</f>
        <v>2015</v>
      </c>
      <c r="W2819" t="str">
        <f t="shared" ref="W2819:W2882" si="358">TEXT(T2819,"mmm")</f>
        <v>Feb</v>
      </c>
      <c r="X2819">
        <f t="shared" ref="X2819:X2882" si="359">YEAR(T2819)</f>
        <v>2015</v>
      </c>
    </row>
    <row r="2820" spans="1:24" ht="43.2" hidden="1" x14ac:dyDescent="0.55000000000000004">
      <c r="A2820">
        <v>2818</v>
      </c>
      <c r="B2820" s="3" t="s">
        <v>2818</v>
      </c>
      <c r="C2820" s="3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s="7" t="s">
        <v>8335</v>
      </c>
      <c r="R2820" t="s">
        <v>8336</v>
      </c>
      <c r="S2820" s="11">
        <f t="shared" si="354"/>
        <v>42250.598217592589</v>
      </c>
      <c r="T2820" s="11">
        <f t="shared" si="355"/>
        <v>42270.598217592589</v>
      </c>
      <c r="U2820" t="str">
        <f t="shared" si="356"/>
        <v>Sep</v>
      </c>
      <c r="V2820">
        <f t="shared" si="357"/>
        <v>2015</v>
      </c>
      <c r="W2820" t="str">
        <f t="shared" si="358"/>
        <v>Sep</v>
      </c>
      <c r="X2820">
        <f t="shared" si="359"/>
        <v>2015</v>
      </c>
    </row>
    <row r="2821" spans="1:24" ht="43.2" hidden="1" x14ac:dyDescent="0.55000000000000004">
      <c r="A2821">
        <v>2819</v>
      </c>
      <c r="B2821" s="3" t="s">
        <v>2819</v>
      </c>
      <c r="C2821" s="3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s="7" t="s">
        <v>8335</v>
      </c>
      <c r="R2821" t="s">
        <v>8336</v>
      </c>
      <c r="S2821" s="11">
        <f t="shared" si="354"/>
        <v>42139.525567129633</v>
      </c>
      <c r="T2821" s="11">
        <f t="shared" si="355"/>
        <v>42169.525567129633</v>
      </c>
      <c r="U2821" t="str">
        <f t="shared" si="356"/>
        <v>May</v>
      </c>
      <c r="V2821">
        <f t="shared" si="357"/>
        <v>2015</v>
      </c>
      <c r="W2821" t="str">
        <f t="shared" si="358"/>
        <v>Jun</v>
      </c>
      <c r="X2821">
        <f t="shared" si="359"/>
        <v>2015</v>
      </c>
    </row>
    <row r="2822" spans="1:24" ht="43.2" hidden="1" x14ac:dyDescent="0.55000000000000004">
      <c r="A2822">
        <v>2820</v>
      </c>
      <c r="B2822" s="3" t="s">
        <v>2820</v>
      </c>
      <c r="C2822" s="3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s="7" t="s">
        <v>8335</v>
      </c>
      <c r="R2822" t="s">
        <v>8336</v>
      </c>
      <c r="S2822" s="11">
        <f t="shared" si="354"/>
        <v>42401.610983796301</v>
      </c>
      <c r="T2822" s="11">
        <f t="shared" si="355"/>
        <v>42426</v>
      </c>
      <c r="U2822" t="str">
        <f t="shared" si="356"/>
        <v>Feb</v>
      </c>
      <c r="V2822">
        <f t="shared" si="357"/>
        <v>2016</v>
      </c>
      <c r="W2822" t="str">
        <f t="shared" si="358"/>
        <v>Feb</v>
      </c>
      <c r="X2822">
        <f t="shared" si="359"/>
        <v>2016</v>
      </c>
    </row>
    <row r="2823" spans="1:24" ht="43.2" hidden="1" x14ac:dyDescent="0.55000000000000004">
      <c r="A2823">
        <v>2821</v>
      </c>
      <c r="B2823" s="3" t="s">
        <v>2821</v>
      </c>
      <c r="C2823" s="3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s="7" t="s">
        <v>8335</v>
      </c>
      <c r="R2823" t="s">
        <v>8336</v>
      </c>
      <c r="S2823" s="11">
        <f t="shared" si="354"/>
        <v>41875.922858796301</v>
      </c>
      <c r="T2823" s="11">
        <f t="shared" si="355"/>
        <v>41905.922858796301</v>
      </c>
      <c r="U2823" t="str">
        <f t="shared" si="356"/>
        <v>Aug</v>
      </c>
      <c r="V2823">
        <f t="shared" si="357"/>
        <v>2014</v>
      </c>
      <c r="W2823" t="str">
        <f t="shared" si="358"/>
        <v>Sep</v>
      </c>
      <c r="X2823">
        <f t="shared" si="359"/>
        <v>2014</v>
      </c>
    </row>
    <row r="2824" spans="1:24" ht="43.2" hidden="1" x14ac:dyDescent="0.55000000000000004">
      <c r="A2824">
        <v>2822</v>
      </c>
      <c r="B2824" s="3" t="s">
        <v>2822</v>
      </c>
      <c r="C2824" s="3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s="7" t="s">
        <v>8335</v>
      </c>
      <c r="R2824" t="s">
        <v>8336</v>
      </c>
      <c r="S2824" s="11">
        <f t="shared" si="354"/>
        <v>42060.683935185181</v>
      </c>
      <c r="T2824" s="11">
        <f t="shared" si="355"/>
        <v>42090.642268518524</v>
      </c>
      <c r="U2824" t="str">
        <f t="shared" si="356"/>
        <v>Feb</v>
      </c>
      <c r="V2824">
        <f t="shared" si="357"/>
        <v>2015</v>
      </c>
      <c r="W2824" t="str">
        <f t="shared" si="358"/>
        <v>Mar</v>
      </c>
      <c r="X2824">
        <f t="shared" si="359"/>
        <v>2015</v>
      </c>
    </row>
    <row r="2825" spans="1:24" ht="43.2" hidden="1" x14ac:dyDescent="0.55000000000000004">
      <c r="A2825">
        <v>2823</v>
      </c>
      <c r="B2825" s="3" t="s">
        <v>2823</v>
      </c>
      <c r="C2825" s="3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s="7" t="s">
        <v>8335</v>
      </c>
      <c r="R2825" t="s">
        <v>8336</v>
      </c>
      <c r="S2825" s="11">
        <f t="shared" si="354"/>
        <v>42067.011643518519</v>
      </c>
      <c r="T2825" s="11">
        <f t="shared" si="355"/>
        <v>42094.957638888889</v>
      </c>
      <c r="U2825" t="str">
        <f t="shared" si="356"/>
        <v>Mar</v>
      </c>
      <c r="V2825">
        <f t="shared" si="357"/>
        <v>2015</v>
      </c>
      <c r="W2825" t="str">
        <f t="shared" si="358"/>
        <v>Mar</v>
      </c>
      <c r="X2825">
        <f t="shared" si="359"/>
        <v>2015</v>
      </c>
    </row>
    <row r="2826" spans="1:24" ht="28.8" hidden="1" x14ac:dyDescent="0.55000000000000004">
      <c r="A2826">
        <v>2824</v>
      </c>
      <c r="B2826" s="3" t="s">
        <v>2824</v>
      </c>
      <c r="C2826" s="3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s="7" t="s">
        <v>8335</v>
      </c>
      <c r="R2826" t="s">
        <v>8336</v>
      </c>
      <c r="S2826" s="11">
        <f t="shared" si="354"/>
        <v>42136.270787037036</v>
      </c>
      <c r="T2826" s="11">
        <f t="shared" si="355"/>
        <v>42168.071527777778</v>
      </c>
      <c r="U2826" t="str">
        <f t="shared" si="356"/>
        <v>May</v>
      </c>
      <c r="V2826">
        <f t="shared" si="357"/>
        <v>2015</v>
      </c>
      <c r="W2826" t="str">
        <f t="shared" si="358"/>
        <v>Jun</v>
      </c>
      <c r="X2826">
        <f t="shared" si="359"/>
        <v>2015</v>
      </c>
    </row>
    <row r="2827" spans="1:24" ht="43.2" hidden="1" x14ac:dyDescent="0.55000000000000004">
      <c r="A2827">
        <v>2825</v>
      </c>
      <c r="B2827" s="3" t="s">
        <v>2825</v>
      </c>
      <c r="C2827" s="3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s="7" t="s">
        <v>8335</v>
      </c>
      <c r="R2827" t="s">
        <v>8336</v>
      </c>
      <c r="S2827" s="11">
        <f t="shared" si="354"/>
        <v>42312.792662037042</v>
      </c>
      <c r="T2827" s="11">
        <f t="shared" si="355"/>
        <v>42342.792662037042</v>
      </c>
      <c r="U2827" t="str">
        <f t="shared" si="356"/>
        <v>Nov</v>
      </c>
      <c r="V2827">
        <f t="shared" si="357"/>
        <v>2015</v>
      </c>
      <c r="W2827" t="str">
        <f t="shared" si="358"/>
        <v>Dec</v>
      </c>
      <c r="X2827">
        <f t="shared" si="359"/>
        <v>2015</v>
      </c>
    </row>
    <row r="2828" spans="1:24" ht="43.2" hidden="1" x14ac:dyDescent="0.55000000000000004">
      <c r="A2828">
        <v>2826</v>
      </c>
      <c r="B2828" s="3" t="s">
        <v>2826</v>
      </c>
      <c r="C2828" s="3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s="7" t="s">
        <v>8335</v>
      </c>
      <c r="R2828" t="s">
        <v>8336</v>
      </c>
      <c r="S2828" s="11">
        <f t="shared" si="354"/>
        <v>42171.034861111111</v>
      </c>
      <c r="T2828" s="11">
        <f t="shared" si="355"/>
        <v>42195.291666666672</v>
      </c>
      <c r="U2828" t="str">
        <f t="shared" si="356"/>
        <v>Jun</v>
      </c>
      <c r="V2828">
        <f t="shared" si="357"/>
        <v>2015</v>
      </c>
      <c r="W2828" t="str">
        <f t="shared" si="358"/>
        <v>Jul</v>
      </c>
      <c r="X2828">
        <f t="shared" si="359"/>
        <v>2015</v>
      </c>
    </row>
    <row r="2829" spans="1:24" ht="43.2" hidden="1" x14ac:dyDescent="0.55000000000000004">
      <c r="A2829">
        <v>2827</v>
      </c>
      <c r="B2829" s="3" t="s">
        <v>2827</v>
      </c>
      <c r="C2829" s="3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s="7" t="s">
        <v>8335</v>
      </c>
      <c r="R2829" t="s">
        <v>8336</v>
      </c>
      <c r="S2829" s="11">
        <f t="shared" si="354"/>
        <v>42494.683634259258</v>
      </c>
      <c r="T2829" s="11">
        <f t="shared" si="355"/>
        <v>42524.6875</v>
      </c>
      <c r="U2829" t="str">
        <f t="shared" si="356"/>
        <v>May</v>
      </c>
      <c r="V2829">
        <f t="shared" si="357"/>
        <v>2016</v>
      </c>
      <c r="W2829" t="str">
        <f t="shared" si="358"/>
        <v>Jun</v>
      </c>
      <c r="X2829">
        <f t="shared" si="359"/>
        <v>2016</v>
      </c>
    </row>
    <row r="2830" spans="1:24" ht="43.2" hidden="1" x14ac:dyDescent="0.55000000000000004">
      <c r="A2830">
        <v>2828</v>
      </c>
      <c r="B2830" s="3" t="s">
        <v>2828</v>
      </c>
      <c r="C2830" s="3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s="7" t="s">
        <v>8335</v>
      </c>
      <c r="R2830" t="s">
        <v>8336</v>
      </c>
      <c r="S2830" s="11">
        <f t="shared" si="354"/>
        <v>42254.264687499999</v>
      </c>
      <c r="T2830" s="11">
        <f t="shared" si="355"/>
        <v>42279.958333333328</v>
      </c>
      <c r="U2830" t="str">
        <f t="shared" si="356"/>
        <v>Sep</v>
      </c>
      <c r="V2830">
        <f t="shared" si="357"/>
        <v>2015</v>
      </c>
      <c r="W2830" t="str">
        <f t="shared" si="358"/>
        <v>Oct</v>
      </c>
      <c r="X2830">
        <f t="shared" si="359"/>
        <v>2015</v>
      </c>
    </row>
    <row r="2831" spans="1:24" ht="43.2" hidden="1" x14ac:dyDescent="0.55000000000000004">
      <c r="A2831">
        <v>2829</v>
      </c>
      <c r="B2831" s="3" t="s">
        <v>2829</v>
      </c>
      <c r="C2831" s="3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s="7" t="s">
        <v>8335</v>
      </c>
      <c r="R2831" t="s">
        <v>8336</v>
      </c>
      <c r="S2831" s="11">
        <f t="shared" si="354"/>
        <v>42495.434236111112</v>
      </c>
      <c r="T2831" s="11">
        <f t="shared" si="355"/>
        <v>42523.434236111112</v>
      </c>
      <c r="U2831" t="str">
        <f t="shared" si="356"/>
        <v>May</v>
      </c>
      <c r="V2831">
        <f t="shared" si="357"/>
        <v>2016</v>
      </c>
      <c r="W2831" t="str">
        <f t="shared" si="358"/>
        <v>Jun</v>
      </c>
      <c r="X2831">
        <f t="shared" si="359"/>
        <v>2016</v>
      </c>
    </row>
    <row r="2832" spans="1:24" ht="28.8" hidden="1" x14ac:dyDescent="0.55000000000000004">
      <c r="A2832">
        <v>2830</v>
      </c>
      <c r="B2832" s="3" t="s">
        <v>2830</v>
      </c>
      <c r="C2832" s="3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s="7" t="s">
        <v>8335</v>
      </c>
      <c r="R2832" t="s">
        <v>8336</v>
      </c>
      <c r="S2832" s="11">
        <f t="shared" si="354"/>
        <v>41758.839675925927</v>
      </c>
      <c r="T2832" s="11">
        <f t="shared" si="355"/>
        <v>41771.165972222225</v>
      </c>
      <c r="U2832" t="str">
        <f t="shared" si="356"/>
        <v>Apr</v>
      </c>
      <c r="V2832">
        <f t="shared" si="357"/>
        <v>2014</v>
      </c>
      <c r="W2832" t="str">
        <f t="shared" si="358"/>
        <v>May</v>
      </c>
      <c r="X2832">
        <f t="shared" si="359"/>
        <v>2014</v>
      </c>
    </row>
    <row r="2833" spans="1:24" ht="28.8" hidden="1" x14ac:dyDescent="0.55000000000000004">
      <c r="A2833">
        <v>2831</v>
      </c>
      <c r="B2833" s="3" t="s">
        <v>2831</v>
      </c>
      <c r="C2833" s="3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s="7" t="s">
        <v>8335</v>
      </c>
      <c r="R2833" t="s">
        <v>8336</v>
      </c>
      <c r="S2833" s="11">
        <f t="shared" si="354"/>
        <v>42171.824884259258</v>
      </c>
      <c r="T2833" s="11">
        <f t="shared" si="355"/>
        <v>42201.824884259258</v>
      </c>
      <c r="U2833" t="str">
        <f t="shared" si="356"/>
        <v>Jun</v>
      </c>
      <c r="V2833">
        <f t="shared" si="357"/>
        <v>2015</v>
      </c>
      <c r="W2833" t="str">
        <f t="shared" si="358"/>
        <v>Jul</v>
      </c>
      <c r="X2833">
        <f t="shared" si="359"/>
        <v>2015</v>
      </c>
    </row>
    <row r="2834" spans="1:24" ht="43.2" hidden="1" x14ac:dyDescent="0.55000000000000004">
      <c r="A2834">
        <v>2832</v>
      </c>
      <c r="B2834" s="3" t="s">
        <v>2832</v>
      </c>
      <c r="C2834" s="3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s="7" t="s">
        <v>8335</v>
      </c>
      <c r="R2834" t="s">
        <v>8336</v>
      </c>
      <c r="S2834" s="11">
        <f t="shared" si="354"/>
        <v>41938.709421296298</v>
      </c>
      <c r="T2834" s="11">
        <f t="shared" si="355"/>
        <v>41966.916666666672</v>
      </c>
      <c r="U2834" t="str">
        <f t="shared" si="356"/>
        <v>Oct</v>
      </c>
      <c r="V2834">
        <f t="shared" si="357"/>
        <v>2014</v>
      </c>
      <c r="W2834" t="str">
        <f t="shared" si="358"/>
        <v>Nov</v>
      </c>
      <c r="X2834">
        <f t="shared" si="359"/>
        <v>2014</v>
      </c>
    </row>
    <row r="2835" spans="1:24" hidden="1" x14ac:dyDescent="0.55000000000000004">
      <c r="A2835">
        <v>2833</v>
      </c>
      <c r="B2835" s="3" t="s">
        <v>2833</v>
      </c>
      <c r="C2835" s="3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s="7" t="s">
        <v>8335</v>
      </c>
      <c r="R2835" t="s">
        <v>8336</v>
      </c>
      <c r="S2835" s="11">
        <f t="shared" si="354"/>
        <v>42268.127696759257</v>
      </c>
      <c r="T2835" s="11">
        <f t="shared" si="355"/>
        <v>42288.083333333328</v>
      </c>
      <c r="U2835" t="str">
        <f t="shared" si="356"/>
        <v>Sep</v>
      </c>
      <c r="V2835">
        <f t="shared" si="357"/>
        <v>2015</v>
      </c>
      <c r="W2835" t="str">
        <f t="shared" si="358"/>
        <v>Oct</v>
      </c>
      <c r="X2835">
        <f t="shared" si="359"/>
        <v>2015</v>
      </c>
    </row>
    <row r="2836" spans="1:24" ht="43.2" hidden="1" x14ac:dyDescent="0.55000000000000004">
      <c r="A2836">
        <v>2834</v>
      </c>
      <c r="B2836" s="3" t="s">
        <v>2834</v>
      </c>
      <c r="C2836" s="3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s="7" t="s">
        <v>8335</v>
      </c>
      <c r="R2836" t="s">
        <v>8336</v>
      </c>
      <c r="S2836" s="11">
        <f t="shared" si="354"/>
        <v>42019.959837962961</v>
      </c>
      <c r="T2836" s="11">
        <f t="shared" si="355"/>
        <v>42034.959837962961</v>
      </c>
      <c r="U2836" t="str">
        <f t="shared" si="356"/>
        <v>Jan</v>
      </c>
      <c r="V2836">
        <f t="shared" si="357"/>
        <v>2015</v>
      </c>
      <c r="W2836" t="str">
        <f t="shared" si="358"/>
        <v>Jan</v>
      </c>
      <c r="X2836">
        <f t="shared" si="359"/>
        <v>2015</v>
      </c>
    </row>
    <row r="2837" spans="1:24" ht="43.2" hidden="1" x14ac:dyDescent="0.55000000000000004">
      <c r="A2837">
        <v>2835</v>
      </c>
      <c r="B2837" s="3" t="s">
        <v>2835</v>
      </c>
      <c r="C2837" s="3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s="7" t="s">
        <v>8335</v>
      </c>
      <c r="R2837" t="s">
        <v>8336</v>
      </c>
      <c r="S2837" s="11">
        <f t="shared" si="354"/>
        <v>42313.703900462962</v>
      </c>
      <c r="T2837" s="11">
        <f t="shared" si="355"/>
        <v>42343</v>
      </c>
      <c r="U2837" t="str">
        <f t="shared" si="356"/>
        <v>Nov</v>
      </c>
      <c r="V2837">
        <f t="shared" si="357"/>
        <v>2015</v>
      </c>
      <c r="W2837" t="str">
        <f t="shared" si="358"/>
        <v>Dec</v>
      </c>
      <c r="X2837">
        <f t="shared" si="359"/>
        <v>2015</v>
      </c>
    </row>
    <row r="2838" spans="1:24" ht="43.2" hidden="1" x14ac:dyDescent="0.55000000000000004">
      <c r="A2838">
        <v>2836</v>
      </c>
      <c r="B2838" s="3" t="s">
        <v>2836</v>
      </c>
      <c r="C2838" s="3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s="7" t="s">
        <v>8335</v>
      </c>
      <c r="R2838" t="s">
        <v>8336</v>
      </c>
      <c r="S2838" s="11">
        <f t="shared" si="354"/>
        <v>42746.261782407411</v>
      </c>
      <c r="T2838" s="11">
        <f t="shared" si="355"/>
        <v>42784.207638888889</v>
      </c>
      <c r="U2838" t="str">
        <f t="shared" si="356"/>
        <v>Jan</v>
      </c>
      <c r="V2838">
        <f t="shared" si="357"/>
        <v>2017</v>
      </c>
      <c r="W2838" t="str">
        <f t="shared" si="358"/>
        <v>Feb</v>
      </c>
      <c r="X2838">
        <f t="shared" si="359"/>
        <v>2017</v>
      </c>
    </row>
    <row r="2839" spans="1:24" ht="57.6" hidden="1" x14ac:dyDescent="0.55000000000000004">
      <c r="A2839">
        <v>2837</v>
      </c>
      <c r="B2839" s="3" t="s">
        <v>2837</v>
      </c>
      <c r="C2839" s="3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s="7" t="s">
        <v>8335</v>
      </c>
      <c r="R2839" t="s">
        <v>8336</v>
      </c>
      <c r="S2839" s="11">
        <f t="shared" si="354"/>
        <v>42307.908379629633</v>
      </c>
      <c r="T2839" s="11">
        <f t="shared" si="355"/>
        <v>42347.950046296297</v>
      </c>
      <c r="U2839" t="str">
        <f t="shared" si="356"/>
        <v>Oct</v>
      </c>
      <c r="V2839">
        <f t="shared" si="357"/>
        <v>2015</v>
      </c>
      <c r="W2839" t="str">
        <f t="shared" si="358"/>
        <v>Dec</v>
      </c>
      <c r="X2839">
        <f t="shared" si="359"/>
        <v>2015</v>
      </c>
    </row>
    <row r="2840" spans="1:24" ht="43.2" hidden="1" x14ac:dyDescent="0.55000000000000004">
      <c r="A2840">
        <v>2838</v>
      </c>
      <c r="B2840" s="3" t="s">
        <v>2838</v>
      </c>
      <c r="C2840" s="3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s="7" t="s">
        <v>8335</v>
      </c>
      <c r="R2840" t="s">
        <v>8336</v>
      </c>
      <c r="S2840" s="11">
        <f t="shared" si="354"/>
        <v>41842.607592592591</v>
      </c>
      <c r="T2840" s="11">
        <f t="shared" si="355"/>
        <v>41864.916666666664</v>
      </c>
      <c r="U2840" t="str">
        <f t="shared" si="356"/>
        <v>Jul</v>
      </c>
      <c r="V2840">
        <f t="shared" si="357"/>
        <v>2014</v>
      </c>
      <c r="W2840" t="str">
        <f t="shared" si="358"/>
        <v>Aug</v>
      </c>
      <c r="X2840">
        <f t="shared" si="359"/>
        <v>2014</v>
      </c>
    </row>
    <row r="2841" spans="1:24" ht="43.2" hidden="1" x14ac:dyDescent="0.55000000000000004">
      <c r="A2841">
        <v>2839</v>
      </c>
      <c r="B2841" s="3" t="s">
        <v>2839</v>
      </c>
      <c r="C2841" s="3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s="7" t="s">
        <v>8335</v>
      </c>
      <c r="R2841" t="s">
        <v>8336</v>
      </c>
      <c r="S2841" s="11">
        <f t="shared" si="354"/>
        <v>41853.240208333329</v>
      </c>
      <c r="T2841" s="11">
        <f t="shared" si="355"/>
        <v>41876.207638888889</v>
      </c>
      <c r="U2841" t="str">
        <f t="shared" si="356"/>
        <v>Aug</v>
      </c>
      <c r="V2841">
        <f t="shared" si="357"/>
        <v>2014</v>
      </c>
      <c r="W2841" t="str">
        <f t="shared" si="358"/>
        <v>Aug</v>
      </c>
      <c r="X2841">
        <f t="shared" si="359"/>
        <v>2014</v>
      </c>
    </row>
    <row r="2842" spans="1:24" ht="57.6" hidden="1" x14ac:dyDescent="0.55000000000000004">
      <c r="A2842">
        <v>2840</v>
      </c>
      <c r="B2842" s="3" t="s">
        <v>2840</v>
      </c>
      <c r="C2842" s="3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s="7" t="s">
        <v>8335</v>
      </c>
      <c r="R2842" t="s">
        <v>8336</v>
      </c>
      <c r="S2842" s="11">
        <f t="shared" si="354"/>
        <v>42060.035636574074</v>
      </c>
      <c r="T2842" s="11">
        <f t="shared" si="355"/>
        <v>42081.708333333328</v>
      </c>
      <c r="U2842" t="str">
        <f t="shared" si="356"/>
        <v>Feb</v>
      </c>
      <c r="V2842">
        <f t="shared" si="357"/>
        <v>2015</v>
      </c>
      <c r="W2842" t="str">
        <f t="shared" si="358"/>
        <v>Mar</v>
      </c>
      <c r="X2842">
        <f t="shared" si="359"/>
        <v>2015</v>
      </c>
    </row>
    <row r="2843" spans="1:24" ht="43.2" x14ac:dyDescent="0.55000000000000004">
      <c r="A2843">
        <v>2841</v>
      </c>
      <c r="B2843" s="3" t="s">
        <v>2841</v>
      </c>
      <c r="C2843" s="3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s="7" t="s">
        <v>8335</v>
      </c>
      <c r="R2843" t="s">
        <v>8336</v>
      </c>
      <c r="S2843" s="11">
        <f t="shared" si="354"/>
        <v>42291.739548611105</v>
      </c>
      <c r="T2843" s="11">
        <f t="shared" si="355"/>
        <v>42351.781215277777</v>
      </c>
      <c r="U2843" t="str">
        <f t="shared" si="356"/>
        <v>Oct</v>
      </c>
      <c r="V2843">
        <f t="shared" si="357"/>
        <v>2015</v>
      </c>
      <c r="W2843" t="str">
        <f t="shared" si="358"/>
        <v>Dec</v>
      </c>
      <c r="X2843">
        <f t="shared" si="359"/>
        <v>2015</v>
      </c>
    </row>
    <row r="2844" spans="1:24" ht="43.2" x14ac:dyDescent="0.55000000000000004">
      <c r="A2844">
        <v>2842</v>
      </c>
      <c r="B2844" s="3" t="s">
        <v>2842</v>
      </c>
      <c r="C2844" s="3" t="s">
        <v>6952</v>
      </c>
      <c r="D2844" s="12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s="7" t="s">
        <v>8335</v>
      </c>
      <c r="R2844" t="s">
        <v>8336</v>
      </c>
      <c r="S2844" s="11">
        <f t="shared" si="354"/>
        <v>41784.952488425923</v>
      </c>
      <c r="T2844" s="11">
        <f t="shared" si="355"/>
        <v>41811.458333333336</v>
      </c>
      <c r="U2844" t="str">
        <f t="shared" si="356"/>
        <v>May</v>
      </c>
      <c r="V2844">
        <f t="shared" si="357"/>
        <v>2014</v>
      </c>
      <c r="W2844" t="str">
        <f t="shared" si="358"/>
        <v>Jun</v>
      </c>
      <c r="X2844">
        <f t="shared" si="359"/>
        <v>2014</v>
      </c>
    </row>
    <row r="2845" spans="1:24" ht="43.2" x14ac:dyDescent="0.55000000000000004">
      <c r="A2845">
        <v>2843</v>
      </c>
      <c r="B2845" s="3" t="s">
        <v>2843</v>
      </c>
      <c r="C2845" s="3" t="s">
        <v>6953</v>
      </c>
      <c r="D2845" s="12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s="7" t="s">
        <v>8335</v>
      </c>
      <c r="R2845" t="s">
        <v>8336</v>
      </c>
      <c r="S2845" s="11">
        <f t="shared" si="354"/>
        <v>42492.737847222219</v>
      </c>
      <c r="T2845" s="11">
        <f t="shared" si="355"/>
        <v>42534.166666666672</v>
      </c>
      <c r="U2845" t="str">
        <f t="shared" si="356"/>
        <v>May</v>
      </c>
      <c r="V2845">
        <f t="shared" si="357"/>
        <v>2016</v>
      </c>
      <c r="W2845" t="str">
        <f t="shared" si="358"/>
        <v>Jun</v>
      </c>
      <c r="X2845">
        <f t="shared" si="359"/>
        <v>2016</v>
      </c>
    </row>
    <row r="2846" spans="1:24" ht="43.2" x14ac:dyDescent="0.55000000000000004">
      <c r="A2846">
        <v>2844</v>
      </c>
      <c r="B2846" s="3" t="s">
        <v>2844</v>
      </c>
      <c r="C2846" s="3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s="7" t="s">
        <v>8335</v>
      </c>
      <c r="R2846" t="s">
        <v>8336</v>
      </c>
      <c r="S2846" s="11">
        <f t="shared" si="354"/>
        <v>42709.546064814815</v>
      </c>
      <c r="T2846" s="11">
        <f t="shared" si="355"/>
        <v>42739.546064814815</v>
      </c>
      <c r="U2846" t="str">
        <f t="shared" si="356"/>
        <v>Dec</v>
      </c>
      <c r="V2846">
        <f t="shared" si="357"/>
        <v>2016</v>
      </c>
      <c r="W2846" t="str">
        <f t="shared" si="358"/>
        <v>Jan</v>
      </c>
      <c r="X2846">
        <f t="shared" si="359"/>
        <v>2017</v>
      </c>
    </row>
    <row r="2847" spans="1:24" ht="43.2" x14ac:dyDescent="0.55000000000000004">
      <c r="A2847">
        <v>2845</v>
      </c>
      <c r="B2847" s="3" t="s">
        <v>2845</v>
      </c>
      <c r="C2847" s="3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s="7" t="s">
        <v>8335</v>
      </c>
      <c r="R2847" t="s">
        <v>8336</v>
      </c>
      <c r="S2847" s="11">
        <f t="shared" si="354"/>
        <v>42103.016585648147</v>
      </c>
      <c r="T2847" s="11">
        <f t="shared" si="355"/>
        <v>42163.016585648147</v>
      </c>
      <c r="U2847" t="str">
        <f t="shared" si="356"/>
        <v>Apr</v>
      </c>
      <c r="V2847">
        <f t="shared" si="357"/>
        <v>2015</v>
      </c>
      <c r="W2847" t="str">
        <f t="shared" si="358"/>
        <v>Jun</v>
      </c>
      <c r="X2847">
        <f t="shared" si="359"/>
        <v>2015</v>
      </c>
    </row>
    <row r="2848" spans="1:24" ht="43.2" x14ac:dyDescent="0.55000000000000004">
      <c r="A2848">
        <v>2846</v>
      </c>
      <c r="B2848" s="3" t="s">
        <v>2846</v>
      </c>
      <c r="C2848" s="3" t="s">
        <v>6956</v>
      </c>
      <c r="D2848" s="12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s="7" t="s">
        <v>8335</v>
      </c>
      <c r="R2848" t="s">
        <v>8336</v>
      </c>
      <c r="S2848" s="11">
        <f t="shared" si="354"/>
        <v>42108.692060185189</v>
      </c>
      <c r="T2848" s="11">
        <f t="shared" si="355"/>
        <v>42153.692060185189</v>
      </c>
      <c r="U2848" t="str">
        <f t="shared" si="356"/>
        <v>Apr</v>
      </c>
      <c r="V2848">
        <f t="shared" si="357"/>
        <v>2015</v>
      </c>
      <c r="W2848" t="str">
        <f t="shared" si="358"/>
        <v>May</v>
      </c>
      <c r="X2848">
        <f t="shared" si="359"/>
        <v>2015</v>
      </c>
    </row>
    <row r="2849" spans="1:24" ht="43.2" x14ac:dyDescent="0.55000000000000004">
      <c r="A2849">
        <v>2847</v>
      </c>
      <c r="B2849" s="3" t="s">
        <v>2847</v>
      </c>
      <c r="C2849" s="3" t="s">
        <v>6957</v>
      </c>
      <c r="D2849" s="12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s="7" t="s">
        <v>8335</v>
      </c>
      <c r="R2849" t="s">
        <v>8336</v>
      </c>
      <c r="S2849" s="11">
        <f t="shared" si="354"/>
        <v>42453.806307870371</v>
      </c>
      <c r="T2849" s="11">
        <f t="shared" si="355"/>
        <v>42513.806307870371</v>
      </c>
      <c r="U2849" t="str">
        <f t="shared" si="356"/>
        <v>Mar</v>
      </c>
      <c r="V2849">
        <f t="shared" si="357"/>
        <v>2016</v>
      </c>
      <c r="W2849" t="str">
        <f t="shared" si="358"/>
        <v>May</v>
      </c>
      <c r="X2849">
        <f t="shared" si="359"/>
        <v>2016</v>
      </c>
    </row>
    <row r="2850" spans="1:24" ht="57.6" x14ac:dyDescent="0.55000000000000004">
      <c r="A2850">
        <v>2848</v>
      </c>
      <c r="B2850" s="3" t="s">
        <v>2848</v>
      </c>
      <c r="C2850" s="3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s="7" t="s">
        <v>8335</v>
      </c>
      <c r="R2850" t="s">
        <v>8336</v>
      </c>
      <c r="S2850" s="11">
        <f t="shared" si="354"/>
        <v>42123.648831018523</v>
      </c>
      <c r="T2850" s="11">
        <f t="shared" si="355"/>
        <v>42153.648831018523</v>
      </c>
      <c r="U2850" t="str">
        <f t="shared" si="356"/>
        <v>Apr</v>
      </c>
      <c r="V2850">
        <f t="shared" si="357"/>
        <v>2015</v>
      </c>
      <c r="W2850" t="str">
        <f t="shared" si="358"/>
        <v>May</v>
      </c>
      <c r="X2850">
        <f t="shared" si="359"/>
        <v>2015</v>
      </c>
    </row>
    <row r="2851" spans="1:24" ht="43.2" x14ac:dyDescent="0.55000000000000004">
      <c r="A2851">
        <v>2849</v>
      </c>
      <c r="B2851" s="3" t="s">
        <v>2849</v>
      </c>
      <c r="C2851" s="3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s="7" t="s">
        <v>8335</v>
      </c>
      <c r="R2851" t="s">
        <v>8336</v>
      </c>
      <c r="S2851" s="11">
        <f t="shared" si="354"/>
        <v>42453.428240740745</v>
      </c>
      <c r="T2851" s="11">
        <f t="shared" si="355"/>
        <v>42483.428240740745</v>
      </c>
      <c r="U2851" t="str">
        <f t="shared" si="356"/>
        <v>Mar</v>
      </c>
      <c r="V2851">
        <f t="shared" si="357"/>
        <v>2016</v>
      </c>
      <c r="W2851" t="str">
        <f t="shared" si="358"/>
        <v>Apr</v>
      </c>
      <c r="X2851">
        <f t="shared" si="359"/>
        <v>2016</v>
      </c>
    </row>
    <row r="2852" spans="1:24" ht="43.2" x14ac:dyDescent="0.55000000000000004">
      <c r="A2852">
        <v>2850</v>
      </c>
      <c r="B2852" s="3" t="s">
        <v>2850</v>
      </c>
      <c r="C2852" s="3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s="7" t="s">
        <v>8335</v>
      </c>
      <c r="R2852" t="s">
        <v>8336</v>
      </c>
      <c r="S2852" s="11">
        <f t="shared" si="354"/>
        <v>41858.007071759261</v>
      </c>
      <c r="T2852" s="11">
        <f t="shared" si="355"/>
        <v>41888.007071759261</v>
      </c>
      <c r="U2852" t="str">
        <f t="shared" si="356"/>
        <v>Aug</v>
      </c>
      <c r="V2852">
        <f t="shared" si="357"/>
        <v>2014</v>
      </c>
      <c r="W2852" t="str">
        <f t="shared" si="358"/>
        <v>Sep</v>
      </c>
      <c r="X2852">
        <f t="shared" si="359"/>
        <v>2014</v>
      </c>
    </row>
    <row r="2853" spans="1:24" ht="43.2" x14ac:dyDescent="0.55000000000000004">
      <c r="A2853">
        <v>2851</v>
      </c>
      <c r="B2853" s="3" t="s">
        <v>2851</v>
      </c>
      <c r="C2853" s="3" t="s">
        <v>6961</v>
      </c>
      <c r="D2853" s="12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s="7" t="s">
        <v>8335</v>
      </c>
      <c r="R2853" t="s">
        <v>8336</v>
      </c>
      <c r="S2853" s="11">
        <f t="shared" si="354"/>
        <v>42390.002650462964</v>
      </c>
      <c r="T2853" s="11">
        <f t="shared" si="355"/>
        <v>42398.970138888893</v>
      </c>
      <c r="U2853" t="str">
        <f t="shared" si="356"/>
        <v>Jan</v>
      </c>
      <c r="V2853">
        <f t="shared" si="357"/>
        <v>2016</v>
      </c>
      <c r="W2853" t="str">
        <f t="shared" si="358"/>
        <v>Jan</v>
      </c>
      <c r="X2853">
        <f t="shared" si="359"/>
        <v>2016</v>
      </c>
    </row>
    <row r="2854" spans="1:24" ht="43.2" x14ac:dyDescent="0.55000000000000004">
      <c r="A2854">
        <v>2852</v>
      </c>
      <c r="B2854" s="3" t="s">
        <v>2852</v>
      </c>
      <c r="C2854" s="3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s="7" t="s">
        <v>8335</v>
      </c>
      <c r="R2854" t="s">
        <v>8336</v>
      </c>
      <c r="S2854" s="11">
        <f t="shared" si="354"/>
        <v>41781.045173611114</v>
      </c>
      <c r="T2854" s="11">
        <f t="shared" si="355"/>
        <v>41811.045173611114</v>
      </c>
      <c r="U2854" t="str">
        <f t="shared" si="356"/>
        <v>May</v>
      </c>
      <c r="V2854">
        <f t="shared" si="357"/>
        <v>2014</v>
      </c>
      <c r="W2854" t="str">
        <f t="shared" si="358"/>
        <v>Jun</v>
      </c>
      <c r="X2854">
        <f t="shared" si="359"/>
        <v>2014</v>
      </c>
    </row>
    <row r="2855" spans="1:24" ht="43.2" x14ac:dyDescent="0.55000000000000004">
      <c r="A2855">
        <v>2853</v>
      </c>
      <c r="B2855" s="3" t="s">
        <v>2853</v>
      </c>
      <c r="C2855" s="3" t="s">
        <v>6963</v>
      </c>
      <c r="D2855" s="12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s="7" t="s">
        <v>8335</v>
      </c>
      <c r="R2855" t="s">
        <v>8336</v>
      </c>
      <c r="S2855" s="11">
        <f t="shared" si="354"/>
        <v>41836.190937499996</v>
      </c>
      <c r="T2855" s="11">
        <f t="shared" si="355"/>
        <v>41896.190937499996</v>
      </c>
      <c r="U2855" t="str">
        <f t="shared" si="356"/>
        <v>Jul</v>
      </c>
      <c r="V2855">
        <f t="shared" si="357"/>
        <v>2014</v>
      </c>
      <c r="W2855" t="str">
        <f t="shared" si="358"/>
        <v>Sep</v>
      </c>
      <c r="X2855">
        <f t="shared" si="359"/>
        <v>2014</v>
      </c>
    </row>
    <row r="2856" spans="1:24" ht="43.2" x14ac:dyDescent="0.55000000000000004">
      <c r="A2856">
        <v>2854</v>
      </c>
      <c r="B2856" s="3" t="s">
        <v>2854</v>
      </c>
      <c r="C2856" s="3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s="7" t="s">
        <v>8335</v>
      </c>
      <c r="R2856" t="s">
        <v>8336</v>
      </c>
      <c r="S2856" s="11">
        <f t="shared" si="354"/>
        <v>42111.71665509259</v>
      </c>
      <c r="T2856" s="11">
        <f t="shared" si="355"/>
        <v>42131.71665509259</v>
      </c>
      <c r="U2856" t="str">
        <f t="shared" si="356"/>
        <v>Apr</v>
      </c>
      <c r="V2856">
        <f t="shared" si="357"/>
        <v>2015</v>
      </c>
      <c r="W2856" t="str">
        <f t="shared" si="358"/>
        <v>May</v>
      </c>
      <c r="X2856">
        <f t="shared" si="359"/>
        <v>2015</v>
      </c>
    </row>
    <row r="2857" spans="1:24" ht="43.2" x14ac:dyDescent="0.55000000000000004">
      <c r="A2857">
        <v>2855</v>
      </c>
      <c r="B2857" s="3" t="s">
        <v>2855</v>
      </c>
      <c r="C2857" s="3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s="7" t="s">
        <v>8335</v>
      </c>
      <c r="R2857" t="s">
        <v>8336</v>
      </c>
      <c r="S2857" s="11">
        <f t="shared" si="354"/>
        <v>42370.007766203707</v>
      </c>
      <c r="T2857" s="11">
        <f t="shared" si="355"/>
        <v>42398.981944444444</v>
      </c>
      <c r="U2857" t="str">
        <f t="shared" si="356"/>
        <v>Jan</v>
      </c>
      <c r="V2857">
        <f t="shared" si="357"/>
        <v>2016</v>
      </c>
      <c r="W2857" t="str">
        <f t="shared" si="358"/>
        <v>Jan</v>
      </c>
      <c r="X2857">
        <f t="shared" si="359"/>
        <v>2016</v>
      </c>
    </row>
    <row r="2858" spans="1:24" ht="43.2" x14ac:dyDescent="0.55000000000000004">
      <c r="A2858">
        <v>2856</v>
      </c>
      <c r="B2858" s="3" t="s">
        <v>2856</v>
      </c>
      <c r="C2858" s="3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s="7" t="s">
        <v>8335</v>
      </c>
      <c r="R2858" t="s">
        <v>8336</v>
      </c>
      <c r="S2858" s="11">
        <f t="shared" si="354"/>
        <v>42165.037581018521</v>
      </c>
      <c r="T2858" s="11">
        <f t="shared" si="355"/>
        <v>42224.898611111115</v>
      </c>
      <c r="U2858" t="str">
        <f t="shared" si="356"/>
        <v>Jun</v>
      </c>
      <c r="V2858">
        <f t="shared" si="357"/>
        <v>2015</v>
      </c>
      <c r="W2858" t="str">
        <f t="shared" si="358"/>
        <v>Aug</v>
      </c>
      <c r="X2858">
        <f t="shared" si="359"/>
        <v>2015</v>
      </c>
    </row>
    <row r="2859" spans="1:24" ht="57.6" x14ac:dyDescent="0.55000000000000004">
      <c r="A2859">
        <v>2857</v>
      </c>
      <c r="B2859" s="3" t="s">
        <v>2857</v>
      </c>
      <c r="C2859" s="3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s="7" t="s">
        <v>8335</v>
      </c>
      <c r="R2859" t="s">
        <v>8336</v>
      </c>
      <c r="S2859" s="11">
        <f t="shared" si="354"/>
        <v>42726.920081018514</v>
      </c>
      <c r="T2859" s="11">
        <f t="shared" si="355"/>
        <v>42786.75</v>
      </c>
      <c r="U2859" t="str">
        <f t="shared" si="356"/>
        <v>Dec</v>
      </c>
      <c r="V2859">
        <f t="shared" si="357"/>
        <v>2016</v>
      </c>
      <c r="W2859" t="str">
        <f t="shared" si="358"/>
        <v>Feb</v>
      </c>
      <c r="X2859">
        <f t="shared" si="359"/>
        <v>2017</v>
      </c>
    </row>
    <row r="2860" spans="1:24" ht="43.2" x14ac:dyDescent="0.55000000000000004">
      <c r="A2860">
        <v>2858</v>
      </c>
      <c r="B2860" s="3" t="s">
        <v>2858</v>
      </c>
      <c r="C2860" s="3" t="s">
        <v>6968</v>
      </c>
      <c r="D2860" s="12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s="7" t="s">
        <v>8335</v>
      </c>
      <c r="R2860" t="s">
        <v>8336</v>
      </c>
      <c r="S2860" s="11">
        <f t="shared" si="354"/>
        <v>41954.545081018514</v>
      </c>
      <c r="T2860" s="11">
        <f t="shared" si="355"/>
        <v>41978.477777777778</v>
      </c>
      <c r="U2860" t="str">
        <f t="shared" si="356"/>
        <v>Nov</v>
      </c>
      <c r="V2860">
        <f t="shared" si="357"/>
        <v>2014</v>
      </c>
      <c r="W2860" t="str">
        <f t="shared" si="358"/>
        <v>Dec</v>
      </c>
      <c r="X2860">
        <f t="shared" si="359"/>
        <v>2014</v>
      </c>
    </row>
    <row r="2861" spans="1:24" ht="28.8" x14ac:dyDescent="0.55000000000000004">
      <c r="A2861">
        <v>2859</v>
      </c>
      <c r="B2861" s="3" t="s">
        <v>2859</v>
      </c>
      <c r="C2861" s="3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s="7" t="s">
        <v>8335</v>
      </c>
      <c r="R2861" t="s">
        <v>8336</v>
      </c>
      <c r="S2861" s="11">
        <f t="shared" si="354"/>
        <v>42233.362314814818</v>
      </c>
      <c r="T2861" s="11">
        <f t="shared" si="355"/>
        <v>42293.362314814818</v>
      </c>
      <c r="U2861" t="str">
        <f t="shared" si="356"/>
        <v>Aug</v>
      </c>
      <c r="V2861">
        <f t="shared" si="357"/>
        <v>2015</v>
      </c>
      <c r="W2861" t="str">
        <f t="shared" si="358"/>
        <v>Oct</v>
      </c>
      <c r="X2861">
        <f t="shared" si="359"/>
        <v>2015</v>
      </c>
    </row>
    <row r="2862" spans="1:24" ht="43.2" x14ac:dyDescent="0.55000000000000004">
      <c r="A2862">
        <v>2860</v>
      </c>
      <c r="B2862" s="3" t="s">
        <v>2860</v>
      </c>
      <c r="C2862" s="3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s="7" t="s">
        <v>8335</v>
      </c>
      <c r="R2862" t="s">
        <v>8336</v>
      </c>
      <c r="S2862" s="11">
        <f t="shared" si="354"/>
        <v>42480.800648148142</v>
      </c>
      <c r="T2862" s="11">
        <f t="shared" si="355"/>
        <v>42540.800648148142</v>
      </c>
      <c r="U2862" t="str">
        <f t="shared" si="356"/>
        <v>Apr</v>
      </c>
      <c r="V2862">
        <f t="shared" si="357"/>
        <v>2016</v>
      </c>
      <c r="W2862" t="str">
        <f t="shared" si="358"/>
        <v>Jun</v>
      </c>
      <c r="X2862">
        <f t="shared" si="359"/>
        <v>2016</v>
      </c>
    </row>
    <row r="2863" spans="1:24" ht="43.2" x14ac:dyDescent="0.55000000000000004">
      <c r="A2863">
        <v>2861</v>
      </c>
      <c r="B2863" s="3" t="s">
        <v>2861</v>
      </c>
      <c r="C2863" s="3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s="7" t="s">
        <v>8335</v>
      </c>
      <c r="R2863" t="s">
        <v>8336</v>
      </c>
      <c r="S2863" s="11">
        <f t="shared" si="354"/>
        <v>42257.590833333335</v>
      </c>
      <c r="T2863" s="11">
        <f t="shared" si="355"/>
        <v>42271.590833333335</v>
      </c>
      <c r="U2863" t="str">
        <f t="shared" si="356"/>
        <v>Sep</v>
      </c>
      <c r="V2863">
        <f t="shared" si="357"/>
        <v>2015</v>
      </c>
      <c r="W2863" t="str">
        <f t="shared" si="358"/>
        <v>Sep</v>
      </c>
      <c r="X2863">
        <f t="shared" si="359"/>
        <v>2015</v>
      </c>
    </row>
    <row r="2864" spans="1:24" ht="43.2" x14ac:dyDescent="0.55000000000000004">
      <c r="A2864">
        <v>2862</v>
      </c>
      <c r="B2864" s="3" t="s">
        <v>2862</v>
      </c>
      <c r="C2864" s="3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s="7" t="s">
        <v>8335</v>
      </c>
      <c r="R2864" t="s">
        <v>8336</v>
      </c>
      <c r="S2864" s="11">
        <f t="shared" si="354"/>
        <v>41784.789687500001</v>
      </c>
      <c r="T2864" s="11">
        <f t="shared" si="355"/>
        <v>41814.789687500001</v>
      </c>
      <c r="U2864" t="str">
        <f t="shared" si="356"/>
        <v>May</v>
      </c>
      <c r="V2864">
        <f t="shared" si="357"/>
        <v>2014</v>
      </c>
      <c r="W2864" t="str">
        <f t="shared" si="358"/>
        <v>Jun</v>
      </c>
      <c r="X2864">
        <f t="shared" si="359"/>
        <v>2014</v>
      </c>
    </row>
    <row r="2865" spans="1:24" ht="43.2" x14ac:dyDescent="0.55000000000000004">
      <c r="A2865">
        <v>2863</v>
      </c>
      <c r="B2865" s="3" t="s">
        <v>2863</v>
      </c>
      <c r="C2865" s="3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s="7" t="s">
        <v>8335</v>
      </c>
      <c r="R2865" t="s">
        <v>8336</v>
      </c>
      <c r="S2865" s="11">
        <f t="shared" si="354"/>
        <v>41831.675034722226</v>
      </c>
      <c r="T2865" s="11">
        <f t="shared" si="355"/>
        <v>41891.675034722226</v>
      </c>
      <c r="U2865" t="str">
        <f t="shared" si="356"/>
        <v>Jul</v>
      </c>
      <c r="V2865">
        <f t="shared" si="357"/>
        <v>2014</v>
      </c>
      <c r="W2865" t="str">
        <f t="shared" si="358"/>
        <v>Sep</v>
      </c>
      <c r="X2865">
        <f t="shared" si="359"/>
        <v>2014</v>
      </c>
    </row>
    <row r="2866" spans="1:24" x14ac:dyDescent="0.55000000000000004">
      <c r="A2866">
        <v>2864</v>
      </c>
      <c r="B2866" s="3" t="s">
        <v>2864</v>
      </c>
      <c r="C2866" s="3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s="7" t="s">
        <v>8335</v>
      </c>
      <c r="R2866" t="s">
        <v>8336</v>
      </c>
      <c r="S2866" s="11">
        <f t="shared" si="354"/>
        <v>42172.613506944443</v>
      </c>
      <c r="T2866" s="11">
        <f t="shared" si="355"/>
        <v>42202.554166666669</v>
      </c>
      <c r="U2866" t="str">
        <f t="shared" si="356"/>
        <v>Jun</v>
      </c>
      <c r="V2866">
        <f t="shared" si="357"/>
        <v>2015</v>
      </c>
      <c r="W2866" t="str">
        <f t="shared" si="358"/>
        <v>Jul</v>
      </c>
      <c r="X2866">
        <f t="shared" si="359"/>
        <v>2015</v>
      </c>
    </row>
    <row r="2867" spans="1:24" ht="43.2" x14ac:dyDescent="0.55000000000000004">
      <c r="A2867">
        <v>2865</v>
      </c>
      <c r="B2867" s="3" t="s">
        <v>2865</v>
      </c>
      <c r="C2867" s="3" t="s">
        <v>6975</v>
      </c>
      <c r="D2867" s="12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s="7" t="s">
        <v>8335</v>
      </c>
      <c r="R2867" t="s">
        <v>8336</v>
      </c>
      <c r="S2867" s="11">
        <f t="shared" si="354"/>
        <v>41950.114108796297</v>
      </c>
      <c r="T2867" s="11">
        <f t="shared" si="355"/>
        <v>42010.114108796297</v>
      </c>
      <c r="U2867" t="str">
        <f t="shared" si="356"/>
        <v>Nov</v>
      </c>
      <c r="V2867">
        <f t="shared" si="357"/>
        <v>2014</v>
      </c>
      <c r="W2867" t="str">
        <f t="shared" si="358"/>
        <v>Jan</v>
      </c>
      <c r="X2867">
        <f t="shared" si="359"/>
        <v>2015</v>
      </c>
    </row>
    <row r="2868" spans="1:24" ht="43.2" x14ac:dyDescent="0.55000000000000004">
      <c r="A2868">
        <v>2866</v>
      </c>
      <c r="B2868" s="3" t="s">
        <v>2866</v>
      </c>
      <c r="C2868" s="3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s="7" t="s">
        <v>8335</v>
      </c>
      <c r="R2868" t="s">
        <v>8336</v>
      </c>
      <c r="S2868" s="11">
        <f t="shared" si="354"/>
        <v>42627.955104166671</v>
      </c>
      <c r="T2868" s="11">
        <f t="shared" si="355"/>
        <v>42657.916666666672</v>
      </c>
      <c r="U2868" t="str">
        <f t="shared" si="356"/>
        <v>Sep</v>
      </c>
      <c r="V2868">
        <f t="shared" si="357"/>
        <v>2016</v>
      </c>
      <c r="W2868" t="str">
        <f t="shared" si="358"/>
        <v>Oct</v>
      </c>
      <c r="X2868">
        <f t="shared" si="359"/>
        <v>2016</v>
      </c>
    </row>
    <row r="2869" spans="1:24" ht="43.2" x14ac:dyDescent="0.55000000000000004">
      <c r="A2869">
        <v>2867</v>
      </c>
      <c r="B2869" s="3" t="s">
        <v>2867</v>
      </c>
      <c r="C2869" s="3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s="7" t="s">
        <v>8335</v>
      </c>
      <c r="R2869" t="s">
        <v>8336</v>
      </c>
      <c r="S2869" s="11">
        <f t="shared" si="354"/>
        <v>42531.195277777777</v>
      </c>
      <c r="T2869" s="11">
        <f t="shared" si="355"/>
        <v>42555.166666666672</v>
      </c>
      <c r="U2869" t="str">
        <f t="shared" si="356"/>
        <v>Jun</v>
      </c>
      <c r="V2869">
        <f t="shared" si="357"/>
        <v>2016</v>
      </c>
      <c r="W2869" t="str">
        <f t="shared" si="358"/>
        <v>Jul</v>
      </c>
      <c r="X2869">
        <f t="shared" si="359"/>
        <v>2016</v>
      </c>
    </row>
    <row r="2870" spans="1:24" ht="43.2" x14ac:dyDescent="0.55000000000000004">
      <c r="A2870">
        <v>2868</v>
      </c>
      <c r="B2870" s="3" t="s">
        <v>2868</v>
      </c>
      <c r="C2870" s="3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s="7" t="s">
        <v>8335</v>
      </c>
      <c r="R2870" t="s">
        <v>8336</v>
      </c>
      <c r="S2870" s="11">
        <f t="shared" si="354"/>
        <v>42618.827013888891</v>
      </c>
      <c r="T2870" s="11">
        <f t="shared" si="355"/>
        <v>42648.827013888891</v>
      </c>
      <c r="U2870" t="str">
        <f t="shared" si="356"/>
        <v>Sep</v>
      </c>
      <c r="V2870">
        <f t="shared" si="357"/>
        <v>2016</v>
      </c>
      <c r="W2870" t="str">
        <f t="shared" si="358"/>
        <v>Oct</v>
      </c>
      <c r="X2870">
        <f t="shared" si="359"/>
        <v>2016</v>
      </c>
    </row>
    <row r="2871" spans="1:24" ht="57.6" x14ac:dyDescent="0.55000000000000004">
      <c r="A2871">
        <v>2869</v>
      </c>
      <c r="B2871" s="3" t="s">
        <v>2869</v>
      </c>
      <c r="C2871" s="3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s="7" t="s">
        <v>8335</v>
      </c>
      <c r="R2871" t="s">
        <v>8336</v>
      </c>
      <c r="S2871" s="11">
        <f t="shared" si="354"/>
        <v>42540.593530092592</v>
      </c>
      <c r="T2871" s="11">
        <f t="shared" si="355"/>
        <v>42570.593530092592</v>
      </c>
      <c r="U2871" t="str">
        <f t="shared" si="356"/>
        <v>Jun</v>
      </c>
      <c r="V2871">
        <f t="shared" si="357"/>
        <v>2016</v>
      </c>
      <c r="W2871" t="str">
        <f t="shared" si="358"/>
        <v>Jul</v>
      </c>
      <c r="X2871">
        <f t="shared" si="359"/>
        <v>2016</v>
      </c>
    </row>
    <row r="2872" spans="1:24" ht="43.2" x14ac:dyDescent="0.55000000000000004">
      <c r="A2872">
        <v>2870</v>
      </c>
      <c r="B2872" s="3" t="s">
        <v>2870</v>
      </c>
      <c r="C2872" s="3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s="7" t="s">
        <v>8335</v>
      </c>
      <c r="R2872" t="s">
        <v>8336</v>
      </c>
      <c r="S2872" s="11">
        <f t="shared" si="354"/>
        <v>41746.189409722225</v>
      </c>
      <c r="T2872" s="11">
        <f t="shared" si="355"/>
        <v>41776.189409722225</v>
      </c>
      <c r="U2872" t="str">
        <f t="shared" si="356"/>
        <v>Apr</v>
      </c>
      <c r="V2872">
        <f t="shared" si="357"/>
        <v>2014</v>
      </c>
      <c r="W2872" t="str">
        <f t="shared" si="358"/>
        <v>May</v>
      </c>
      <c r="X2872">
        <f t="shared" si="359"/>
        <v>2014</v>
      </c>
    </row>
    <row r="2873" spans="1:24" ht="43.2" x14ac:dyDescent="0.55000000000000004">
      <c r="A2873">
        <v>2871</v>
      </c>
      <c r="B2873" s="3" t="s">
        <v>2871</v>
      </c>
      <c r="C2873" s="3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s="7" t="s">
        <v>8335</v>
      </c>
      <c r="R2873" t="s">
        <v>8336</v>
      </c>
      <c r="S2873" s="11">
        <f t="shared" si="354"/>
        <v>41974.738576388889</v>
      </c>
      <c r="T2873" s="11">
        <f t="shared" si="355"/>
        <v>41994.738576388889</v>
      </c>
      <c r="U2873" t="str">
        <f t="shared" si="356"/>
        <v>Dec</v>
      </c>
      <c r="V2873">
        <f t="shared" si="357"/>
        <v>2014</v>
      </c>
      <c r="W2873" t="str">
        <f t="shared" si="358"/>
        <v>Dec</v>
      </c>
      <c r="X2873">
        <f t="shared" si="359"/>
        <v>2014</v>
      </c>
    </row>
    <row r="2874" spans="1:24" ht="28.8" x14ac:dyDescent="0.55000000000000004">
      <c r="A2874">
        <v>2872</v>
      </c>
      <c r="B2874" s="3" t="s">
        <v>2872</v>
      </c>
      <c r="C2874" s="3" t="s">
        <v>6982</v>
      </c>
      <c r="D2874" s="12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s="7" t="s">
        <v>8335</v>
      </c>
      <c r="R2874" t="s">
        <v>8336</v>
      </c>
      <c r="S2874" s="11">
        <f t="shared" si="354"/>
        <v>42115.11618055556</v>
      </c>
      <c r="T2874" s="11">
        <f t="shared" si="355"/>
        <v>42175.11618055556</v>
      </c>
      <c r="U2874" t="str">
        <f t="shared" si="356"/>
        <v>Apr</v>
      </c>
      <c r="V2874">
        <f t="shared" si="357"/>
        <v>2015</v>
      </c>
      <c r="W2874" t="str">
        <f t="shared" si="358"/>
        <v>Jun</v>
      </c>
      <c r="X2874">
        <f t="shared" si="359"/>
        <v>2015</v>
      </c>
    </row>
    <row r="2875" spans="1:24" ht="43.2" x14ac:dyDescent="0.55000000000000004">
      <c r="A2875">
        <v>2873</v>
      </c>
      <c r="B2875" s="3" t="s">
        <v>2873</v>
      </c>
      <c r="C2875" s="3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s="7" t="s">
        <v>8335</v>
      </c>
      <c r="R2875" t="s">
        <v>8336</v>
      </c>
      <c r="S2875" s="11">
        <f t="shared" si="354"/>
        <v>42002.817488425921</v>
      </c>
      <c r="T2875" s="11">
        <f t="shared" si="355"/>
        <v>42032.817488425921</v>
      </c>
      <c r="U2875" t="str">
        <f t="shared" si="356"/>
        <v>Dec</v>
      </c>
      <c r="V2875">
        <f t="shared" si="357"/>
        <v>2014</v>
      </c>
      <c r="W2875" t="str">
        <f t="shared" si="358"/>
        <v>Jan</v>
      </c>
      <c r="X2875">
        <f t="shared" si="359"/>
        <v>2015</v>
      </c>
    </row>
    <row r="2876" spans="1:24" ht="43.2" x14ac:dyDescent="0.55000000000000004">
      <c r="A2876">
        <v>2874</v>
      </c>
      <c r="B2876" s="3" t="s">
        <v>2874</v>
      </c>
      <c r="C2876" s="3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s="7" t="s">
        <v>8335</v>
      </c>
      <c r="R2876" t="s">
        <v>8336</v>
      </c>
      <c r="S2876" s="11">
        <f t="shared" si="354"/>
        <v>42722.84474537037</v>
      </c>
      <c r="T2876" s="11">
        <f t="shared" si="355"/>
        <v>42752.84474537037</v>
      </c>
      <c r="U2876" t="str">
        <f t="shared" si="356"/>
        <v>Dec</v>
      </c>
      <c r="V2876">
        <f t="shared" si="357"/>
        <v>2016</v>
      </c>
      <c r="W2876" t="str">
        <f t="shared" si="358"/>
        <v>Jan</v>
      </c>
      <c r="X2876">
        <f t="shared" si="359"/>
        <v>2017</v>
      </c>
    </row>
    <row r="2877" spans="1:24" ht="43.2" x14ac:dyDescent="0.55000000000000004">
      <c r="A2877">
        <v>2875</v>
      </c>
      <c r="B2877" s="3" t="s">
        <v>2875</v>
      </c>
      <c r="C2877" s="3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s="7" t="s">
        <v>8335</v>
      </c>
      <c r="R2877" t="s">
        <v>8336</v>
      </c>
      <c r="S2877" s="11">
        <f t="shared" si="354"/>
        <v>42465.128391203703</v>
      </c>
      <c r="T2877" s="11">
        <f t="shared" si="355"/>
        <v>42495.128391203703</v>
      </c>
      <c r="U2877" t="str">
        <f t="shared" si="356"/>
        <v>Apr</v>
      </c>
      <c r="V2877">
        <f t="shared" si="357"/>
        <v>2016</v>
      </c>
      <c r="W2877" t="str">
        <f t="shared" si="358"/>
        <v>May</v>
      </c>
      <c r="X2877">
        <f t="shared" si="359"/>
        <v>2016</v>
      </c>
    </row>
    <row r="2878" spans="1:24" ht="43.2" x14ac:dyDescent="0.55000000000000004">
      <c r="A2878">
        <v>2876</v>
      </c>
      <c r="B2878" s="3" t="s">
        <v>2876</v>
      </c>
      <c r="C2878" s="3" t="s">
        <v>6986</v>
      </c>
      <c r="D2878" s="12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s="7" t="s">
        <v>8335</v>
      </c>
      <c r="R2878" t="s">
        <v>8336</v>
      </c>
      <c r="S2878" s="11">
        <f t="shared" si="354"/>
        <v>42171.743969907402</v>
      </c>
      <c r="T2878" s="11">
        <f t="shared" si="355"/>
        <v>42201.743969907402</v>
      </c>
      <c r="U2878" t="str">
        <f t="shared" si="356"/>
        <v>Jun</v>
      </c>
      <c r="V2878">
        <f t="shared" si="357"/>
        <v>2015</v>
      </c>
      <c r="W2878" t="str">
        <f t="shared" si="358"/>
        <v>Jul</v>
      </c>
      <c r="X2878">
        <f t="shared" si="359"/>
        <v>2015</v>
      </c>
    </row>
    <row r="2879" spans="1:24" ht="43.2" x14ac:dyDescent="0.55000000000000004">
      <c r="A2879">
        <v>2877</v>
      </c>
      <c r="B2879" s="3" t="s">
        <v>2877</v>
      </c>
      <c r="C2879" s="3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s="7" t="s">
        <v>8335</v>
      </c>
      <c r="R2879" t="s">
        <v>8336</v>
      </c>
      <c r="S2879" s="11">
        <f t="shared" si="354"/>
        <v>42672.955138888887</v>
      </c>
      <c r="T2879" s="11">
        <f t="shared" si="355"/>
        <v>42704.708333333328</v>
      </c>
      <c r="U2879" t="str">
        <f t="shared" si="356"/>
        <v>Oct</v>
      </c>
      <c r="V2879">
        <f t="shared" si="357"/>
        <v>2016</v>
      </c>
      <c r="W2879" t="str">
        <f t="shared" si="358"/>
        <v>Nov</v>
      </c>
      <c r="X2879">
        <f t="shared" si="359"/>
        <v>2016</v>
      </c>
    </row>
    <row r="2880" spans="1:24" ht="43.2" x14ac:dyDescent="0.55000000000000004">
      <c r="A2880">
        <v>2878</v>
      </c>
      <c r="B2880" s="3" t="s">
        <v>2878</v>
      </c>
      <c r="C2880" s="3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s="7" t="s">
        <v>8335</v>
      </c>
      <c r="R2880" t="s">
        <v>8336</v>
      </c>
      <c r="S2880" s="11">
        <f t="shared" si="354"/>
        <v>42128.615682870368</v>
      </c>
      <c r="T2880" s="11">
        <f t="shared" si="355"/>
        <v>42188.615682870368</v>
      </c>
      <c r="U2880" t="str">
        <f t="shared" si="356"/>
        <v>May</v>
      </c>
      <c r="V2880">
        <f t="shared" si="357"/>
        <v>2015</v>
      </c>
      <c r="W2880" t="str">
        <f t="shared" si="358"/>
        <v>Jul</v>
      </c>
      <c r="X2880">
        <f t="shared" si="359"/>
        <v>2015</v>
      </c>
    </row>
    <row r="2881" spans="1:24" ht="43.2" x14ac:dyDescent="0.55000000000000004">
      <c r="A2881">
        <v>2879</v>
      </c>
      <c r="B2881" s="3" t="s">
        <v>2879</v>
      </c>
      <c r="C2881" s="3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s="7" t="s">
        <v>8335</v>
      </c>
      <c r="R2881" t="s">
        <v>8336</v>
      </c>
      <c r="S2881" s="11">
        <f t="shared" si="354"/>
        <v>42359.725243055553</v>
      </c>
      <c r="T2881" s="11">
        <f t="shared" si="355"/>
        <v>42389.725243055553</v>
      </c>
      <c r="U2881" t="str">
        <f t="shared" si="356"/>
        <v>Dec</v>
      </c>
      <c r="V2881">
        <f t="shared" si="357"/>
        <v>2015</v>
      </c>
      <c r="W2881" t="str">
        <f t="shared" si="358"/>
        <v>Jan</v>
      </c>
      <c r="X2881">
        <f t="shared" si="359"/>
        <v>2016</v>
      </c>
    </row>
    <row r="2882" spans="1:24" ht="43.2" x14ac:dyDescent="0.55000000000000004">
      <c r="A2882">
        <v>2880</v>
      </c>
      <c r="B2882" s="3" t="s">
        <v>2880</v>
      </c>
      <c r="C2882" s="3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s="7" t="s">
        <v>8335</v>
      </c>
      <c r="R2882" t="s">
        <v>8336</v>
      </c>
      <c r="S2882" s="11">
        <f t="shared" si="354"/>
        <v>42192.905694444446</v>
      </c>
      <c r="T2882" s="11">
        <f t="shared" si="355"/>
        <v>42236.711805555555</v>
      </c>
      <c r="U2882" t="str">
        <f t="shared" si="356"/>
        <v>Jul</v>
      </c>
      <c r="V2882">
        <f t="shared" si="357"/>
        <v>2015</v>
      </c>
      <c r="W2882" t="str">
        <f t="shared" si="358"/>
        <v>Aug</v>
      </c>
      <c r="X2882">
        <f t="shared" si="359"/>
        <v>2015</v>
      </c>
    </row>
    <row r="2883" spans="1:24" ht="43.2" x14ac:dyDescent="0.55000000000000004">
      <c r="A2883">
        <v>2881</v>
      </c>
      <c r="B2883" s="3" t="s">
        <v>2881</v>
      </c>
      <c r="C2883" s="3" t="s">
        <v>6991</v>
      </c>
      <c r="D2883" s="12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IFERROR(E2883/L2883,0)</f>
        <v>0</v>
      </c>
      <c r="Q2883" s="7" t="s">
        <v>8335</v>
      </c>
      <c r="R2883" t="s">
        <v>8336</v>
      </c>
      <c r="S2883" s="11">
        <f t="shared" ref="S2883:S2946" si="362">(((J2883/60)/60)/24)+DATE(1970,1,1)</f>
        <v>41916.597638888888</v>
      </c>
      <c r="T2883" s="11">
        <f t="shared" ref="T2883:T2946" si="363">(((I2883/60)/60)/24)+DATE(1970,1,1)</f>
        <v>41976.639305555553</v>
      </c>
      <c r="U2883" t="str">
        <f t="shared" ref="U2883:U2946" si="364">TEXT(S2883,"mmm")</f>
        <v>Oct</v>
      </c>
      <c r="V2883">
        <f t="shared" ref="V2883:V2946" si="365">YEAR(S2883)</f>
        <v>2014</v>
      </c>
      <c r="W2883" t="str">
        <f t="shared" ref="W2883:W2946" si="366">TEXT(T2883,"mmm")</f>
        <v>Dec</v>
      </c>
      <c r="X2883">
        <f t="shared" ref="X2883:X2946" si="367">YEAR(T2883)</f>
        <v>2014</v>
      </c>
    </row>
    <row r="2884" spans="1:24" ht="43.2" x14ac:dyDescent="0.55000000000000004">
      <c r="A2884">
        <v>2882</v>
      </c>
      <c r="B2884" s="3" t="s">
        <v>2882</v>
      </c>
      <c r="C2884" s="3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s="7" t="s">
        <v>8335</v>
      </c>
      <c r="R2884" t="s">
        <v>8336</v>
      </c>
      <c r="S2884" s="11">
        <f t="shared" si="362"/>
        <v>42461.596273148149</v>
      </c>
      <c r="T2884" s="11">
        <f t="shared" si="363"/>
        <v>42491.596273148149</v>
      </c>
      <c r="U2884" t="str">
        <f t="shared" si="364"/>
        <v>Apr</v>
      </c>
      <c r="V2884">
        <f t="shared" si="365"/>
        <v>2016</v>
      </c>
      <c r="W2884" t="str">
        <f t="shared" si="366"/>
        <v>May</v>
      </c>
      <c r="X2884">
        <f t="shared" si="367"/>
        <v>2016</v>
      </c>
    </row>
    <row r="2885" spans="1:24" ht="43.2" x14ac:dyDescent="0.55000000000000004">
      <c r="A2885">
        <v>2883</v>
      </c>
      <c r="B2885" s="3" t="s">
        <v>2883</v>
      </c>
      <c r="C2885" s="3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s="7" t="s">
        <v>8335</v>
      </c>
      <c r="R2885" t="s">
        <v>8336</v>
      </c>
      <c r="S2885" s="11">
        <f t="shared" si="362"/>
        <v>42370.90320601852</v>
      </c>
      <c r="T2885" s="11">
        <f t="shared" si="363"/>
        <v>42406.207638888889</v>
      </c>
      <c r="U2885" t="str">
        <f t="shared" si="364"/>
        <v>Jan</v>
      </c>
      <c r="V2885">
        <f t="shared" si="365"/>
        <v>2016</v>
      </c>
      <c r="W2885" t="str">
        <f t="shared" si="366"/>
        <v>Feb</v>
      </c>
      <c r="X2885">
        <f t="shared" si="367"/>
        <v>2016</v>
      </c>
    </row>
    <row r="2886" spans="1:24" ht="28.8" x14ac:dyDescent="0.55000000000000004">
      <c r="A2886">
        <v>2884</v>
      </c>
      <c r="B2886" s="3" t="s">
        <v>2884</v>
      </c>
      <c r="C2886" s="3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s="7" t="s">
        <v>8335</v>
      </c>
      <c r="R2886" t="s">
        <v>8336</v>
      </c>
      <c r="S2886" s="11">
        <f t="shared" si="362"/>
        <v>41948.727256944447</v>
      </c>
      <c r="T2886" s="11">
        <f t="shared" si="363"/>
        <v>41978.727256944447</v>
      </c>
      <c r="U2886" t="str">
        <f t="shared" si="364"/>
        <v>Nov</v>
      </c>
      <c r="V2886">
        <f t="shared" si="365"/>
        <v>2014</v>
      </c>
      <c r="W2886" t="str">
        <f t="shared" si="366"/>
        <v>Dec</v>
      </c>
      <c r="X2886">
        <f t="shared" si="367"/>
        <v>2014</v>
      </c>
    </row>
    <row r="2887" spans="1:24" ht="28.8" x14ac:dyDescent="0.55000000000000004">
      <c r="A2887">
        <v>2885</v>
      </c>
      <c r="B2887" s="3" t="s">
        <v>2885</v>
      </c>
      <c r="C2887" s="3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s="7" t="s">
        <v>8335</v>
      </c>
      <c r="R2887" t="s">
        <v>8336</v>
      </c>
      <c r="S2887" s="11">
        <f t="shared" si="362"/>
        <v>42047.07640046296</v>
      </c>
      <c r="T2887" s="11">
        <f t="shared" si="363"/>
        <v>42077.034733796296</v>
      </c>
      <c r="U2887" t="str">
        <f t="shared" si="364"/>
        <v>Feb</v>
      </c>
      <c r="V2887">
        <f t="shared" si="365"/>
        <v>2015</v>
      </c>
      <c r="W2887" t="str">
        <f t="shared" si="366"/>
        <v>Mar</v>
      </c>
      <c r="X2887">
        <f t="shared" si="367"/>
        <v>2015</v>
      </c>
    </row>
    <row r="2888" spans="1:24" ht="43.2" x14ac:dyDescent="0.55000000000000004">
      <c r="A2888">
        <v>2886</v>
      </c>
      <c r="B2888" s="3" t="s">
        <v>2886</v>
      </c>
      <c r="C2888" s="3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s="7" t="s">
        <v>8335</v>
      </c>
      <c r="R2888" t="s">
        <v>8336</v>
      </c>
      <c r="S2888" s="11">
        <f t="shared" si="362"/>
        <v>42261.632916666669</v>
      </c>
      <c r="T2888" s="11">
        <f t="shared" si="363"/>
        <v>42266.165972222225</v>
      </c>
      <c r="U2888" t="str">
        <f t="shared" si="364"/>
        <v>Sep</v>
      </c>
      <c r="V2888">
        <f t="shared" si="365"/>
        <v>2015</v>
      </c>
      <c r="W2888" t="str">
        <f t="shared" si="366"/>
        <v>Sep</v>
      </c>
      <c r="X2888">
        <f t="shared" si="367"/>
        <v>2015</v>
      </c>
    </row>
    <row r="2889" spans="1:24" ht="43.2" x14ac:dyDescent="0.55000000000000004">
      <c r="A2889">
        <v>2887</v>
      </c>
      <c r="B2889" s="3" t="s">
        <v>2887</v>
      </c>
      <c r="C2889" s="3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s="7" t="s">
        <v>8335</v>
      </c>
      <c r="R2889" t="s">
        <v>8336</v>
      </c>
      <c r="S2889" s="11">
        <f t="shared" si="362"/>
        <v>41985.427361111113</v>
      </c>
      <c r="T2889" s="11">
        <f t="shared" si="363"/>
        <v>42015.427361111113</v>
      </c>
      <c r="U2889" t="str">
        <f t="shared" si="364"/>
        <v>Dec</v>
      </c>
      <c r="V2889">
        <f t="shared" si="365"/>
        <v>2014</v>
      </c>
      <c r="W2889" t="str">
        <f t="shared" si="366"/>
        <v>Jan</v>
      </c>
      <c r="X2889">
        <f t="shared" si="367"/>
        <v>2015</v>
      </c>
    </row>
    <row r="2890" spans="1:24" ht="43.2" x14ac:dyDescent="0.55000000000000004">
      <c r="A2890">
        <v>2888</v>
      </c>
      <c r="B2890" s="3" t="s">
        <v>2888</v>
      </c>
      <c r="C2890" s="3" t="s">
        <v>6998</v>
      </c>
      <c r="D2890" s="12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s="7" t="s">
        <v>8335</v>
      </c>
      <c r="R2890" t="s">
        <v>8336</v>
      </c>
      <c r="S2890" s="11">
        <f t="shared" si="362"/>
        <v>41922.535185185188</v>
      </c>
      <c r="T2890" s="11">
        <f t="shared" si="363"/>
        <v>41930.207638888889</v>
      </c>
      <c r="U2890" t="str">
        <f t="shared" si="364"/>
        <v>Oct</v>
      </c>
      <c r="V2890">
        <f t="shared" si="365"/>
        <v>2014</v>
      </c>
      <c r="W2890" t="str">
        <f t="shared" si="366"/>
        <v>Oct</v>
      </c>
      <c r="X2890">
        <f t="shared" si="367"/>
        <v>2014</v>
      </c>
    </row>
    <row r="2891" spans="1:24" ht="43.2" x14ac:dyDescent="0.55000000000000004">
      <c r="A2891">
        <v>2889</v>
      </c>
      <c r="B2891" s="3" t="s">
        <v>2889</v>
      </c>
      <c r="C2891" s="3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s="7" t="s">
        <v>8335</v>
      </c>
      <c r="R2891" t="s">
        <v>8336</v>
      </c>
      <c r="S2891" s="11">
        <f t="shared" si="362"/>
        <v>41850.863252314812</v>
      </c>
      <c r="T2891" s="11">
        <f t="shared" si="363"/>
        <v>41880.863252314812</v>
      </c>
      <c r="U2891" t="str">
        <f t="shared" si="364"/>
        <v>Jul</v>
      </c>
      <c r="V2891">
        <f t="shared" si="365"/>
        <v>2014</v>
      </c>
      <c r="W2891" t="str">
        <f t="shared" si="366"/>
        <v>Aug</v>
      </c>
      <c r="X2891">
        <f t="shared" si="367"/>
        <v>2014</v>
      </c>
    </row>
    <row r="2892" spans="1:24" ht="43.2" x14ac:dyDescent="0.55000000000000004">
      <c r="A2892">
        <v>2890</v>
      </c>
      <c r="B2892" s="3" t="s">
        <v>2890</v>
      </c>
      <c r="C2892" s="3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s="7" t="s">
        <v>8335</v>
      </c>
      <c r="R2892" t="s">
        <v>8336</v>
      </c>
      <c r="S2892" s="11">
        <f t="shared" si="362"/>
        <v>41831.742962962962</v>
      </c>
      <c r="T2892" s="11">
        <f t="shared" si="363"/>
        <v>41860.125</v>
      </c>
      <c r="U2892" t="str">
        <f t="shared" si="364"/>
        <v>Jul</v>
      </c>
      <c r="V2892">
        <f t="shared" si="365"/>
        <v>2014</v>
      </c>
      <c r="W2892" t="str">
        <f t="shared" si="366"/>
        <v>Aug</v>
      </c>
      <c r="X2892">
        <f t="shared" si="367"/>
        <v>2014</v>
      </c>
    </row>
    <row r="2893" spans="1:24" ht="43.2" x14ac:dyDescent="0.55000000000000004">
      <c r="A2893">
        <v>2891</v>
      </c>
      <c r="B2893" s="3" t="s">
        <v>2891</v>
      </c>
      <c r="C2893" s="3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s="7" t="s">
        <v>8335</v>
      </c>
      <c r="R2893" t="s">
        <v>8336</v>
      </c>
      <c r="S2893" s="11">
        <f t="shared" si="362"/>
        <v>42415.883425925931</v>
      </c>
      <c r="T2893" s="11">
        <f t="shared" si="363"/>
        <v>42475.84175925926</v>
      </c>
      <c r="U2893" t="str">
        <f t="shared" si="364"/>
        <v>Feb</v>
      </c>
      <c r="V2893">
        <f t="shared" si="365"/>
        <v>2016</v>
      </c>
      <c r="W2893" t="str">
        <f t="shared" si="366"/>
        <v>Apr</v>
      </c>
      <c r="X2893">
        <f t="shared" si="367"/>
        <v>2016</v>
      </c>
    </row>
    <row r="2894" spans="1:24" ht="43.2" x14ac:dyDescent="0.55000000000000004">
      <c r="A2894">
        <v>2892</v>
      </c>
      <c r="B2894" s="3" t="s">
        <v>2892</v>
      </c>
      <c r="C2894" s="3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s="7" t="s">
        <v>8335</v>
      </c>
      <c r="R2894" t="s">
        <v>8336</v>
      </c>
      <c r="S2894" s="11">
        <f t="shared" si="362"/>
        <v>41869.714166666665</v>
      </c>
      <c r="T2894" s="11">
        <f t="shared" si="363"/>
        <v>41876.875</v>
      </c>
      <c r="U2894" t="str">
        <f t="shared" si="364"/>
        <v>Aug</v>
      </c>
      <c r="V2894">
        <f t="shared" si="365"/>
        <v>2014</v>
      </c>
      <c r="W2894" t="str">
        <f t="shared" si="366"/>
        <v>Aug</v>
      </c>
      <c r="X2894">
        <f t="shared" si="367"/>
        <v>2014</v>
      </c>
    </row>
    <row r="2895" spans="1:24" x14ac:dyDescent="0.55000000000000004">
      <c r="A2895">
        <v>2893</v>
      </c>
      <c r="B2895" s="3" t="s">
        <v>2893</v>
      </c>
      <c r="C2895" s="3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s="7" t="s">
        <v>8335</v>
      </c>
      <c r="R2895" t="s">
        <v>8336</v>
      </c>
      <c r="S2895" s="11">
        <f t="shared" si="362"/>
        <v>41953.773090277777</v>
      </c>
      <c r="T2895" s="11">
        <f t="shared" si="363"/>
        <v>42013.083333333328</v>
      </c>
      <c r="U2895" t="str">
        <f t="shared" si="364"/>
        <v>Nov</v>
      </c>
      <c r="V2895">
        <f t="shared" si="365"/>
        <v>2014</v>
      </c>
      <c r="W2895" t="str">
        <f t="shared" si="366"/>
        <v>Jan</v>
      </c>
      <c r="X2895">
        <f t="shared" si="367"/>
        <v>2015</v>
      </c>
    </row>
    <row r="2896" spans="1:24" ht="28.8" x14ac:dyDescent="0.55000000000000004">
      <c r="A2896">
        <v>2894</v>
      </c>
      <c r="B2896" s="3" t="s">
        <v>2894</v>
      </c>
      <c r="C2896" s="3" t="s">
        <v>7004</v>
      </c>
      <c r="D2896" s="12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s="7" t="s">
        <v>8335</v>
      </c>
      <c r="R2896" t="s">
        <v>8336</v>
      </c>
      <c r="S2896" s="11">
        <f t="shared" si="362"/>
        <v>42037.986284722225</v>
      </c>
      <c r="T2896" s="11">
        <f t="shared" si="363"/>
        <v>42097.944618055553</v>
      </c>
      <c r="U2896" t="str">
        <f t="shared" si="364"/>
        <v>Feb</v>
      </c>
      <c r="V2896">
        <f t="shared" si="365"/>
        <v>2015</v>
      </c>
      <c r="W2896" t="str">
        <f t="shared" si="366"/>
        <v>Apr</v>
      </c>
      <c r="X2896">
        <f t="shared" si="367"/>
        <v>2015</v>
      </c>
    </row>
    <row r="2897" spans="1:24" ht="43.2" x14ac:dyDescent="0.55000000000000004">
      <c r="A2897">
        <v>2895</v>
      </c>
      <c r="B2897" s="3" t="s">
        <v>2895</v>
      </c>
      <c r="C2897" s="3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s="7" t="s">
        <v>8335</v>
      </c>
      <c r="R2897" t="s">
        <v>8336</v>
      </c>
      <c r="S2897" s="11">
        <f t="shared" si="362"/>
        <v>41811.555462962962</v>
      </c>
      <c r="T2897" s="11">
        <f t="shared" si="363"/>
        <v>41812.875</v>
      </c>
      <c r="U2897" t="str">
        <f t="shared" si="364"/>
        <v>Jun</v>
      </c>
      <c r="V2897">
        <f t="shared" si="365"/>
        <v>2014</v>
      </c>
      <c r="W2897" t="str">
        <f t="shared" si="366"/>
        <v>Jun</v>
      </c>
      <c r="X2897">
        <f t="shared" si="367"/>
        <v>2014</v>
      </c>
    </row>
    <row r="2898" spans="1:24" ht="43.2" x14ac:dyDescent="0.55000000000000004">
      <c r="A2898">
        <v>2896</v>
      </c>
      <c r="B2898" s="3" t="s">
        <v>2896</v>
      </c>
      <c r="C2898" s="3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s="7" t="s">
        <v>8335</v>
      </c>
      <c r="R2898" t="s">
        <v>8336</v>
      </c>
      <c r="S2898" s="11">
        <f t="shared" si="362"/>
        <v>42701.908807870372</v>
      </c>
      <c r="T2898" s="11">
        <f t="shared" si="363"/>
        <v>42716.25</v>
      </c>
      <c r="U2898" t="str">
        <f t="shared" si="364"/>
        <v>Nov</v>
      </c>
      <c r="V2898">
        <f t="shared" si="365"/>
        <v>2016</v>
      </c>
      <c r="W2898" t="str">
        <f t="shared" si="366"/>
        <v>Dec</v>
      </c>
      <c r="X2898">
        <f t="shared" si="367"/>
        <v>2016</v>
      </c>
    </row>
    <row r="2899" spans="1:24" ht="43.2" x14ac:dyDescent="0.55000000000000004">
      <c r="A2899">
        <v>2897</v>
      </c>
      <c r="B2899" s="3" t="s">
        <v>2897</v>
      </c>
      <c r="C2899" s="3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s="7" t="s">
        <v>8335</v>
      </c>
      <c r="R2899" t="s">
        <v>8336</v>
      </c>
      <c r="S2899" s="11">
        <f t="shared" si="362"/>
        <v>42258.646504629629</v>
      </c>
      <c r="T2899" s="11">
        <f t="shared" si="363"/>
        <v>42288.645196759258</v>
      </c>
      <c r="U2899" t="str">
        <f t="shared" si="364"/>
        <v>Sep</v>
      </c>
      <c r="V2899">
        <f t="shared" si="365"/>
        <v>2015</v>
      </c>
      <c r="W2899" t="str">
        <f t="shared" si="366"/>
        <v>Oct</v>
      </c>
      <c r="X2899">
        <f t="shared" si="367"/>
        <v>2015</v>
      </c>
    </row>
    <row r="2900" spans="1:24" ht="43.2" x14ac:dyDescent="0.55000000000000004">
      <c r="A2900">
        <v>2898</v>
      </c>
      <c r="B2900" s="3" t="s">
        <v>2898</v>
      </c>
      <c r="C2900" s="3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s="7" t="s">
        <v>8335</v>
      </c>
      <c r="R2900" t="s">
        <v>8336</v>
      </c>
      <c r="S2900" s="11">
        <f t="shared" si="362"/>
        <v>42278.664965277778</v>
      </c>
      <c r="T2900" s="11">
        <f t="shared" si="363"/>
        <v>42308.664965277778</v>
      </c>
      <c r="U2900" t="str">
        <f t="shared" si="364"/>
        <v>Oct</v>
      </c>
      <c r="V2900">
        <f t="shared" si="365"/>
        <v>2015</v>
      </c>
      <c r="W2900" t="str">
        <f t="shared" si="366"/>
        <v>Oct</v>
      </c>
      <c r="X2900">
        <f t="shared" si="367"/>
        <v>2015</v>
      </c>
    </row>
    <row r="2901" spans="1:24" ht="43.2" x14ac:dyDescent="0.55000000000000004">
      <c r="A2901">
        <v>2899</v>
      </c>
      <c r="B2901" s="3" t="s">
        <v>2899</v>
      </c>
      <c r="C2901" s="3" t="s">
        <v>7009</v>
      </c>
      <c r="D2901" s="12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s="7" t="s">
        <v>8335</v>
      </c>
      <c r="R2901" t="s">
        <v>8336</v>
      </c>
      <c r="S2901" s="11">
        <f t="shared" si="362"/>
        <v>42515.078217592592</v>
      </c>
      <c r="T2901" s="11">
        <f t="shared" si="363"/>
        <v>42575.078217592592</v>
      </c>
      <c r="U2901" t="str">
        <f t="shared" si="364"/>
        <v>May</v>
      </c>
      <c r="V2901">
        <f t="shared" si="365"/>
        <v>2016</v>
      </c>
      <c r="W2901" t="str">
        <f t="shared" si="366"/>
        <v>Jul</v>
      </c>
      <c r="X2901">
        <f t="shared" si="367"/>
        <v>2016</v>
      </c>
    </row>
    <row r="2902" spans="1:24" ht="57.6" x14ac:dyDescent="0.55000000000000004">
      <c r="A2902">
        <v>2900</v>
      </c>
      <c r="B2902" s="3" t="s">
        <v>2900</v>
      </c>
      <c r="C2902" s="3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s="7" t="s">
        <v>8335</v>
      </c>
      <c r="R2902" t="s">
        <v>8336</v>
      </c>
      <c r="S2902" s="11">
        <f t="shared" si="362"/>
        <v>41830.234166666669</v>
      </c>
      <c r="T2902" s="11">
        <f t="shared" si="363"/>
        <v>41860.234166666669</v>
      </c>
      <c r="U2902" t="str">
        <f t="shared" si="364"/>
        <v>Jul</v>
      </c>
      <c r="V2902">
        <f t="shared" si="365"/>
        <v>2014</v>
      </c>
      <c r="W2902" t="str">
        <f t="shared" si="366"/>
        <v>Aug</v>
      </c>
      <c r="X2902">
        <f t="shared" si="367"/>
        <v>2014</v>
      </c>
    </row>
    <row r="2903" spans="1:24" ht="43.2" x14ac:dyDescent="0.55000000000000004">
      <c r="A2903">
        <v>2901</v>
      </c>
      <c r="B2903" s="3" t="s">
        <v>2901</v>
      </c>
      <c r="C2903" s="3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s="7" t="s">
        <v>8335</v>
      </c>
      <c r="R2903" t="s">
        <v>8336</v>
      </c>
      <c r="S2903" s="11">
        <f t="shared" si="362"/>
        <v>41982.904386574075</v>
      </c>
      <c r="T2903" s="11">
        <f t="shared" si="363"/>
        <v>42042.904386574075</v>
      </c>
      <c r="U2903" t="str">
        <f t="shared" si="364"/>
        <v>Dec</v>
      </c>
      <c r="V2903">
        <f t="shared" si="365"/>
        <v>2014</v>
      </c>
      <c r="W2903" t="str">
        <f t="shared" si="366"/>
        <v>Feb</v>
      </c>
      <c r="X2903">
        <f t="shared" si="367"/>
        <v>2015</v>
      </c>
    </row>
    <row r="2904" spans="1:24" ht="43.2" x14ac:dyDescent="0.55000000000000004">
      <c r="A2904">
        <v>2902</v>
      </c>
      <c r="B2904" s="3" t="s">
        <v>2902</v>
      </c>
      <c r="C2904" s="3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s="7" t="s">
        <v>8335</v>
      </c>
      <c r="R2904" t="s">
        <v>8336</v>
      </c>
      <c r="S2904" s="11">
        <f t="shared" si="362"/>
        <v>42210.439768518518</v>
      </c>
      <c r="T2904" s="11">
        <f t="shared" si="363"/>
        <v>42240.439768518518</v>
      </c>
      <c r="U2904" t="str">
        <f t="shared" si="364"/>
        <v>Jul</v>
      </c>
      <c r="V2904">
        <f t="shared" si="365"/>
        <v>2015</v>
      </c>
      <c r="W2904" t="str">
        <f t="shared" si="366"/>
        <v>Aug</v>
      </c>
      <c r="X2904">
        <f t="shared" si="367"/>
        <v>2015</v>
      </c>
    </row>
    <row r="2905" spans="1:24" ht="43.2" x14ac:dyDescent="0.55000000000000004">
      <c r="A2905">
        <v>2903</v>
      </c>
      <c r="B2905" s="3" t="s">
        <v>2903</v>
      </c>
      <c r="C2905" s="3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s="7" t="s">
        <v>8335</v>
      </c>
      <c r="R2905" t="s">
        <v>8336</v>
      </c>
      <c r="S2905" s="11">
        <f t="shared" si="362"/>
        <v>42196.166874999995</v>
      </c>
      <c r="T2905" s="11">
        <f t="shared" si="363"/>
        <v>42256.166874999995</v>
      </c>
      <c r="U2905" t="str">
        <f t="shared" si="364"/>
        <v>Jul</v>
      </c>
      <c r="V2905">
        <f t="shared" si="365"/>
        <v>2015</v>
      </c>
      <c r="W2905" t="str">
        <f t="shared" si="366"/>
        <v>Sep</v>
      </c>
      <c r="X2905">
        <f t="shared" si="367"/>
        <v>2015</v>
      </c>
    </row>
    <row r="2906" spans="1:24" ht="43.2" x14ac:dyDescent="0.55000000000000004">
      <c r="A2906">
        <v>2904</v>
      </c>
      <c r="B2906" s="3" t="s">
        <v>2904</v>
      </c>
      <c r="C2906" s="3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s="7" t="s">
        <v>8335</v>
      </c>
      <c r="R2906" t="s">
        <v>8336</v>
      </c>
      <c r="S2906" s="11">
        <f t="shared" si="362"/>
        <v>41940.967951388891</v>
      </c>
      <c r="T2906" s="11">
        <f t="shared" si="363"/>
        <v>41952.5</v>
      </c>
      <c r="U2906" t="str">
        <f t="shared" si="364"/>
        <v>Oct</v>
      </c>
      <c r="V2906">
        <f t="shared" si="365"/>
        <v>2014</v>
      </c>
      <c r="W2906" t="str">
        <f t="shared" si="366"/>
        <v>Nov</v>
      </c>
      <c r="X2906">
        <f t="shared" si="367"/>
        <v>2014</v>
      </c>
    </row>
    <row r="2907" spans="1:24" ht="43.2" x14ac:dyDescent="0.55000000000000004">
      <c r="A2907">
        <v>2905</v>
      </c>
      <c r="B2907" s="3" t="s">
        <v>2905</v>
      </c>
      <c r="C2907" s="3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s="7" t="s">
        <v>8335</v>
      </c>
      <c r="R2907" t="s">
        <v>8336</v>
      </c>
      <c r="S2907" s="11">
        <f t="shared" si="362"/>
        <v>42606.056863425925</v>
      </c>
      <c r="T2907" s="11">
        <f t="shared" si="363"/>
        <v>42620.056863425925</v>
      </c>
      <c r="U2907" t="str">
        <f t="shared" si="364"/>
        <v>Aug</v>
      </c>
      <c r="V2907">
        <f t="shared" si="365"/>
        <v>2016</v>
      </c>
      <c r="W2907" t="str">
        <f t="shared" si="366"/>
        <v>Sep</v>
      </c>
      <c r="X2907">
        <f t="shared" si="367"/>
        <v>2016</v>
      </c>
    </row>
    <row r="2908" spans="1:24" ht="43.2" x14ac:dyDescent="0.55000000000000004">
      <c r="A2908">
        <v>2906</v>
      </c>
      <c r="B2908" s="3" t="s">
        <v>2906</v>
      </c>
      <c r="C2908" s="3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s="7" t="s">
        <v>8335</v>
      </c>
      <c r="R2908" t="s">
        <v>8336</v>
      </c>
      <c r="S2908" s="11">
        <f t="shared" si="362"/>
        <v>42199.648912037039</v>
      </c>
      <c r="T2908" s="11">
        <f t="shared" si="363"/>
        <v>42217.041666666672</v>
      </c>
      <c r="U2908" t="str">
        <f t="shared" si="364"/>
        <v>Jul</v>
      </c>
      <c r="V2908">
        <f t="shared" si="365"/>
        <v>2015</v>
      </c>
      <c r="W2908" t="str">
        <f t="shared" si="366"/>
        <v>Aug</v>
      </c>
      <c r="X2908">
        <f t="shared" si="367"/>
        <v>2015</v>
      </c>
    </row>
    <row r="2909" spans="1:24" ht="43.2" x14ac:dyDescent="0.55000000000000004">
      <c r="A2909">
        <v>2907</v>
      </c>
      <c r="B2909" s="3" t="s">
        <v>2907</v>
      </c>
      <c r="C2909" s="3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s="7" t="s">
        <v>8335</v>
      </c>
      <c r="R2909" t="s">
        <v>8336</v>
      </c>
      <c r="S2909" s="11">
        <f t="shared" si="362"/>
        <v>42444.877743055549</v>
      </c>
      <c r="T2909" s="11">
        <f t="shared" si="363"/>
        <v>42504.877743055549</v>
      </c>
      <c r="U2909" t="str">
        <f t="shared" si="364"/>
        <v>Mar</v>
      </c>
      <c r="V2909">
        <f t="shared" si="365"/>
        <v>2016</v>
      </c>
      <c r="W2909" t="str">
        <f t="shared" si="366"/>
        <v>May</v>
      </c>
      <c r="X2909">
        <f t="shared" si="367"/>
        <v>2016</v>
      </c>
    </row>
    <row r="2910" spans="1:24" ht="57.6" x14ac:dyDescent="0.55000000000000004">
      <c r="A2910">
        <v>2908</v>
      </c>
      <c r="B2910" s="3" t="s">
        <v>2908</v>
      </c>
      <c r="C2910" s="3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s="7" t="s">
        <v>8335</v>
      </c>
      <c r="R2910" t="s">
        <v>8336</v>
      </c>
      <c r="S2910" s="11">
        <f t="shared" si="362"/>
        <v>42499.731701388882</v>
      </c>
      <c r="T2910" s="11">
        <f t="shared" si="363"/>
        <v>42529.731701388882</v>
      </c>
      <c r="U2910" t="str">
        <f t="shared" si="364"/>
        <v>May</v>
      </c>
      <c r="V2910">
        <f t="shared" si="365"/>
        <v>2016</v>
      </c>
      <c r="W2910" t="str">
        <f t="shared" si="366"/>
        <v>Jun</v>
      </c>
      <c r="X2910">
        <f t="shared" si="367"/>
        <v>2016</v>
      </c>
    </row>
    <row r="2911" spans="1:24" ht="43.2" x14ac:dyDescent="0.55000000000000004">
      <c r="A2911">
        <v>2909</v>
      </c>
      <c r="B2911" s="3" t="s">
        <v>2909</v>
      </c>
      <c r="C2911" s="3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s="7" t="s">
        <v>8335</v>
      </c>
      <c r="R2911" t="s">
        <v>8336</v>
      </c>
      <c r="S2911" s="11">
        <f t="shared" si="362"/>
        <v>41929.266215277778</v>
      </c>
      <c r="T2911" s="11">
        <f t="shared" si="363"/>
        <v>41968.823611111111</v>
      </c>
      <c r="U2911" t="str">
        <f t="shared" si="364"/>
        <v>Oct</v>
      </c>
      <c r="V2911">
        <f t="shared" si="365"/>
        <v>2014</v>
      </c>
      <c r="W2911" t="str">
        <f t="shared" si="366"/>
        <v>Nov</v>
      </c>
      <c r="X2911">
        <f t="shared" si="367"/>
        <v>2014</v>
      </c>
    </row>
    <row r="2912" spans="1:24" ht="43.2" x14ac:dyDescent="0.55000000000000004">
      <c r="A2912">
        <v>2910</v>
      </c>
      <c r="B2912" s="3" t="s">
        <v>2910</v>
      </c>
      <c r="C2912" s="3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s="7" t="s">
        <v>8335</v>
      </c>
      <c r="R2912" t="s">
        <v>8336</v>
      </c>
      <c r="S2912" s="11">
        <f t="shared" si="362"/>
        <v>42107.841284722221</v>
      </c>
      <c r="T2912" s="11">
        <f t="shared" si="363"/>
        <v>42167.841284722221</v>
      </c>
      <c r="U2912" t="str">
        <f t="shared" si="364"/>
        <v>Apr</v>
      </c>
      <c r="V2912">
        <f t="shared" si="365"/>
        <v>2015</v>
      </c>
      <c r="W2912" t="str">
        <f t="shared" si="366"/>
        <v>Jun</v>
      </c>
      <c r="X2912">
        <f t="shared" si="367"/>
        <v>2015</v>
      </c>
    </row>
    <row r="2913" spans="1:24" ht="43.2" x14ac:dyDescent="0.55000000000000004">
      <c r="A2913">
        <v>2911</v>
      </c>
      <c r="B2913" s="3" t="s">
        <v>2911</v>
      </c>
      <c r="C2913" s="3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s="7" t="s">
        <v>8335</v>
      </c>
      <c r="R2913" t="s">
        <v>8336</v>
      </c>
      <c r="S2913" s="11">
        <f t="shared" si="362"/>
        <v>42142.768819444449</v>
      </c>
      <c r="T2913" s="11">
        <f t="shared" si="363"/>
        <v>42182.768819444449</v>
      </c>
      <c r="U2913" t="str">
        <f t="shared" si="364"/>
        <v>May</v>
      </c>
      <c r="V2913">
        <f t="shared" si="365"/>
        <v>2015</v>
      </c>
      <c r="W2913" t="str">
        <f t="shared" si="366"/>
        <v>Jun</v>
      </c>
      <c r="X2913">
        <f t="shared" si="367"/>
        <v>2015</v>
      </c>
    </row>
    <row r="2914" spans="1:24" ht="43.2" x14ac:dyDescent="0.55000000000000004">
      <c r="A2914">
        <v>2912</v>
      </c>
      <c r="B2914" s="3" t="s">
        <v>2912</v>
      </c>
      <c r="C2914" s="3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s="7" t="s">
        <v>8335</v>
      </c>
      <c r="R2914" t="s">
        <v>8336</v>
      </c>
      <c r="S2914" s="11">
        <f t="shared" si="362"/>
        <v>42354.131643518514</v>
      </c>
      <c r="T2914" s="11">
        <f t="shared" si="363"/>
        <v>42384.131643518514</v>
      </c>
      <c r="U2914" t="str">
        <f t="shared" si="364"/>
        <v>Dec</v>
      </c>
      <c r="V2914">
        <f t="shared" si="365"/>
        <v>2015</v>
      </c>
      <c r="W2914" t="str">
        <f t="shared" si="366"/>
        <v>Jan</v>
      </c>
      <c r="X2914">
        <f t="shared" si="367"/>
        <v>2016</v>
      </c>
    </row>
    <row r="2915" spans="1:24" ht="43.2" x14ac:dyDescent="0.55000000000000004">
      <c r="A2915">
        <v>2913</v>
      </c>
      <c r="B2915" s="3" t="s">
        <v>2913</v>
      </c>
      <c r="C2915" s="3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s="7" t="s">
        <v>8335</v>
      </c>
      <c r="R2915" t="s">
        <v>8336</v>
      </c>
      <c r="S2915" s="11">
        <f t="shared" si="362"/>
        <v>41828.922905092593</v>
      </c>
      <c r="T2915" s="11">
        <f t="shared" si="363"/>
        <v>41888.922905092593</v>
      </c>
      <c r="U2915" t="str">
        <f t="shared" si="364"/>
        <v>Jul</v>
      </c>
      <c r="V2915">
        <f t="shared" si="365"/>
        <v>2014</v>
      </c>
      <c r="W2915" t="str">
        <f t="shared" si="366"/>
        <v>Sep</v>
      </c>
      <c r="X2915">
        <f t="shared" si="367"/>
        <v>2014</v>
      </c>
    </row>
    <row r="2916" spans="1:24" ht="28.8" x14ac:dyDescent="0.55000000000000004">
      <c r="A2916">
        <v>2914</v>
      </c>
      <c r="B2916" s="3" t="s">
        <v>2914</v>
      </c>
      <c r="C2916" s="3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s="7" t="s">
        <v>8335</v>
      </c>
      <c r="R2916" t="s">
        <v>8336</v>
      </c>
      <c r="S2916" s="11">
        <f t="shared" si="362"/>
        <v>42017.907337962963</v>
      </c>
      <c r="T2916" s="11">
        <f t="shared" si="363"/>
        <v>42077.865671296298</v>
      </c>
      <c r="U2916" t="str">
        <f t="shared" si="364"/>
        <v>Jan</v>
      </c>
      <c r="V2916">
        <f t="shared" si="365"/>
        <v>2015</v>
      </c>
      <c r="W2916" t="str">
        <f t="shared" si="366"/>
        <v>Mar</v>
      </c>
      <c r="X2916">
        <f t="shared" si="367"/>
        <v>2015</v>
      </c>
    </row>
    <row r="2917" spans="1:24" ht="43.2" x14ac:dyDescent="0.55000000000000004">
      <c r="A2917">
        <v>2915</v>
      </c>
      <c r="B2917" s="3" t="s">
        <v>2915</v>
      </c>
      <c r="C2917" s="3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s="7" t="s">
        <v>8335</v>
      </c>
      <c r="R2917" t="s">
        <v>8336</v>
      </c>
      <c r="S2917" s="11">
        <f t="shared" si="362"/>
        <v>42415.398032407407</v>
      </c>
      <c r="T2917" s="11">
        <f t="shared" si="363"/>
        <v>42445.356365740736</v>
      </c>
      <c r="U2917" t="str">
        <f t="shared" si="364"/>
        <v>Feb</v>
      </c>
      <c r="V2917">
        <f t="shared" si="365"/>
        <v>2016</v>
      </c>
      <c r="W2917" t="str">
        <f t="shared" si="366"/>
        <v>Mar</v>
      </c>
      <c r="X2917">
        <f t="shared" si="367"/>
        <v>2016</v>
      </c>
    </row>
    <row r="2918" spans="1:24" ht="28.8" x14ac:dyDescent="0.55000000000000004">
      <c r="A2918">
        <v>2916</v>
      </c>
      <c r="B2918" s="3" t="s">
        <v>2916</v>
      </c>
      <c r="C2918" s="3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s="7" t="s">
        <v>8335</v>
      </c>
      <c r="R2918" t="s">
        <v>8336</v>
      </c>
      <c r="S2918" s="11">
        <f t="shared" si="362"/>
        <v>41755.476724537039</v>
      </c>
      <c r="T2918" s="11">
        <f t="shared" si="363"/>
        <v>41778.476724537039</v>
      </c>
      <c r="U2918" t="str">
        <f t="shared" si="364"/>
        <v>Apr</v>
      </c>
      <c r="V2918">
        <f t="shared" si="365"/>
        <v>2014</v>
      </c>
      <c r="W2918" t="str">
        <f t="shared" si="366"/>
        <v>May</v>
      </c>
      <c r="X2918">
        <f t="shared" si="367"/>
        <v>2014</v>
      </c>
    </row>
    <row r="2919" spans="1:24" ht="43.2" x14ac:dyDescent="0.55000000000000004">
      <c r="A2919">
        <v>2917</v>
      </c>
      <c r="B2919" s="3" t="s">
        <v>2917</v>
      </c>
      <c r="C2919" s="3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s="7" t="s">
        <v>8335</v>
      </c>
      <c r="R2919" t="s">
        <v>8336</v>
      </c>
      <c r="S2919" s="11">
        <f t="shared" si="362"/>
        <v>42245.234340277777</v>
      </c>
      <c r="T2919" s="11">
        <f t="shared" si="363"/>
        <v>42263.234340277777</v>
      </c>
      <c r="U2919" t="str">
        <f t="shared" si="364"/>
        <v>Aug</v>
      </c>
      <c r="V2919">
        <f t="shared" si="365"/>
        <v>2015</v>
      </c>
      <c r="W2919" t="str">
        <f t="shared" si="366"/>
        <v>Sep</v>
      </c>
      <c r="X2919">
        <f t="shared" si="367"/>
        <v>2015</v>
      </c>
    </row>
    <row r="2920" spans="1:24" ht="43.2" x14ac:dyDescent="0.55000000000000004">
      <c r="A2920">
        <v>2918</v>
      </c>
      <c r="B2920" s="3" t="s">
        <v>2918</v>
      </c>
      <c r="C2920" s="3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s="7" t="s">
        <v>8335</v>
      </c>
      <c r="R2920" t="s">
        <v>8336</v>
      </c>
      <c r="S2920" s="11">
        <f t="shared" si="362"/>
        <v>42278.629710648151</v>
      </c>
      <c r="T2920" s="11">
        <f t="shared" si="363"/>
        <v>42306.629710648151</v>
      </c>
      <c r="U2920" t="str">
        <f t="shared" si="364"/>
        <v>Oct</v>
      </c>
      <c r="V2920">
        <f t="shared" si="365"/>
        <v>2015</v>
      </c>
      <c r="W2920" t="str">
        <f t="shared" si="366"/>
        <v>Oct</v>
      </c>
      <c r="X2920">
        <f t="shared" si="367"/>
        <v>2015</v>
      </c>
    </row>
    <row r="2921" spans="1:24" ht="43.2" x14ac:dyDescent="0.55000000000000004">
      <c r="A2921">
        <v>2919</v>
      </c>
      <c r="B2921" s="3" t="s">
        <v>2919</v>
      </c>
      <c r="C2921" s="3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s="7" t="s">
        <v>8335</v>
      </c>
      <c r="R2921" t="s">
        <v>8336</v>
      </c>
      <c r="S2921" s="11">
        <f t="shared" si="362"/>
        <v>41826.61954861111</v>
      </c>
      <c r="T2921" s="11">
        <f t="shared" si="363"/>
        <v>41856.61954861111</v>
      </c>
      <c r="U2921" t="str">
        <f t="shared" si="364"/>
        <v>Jul</v>
      </c>
      <c r="V2921">
        <f t="shared" si="365"/>
        <v>2014</v>
      </c>
      <c r="W2921" t="str">
        <f t="shared" si="366"/>
        <v>Aug</v>
      </c>
      <c r="X2921">
        <f t="shared" si="367"/>
        <v>2014</v>
      </c>
    </row>
    <row r="2922" spans="1:24" ht="43.2" x14ac:dyDescent="0.55000000000000004">
      <c r="A2922">
        <v>2920</v>
      </c>
      <c r="B2922" s="3" t="s">
        <v>2920</v>
      </c>
      <c r="C2922" s="3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s="7" t="s">
        <v>8335</v>
      </c>
      <c r="R2922" t="s">
        <v>8336</v>
      </c>
      <c r="S2922" s="11">
        <f t="shared" si="362"/>
        <v>42058.792476851857</v>
      </c>
      <c r="T2922" s="11">
        <f t="shared" si="363"/>
        <v>42088.750810185185</v>
      </c>
      <c r="U2922" t="str">
        <f t="shared" si="364"/>
        <v>Feb</v>
      </c>
      <c r="V2922">
        <f t="shared" si="365"/>
        <v>2015</v>
      </c>
      <c r="W2922" t="str">
        <f t="shared" si="366"/>
        <v>Mar</v>
      </c>
      <c r="X2922">
        <f t="shared" si="367"/>
        <v>2015</v>
      </c>
    </row>
    <row r="2923" spans="1:24" ht="28.8" hidden="1" x14ac:dyDescent="0.55000000000000004">
      <c r="A2923">
        <v>2921</v>
      </c>
      <c r="B2923" s="3" t="s">
        <v>2921</v>
      </c>
      <c r="C2923" s="3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s="7" t="s">
        <v>8335</v>
      </c>
      <c r="R2923" t="s">
        <v>8357</v>
      </c>
      <c r="S2923" s="11">
        <f t="shared" si="362"/>
        <v>41877.886620370373</v>
      </c>
      <c r="T2923" s="11">
        <f t="shared" si="363"/>
        <v>41907.886620370373</v>
      </c>
      <c r="U2923" t="str">
        <f t="shared" si="364"/>
        <v>Aug</v>
      </c>
      <c r="V2923">
        <f t="shared" si="365"/>
        <v>2014</v>
      </c>
      <c r="W2923" t="str">
        <f t="shared" si="366"/>
        <v>Sep</v>
      </c>
      <c r="X2923">
        <f t="shared" si="367"/>
        <v>2014</v>
      </c>
    </row>
    <row r="2924" spans="1:24" ht="43.2" hidden="1" x14ac:dyDescent="0.55000000000000004">
      <c r="A2924">
        <v>2922</v>
      </c>
      <c r="B2924" s="3" t="s">
        <v>2922</v>
      </c>
      <c r="C2924" s="3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s="7" t="s">
        <v>8335</v>
      </c>
      <c r="R2924" t="s">
        <v>8357</v>
      </c>
      <c r="S2924" s="11">
        <f t="shared" si="362"/>
        <v>42097.874155092592</v>
      </c>
      <c r="T2924" s="11">
        <f t="shared" si="363"/>
        <v>42142.874155092592</v>
      </c>
      <c r="U2924" t="str">
        <f t="shared" si="364"/>
        <v>Apr</v>
      </c>
      <c r="V2924">
        <f t="shared" si="365"/>
        <v>2015</v>
      </c>
      <c r="W2924" t="str">
        <f t="shared" si="366"/>
        <v>May</v>
      </c>
      <c r="X2924">
        <f t="shared" si="367"/>
        <v>2015</v>
      </c>
    </row>
    <row r="2925" spans="1:24" ht="43.2" hidden="1" x14ac:dyDescent="0.55000000000000004">
      <c r="A2925">
        <v>2923</v>
      </c>
      <c r="B2925" s="3" t="s">
        <v>2923</v>
      </c>
      <c r="C2925" s="3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s="7" t="s">
        <v>8335</v>
      </c>
      <c r="R2925" t="s">
        <v>8357</v>
      </c>
      <c r="S2925" s="11">
        <f t="shared" si="362"/>
        <v>42013.15253472222</v>
      </c>
      <c r="T2925" s="11">
        <f t="shared" si="363"/>
        <v>42028.125</v>
      </c>
      <c r="U2925" t="str">
        <f t="shared" si="364"/>
        <v>Jan</v>
      </c>
      <c r="V2925">
        <f t="shared" si="365"/>
        <v>2015</v>
      </c>
      <c r="W2925" t="str">
        <f t="shared" si="366"/>
        <v>Jan</v>
      </c>
      <c r="X2925">
        <f t="shared" si="367"/>
        <v>2015</v>
      </c>
    </row>
    <row r="2926" spans="1:24" ht="43.2" hidden="1" x14ac:dyDescent="0.55000000000000004">
      <c r="A2926">
        <v>2924</v>
      </c>
      <c r="B2926" s="3" t="s">
        <v>2924</v>
      </c>
      <c r="C2926" s="3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s="7" t="s">
        <v>8335</v>
      </c>
      <c r="R2926" t="s">
        <v>8357</v>
      </c>
      <c r="S2926" s="11">
        <f t="shared" si="362"/>
        <v>42103.556828703702</v>
      </c>
      <c r="T2926" s="11">
        <f t="shared" si="363"/>
        <v>42133.165972222225</v>
      </c>
      <c r="U2926" t="str">
        <f t="shared" si="364"/>
        <v>Apr</v>
      </c>
      <c r="V2926">
        <f t="shared" si="365"/>
        <v>2015</v>
      </c>
      <c r="W2926" t="str">
        <f t="shared" si="366"/>
        <v>May</v>
      </c>
      <c r="X2926">
        <f t="shared" si="367"/>
        <v>2015</v>
      </c>
    </row>
    <row r="2927" spans="1:24" ht="43.2" hidden="1" x14ac:dyDescent="0.55000000000000004">
      <c r="A2927">
        <v>2925</v>
      </c>
      <c r="B2927" s="3" t="s">
        <v>2925</v>
      </c>
      <c r="C2927" s="3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s="7" t="s">
        <v>8335</v>
      </c>
      <c r="R2927" t="s">
        <v>8357</v>
      </c>
      <c r="S2927" s="11">
        <f t="shared" si="362"/>
        <v>41863.584120370368</v>
      </c>
      <c r="T2927" s="11">
        <f t="shared" si="363"/>
        <v>41893.584120370368</v>
      </c>
      <c r="U2927" t="str">
        <f t="shared" si="364"/>
        <v>Aug</v>
      </c>
      <c r="V2927">
        <f t="shared" si="365"/>
        <v>2014</v>
      </c>
      <c r="W2927" t="str">
        <f t="shared" si="366"/>
        <v>Sep</v>
      </c>
      <c r="X2927">
        <f t="shared" si="367"/>
        <v>2014</v>
      </c>
    </row>
    <row r="2928" spans="1:24" ht="43.2" hidden="1" x14ac:dyDescent="0.55000000000000004">
      <c r="A2928">
        <v>2926</v>
      </c>
      <c r="B2928" s="3" t="s">
        <v>2926</v>
      </c>
      <c r="C2928" s="3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s="7" t="s">
        <v>8335</v>
      </c>
      <c r="R2928" t="s">
        <v>8357</v>
      </c>
      <c r="S2928" s="11">
        <f t="shared" si="362"/>
        <v>42044.765960648147</v>
      </c>
      <c r="T2928" s="11">
        <f t="shared" si="363"/>
        <v>42058.765960648147</v>
      </c>
      <c r="U2928" t="str">
        <f t="shared" si="364"/>
        <v>Feb</v>
      </c>
      <c r="V2928">
        <f t="shared" si="365"/>
        <v>2015</v>
      </c>
      <c r="W2928" t="str">
        <f t="shared" si="366"/>
        <v>Feb</v>
      </c>
      <c r="X2928">
        <f t="shared" si="367"/>
        <v>2015</v>
      </c>
    </row>
    <row r="2929" spans="1:24" ht="43.2" hidden="1" x14ac:dyDescent="0.55000000000000004">
      <c r="A2929">
        <v>2927</v>
      </c>
      <c r="B2929" s="3" t="s">
        <v>2927</v>
      </c>
      <c r="C2929" s="3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s="7" t="s">
        <v>8335</v>
      </c>
      <c r="R2929" t="s">
        <v>8357</v>
      </c>
      <c r="S2929" s="11">
        <f t="shared" si="362"/>
        <v>41806.669317129628</v>
      </c>
      <c r="T2929" s="11">
        <f t="shared" si="363"/>
        <v>41835.208333333336</v>
      </c>
      <c r="U2929" t="str">
        <f t="shared" si="364"/>
        <v>Jun</v>
      </c>
      <c r="V2929">
        <f t="shared" si="365"/>
        <v>2014</v>
      </c>
      <c r="W2929" t="str">
        <f t="shared" si="366"/>
        <v>Jul</v>
      </c>
      <c r="X2929">
        <f t="shared" si="367"/>
        <v>2014</v>
      </c>
    </row>
    <row r="2930" spans="1:24" ht="28.8" hidden="1" x14ac:dyDescent="0.55000000000000004">
      <c r="A2930">
        <v>2928</v>
      </c>
      <c r="B2930" s="3" t="s">
        <v>2928</v>
      </c>
      <c r="C2930" s="3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s="7" t="s">
        <v>8335</v>
      </c>
      <c r="R2930" t="s">
        <v>8357</v>
      </c>
      <c r="S2930" s="11">
        <f t="shared" si="362"/>
        <v>42403.998217592598</v>
      </c>
      <c r="T2930" s="11">
        <f t="shared" si="363"/>
        <v>42433.998217592598</v>
      </c>
      <c r="U2930" t="str">
        <f t="shared" si="364"/>
        <v>Feb</v>
      </c>
      <c r="V2930">
        <f t="shared" si="365"/>
        <v>2016</v>
      </c>
      <c r="W2930" t="str">
        <f t="shared" si="366"/>
        <v>Mar</v>
      </c>
      <c r="X2930">
        <f t="shared" si="367"/>
        <v>2016</v>
      </c>
    </row>
    <row r="2931" spans="1:24" ht="43.2" hidden="1" x14ac:dyDescent="0.55000000000000004">
      <c r="A2931">
        <v>2929</v>
      </c>
      <c r="B2931" s="3" t="s">
        <v>2929</v>
      </c>
      <c r="C2931" s="3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s="7" t="s">
        <v>8335</v>
      </c>
      <c r="R2931" t="s">
        <v>8357</v>
      </c>
      <c r="S2931" s="11">
        <f t="shared" si="362"/>
        <v>41754.564328703702</v>
      </c>
      <c r="T2931" s="11">
        <f t="shared" si="363"/>
        <v>41784.564328703702</v>
      </c>
      <c r="U2931" t="str">
        <f t="shared" si="364"/>
        <v>Apr</v>
      </c>
      <c r="V2931">
        <f t="shared" si="365"/>
        <v>2014</v>
      </c>
      <c r="W2931" t="str">
        <f t="shared" si="366"/>
        <v>May</v>
      </c>
      <c r="X2931">
        <f t="shared" si="367"/>
        <v>2014</v>
      </c>
    </row>
    <row r="2932" spans="1:24" ht="43.2" hidden="1" x14ac:dyDescent="0.55000000000000004">
      <c r="A2932">
        <v>2930</v>
      </c>
      <c r="B2932" s="3" t="s">
        <v>2930</v>
      </c>
      <c r="C2932" s="3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s="7" t="s">
        <v>8335</v>
      </c>
      <c r="R2932" t="s">
        <v>8357</v>
      </c>
      <c r="S2932" s="11">
        <f t="shared" si="362"/>
        <v>42101.584074074075</v>
      </c>
      <c r="T2932" s="11">
        <f t="shared" si="363"/>
        <v>42131.584074074075</v>
      </c>
      <c r="U2932" t="str">
        <f t="shared" si="364"/>
        <v>Apr</v>
      </c>
      <c r="V2932">
        <f t="shared" si="365"/>
        <v>2015</v>
      </c>
      <c r="W2932" t="str">
        <f t="shared" si="366"/>
        <v>May</v>
      </c>
      <c r="X2932">
        <f t="shared" si="367"/>
        <v>2015</v>
      </c>
    </row>
    <row r="2933" spans="1:24" ht="43.2" hidden="1" x14ac:dyDescent="0.55000000000000004">
      <c r="A2933">
        <v>2931</v>
      </c>
      <c r="B2933" s="3" t="s">
        <v>2931</v>
      </c>
      <c r="C2933" s="3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s="7" t="s">
        <v>8335</v>
      </c>
      <c r="R2933" t="s">
        <v>8357</v>
      </c>
      <c r="S2933" s="11">
        <f t="shared" si="362"/>
        <v>41872.291238425925</v>
      </c>
      <c r="T2933" s="11">
        <f t="shared" si="363"/>
        <v>41897.255555555559</v>
      </c>
      <c r="U2933" t="str">
        <f t="shared" si="364"/>
        <v>Aug</v>
      </c>
      <c r="V2933">
        <f t="shared" si="365"/>
        <v>2014</v>
      </c>
      <c r="W2933" t="str">
        <f t="shared" si="366"/>
        <v>Sep</v>
      </c>
      <c r="X2933">
        <f t="shared" si="367"/>
        <v>2014</v>
      </c>
    </row>
    <row r="2934" spans="1:24" ht="43.2" hidden="1" x14ac:dyDescent="0.55000000000000004">
      <c r="A2934">
        <v>2932</v>
      </c>
      <c r="B2934" s="3" t="s">
        <v>2932</v>
      </c>
      <c r="C2934" s="3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s="7" t="s">
        <v>8335</v>
      </c>
      <c r="R2934" t="s">
        <v>8357</v>
      </c>
      <c r="S2934" s="11">
        <f t="shared" si="362"/>
        <v>42025.164780092593</v>
      </c>
      <c r="T2934" s="11">
        <f t="shared" si="363"/>
        <v>42056.458333333328</v>
      </c>
      <c r="U2934" t="str">
        <f t="shared" si="364"/>
        <v>Jan</v>
      </c>
      <c r="V2934">
        <f t="shared" si="365"/>
        <v>2015</v>
      </c>
      <c r="W2934" t="str">
        <f t="shared" si="366"/>
        <v>Feb</v>
      </c>
      <c r="X2934">
        <f t="shared" si="367"/>
        <v>2015</v>
      </c>
    </row>
    <row r="2935" spans="1:24" ht="43.2" hidden="1" x14ac:dyDescent="0.55000000000000004">
      <c r="A2935">
        <v>2933</v>
      </c>
      <c r="B2935" s="3" t="s">
        <v>2933</v>
      </c>
      <c r="C2935" s="3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s="7" t="s">
        <v>8335</v>
      </c>
      <c r="R2935" t="s">
        <v>8357</v>
      </c>
      <c r="S2935" s="11">
        <f t="shared" si="362"/>
        <v>42495.956631944442</v>
      </c>
      <c r="T2935" s="11">
        <f t="shared" si="363"/>
        <v>42525.956631944442</v>
      </c>
      <c r="U2935" t="str">
        <f t="shared" si="364"/>
        <v>May</v>
      </c>
      <c r="V2935">
        <f t="shared" si="365"/>
        <v>2016</v>
      </c>
      <c r="W2935" t="str">
        <f t="shared" si="366"/>
        <v>Jun</v>
      </c>
      <c r="X2935">
        <f t="shared" si="367"/>
        <v>2016</v>
      </c>
    </row>
    <row r="2936" spans="1:24" ht="43.2" hidden="1" x14ac:dyDescent="0.55000000000000004">
      <c r="A2936">
        <v>2934</v>
      </c>
      <c r="B2936" s="3" t="s">
        <v>2934</v>
      </c>
      <c r="C2936" s="3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s="7" t="s">
        <v>8335</v>
      </c>
      <c r="R2936" t="s">
        <v>8357</v>
      </c>
      <c r="S2936" s="11">
        <f t="shared" si="362"/>
        <v>41775.636157407411</v>
      </c>
      <c r="T2936" s="11">
        <f t="shared" si="363"/>
        <v>41805.636157407411</v>
      </c>
      <c r="U2936" t="str">
        <f t="shared" si="364"/>
        <v>May</v>
      </c>
      <c r="V2936">
        <f t="shared" si="365"/>
        <v>2014</v>
      </c>
      <c r="W2936" t="str">
        <f t="shared" si="366"/>
        <v>Jun</v>
      </c>
      <c r="X2936">
        <f t="shared" si="367"/>
        <v>2014</v>
      </c>
    </row>
    <row r="2937" spans="1:24" ht="43.2" hidden="1" x14ac:dyDescent="0.55000000000000004">
      <c r="A2937">
        <v>2935</v>
      </c>
      <c r="B2937" s="3" t="s">
        <v>2935</v>
      </c>
      <c r="C2937" s="3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s="7" t="s">
        <v>8335</v>
      </c>
      <c r="R2937" t="s">
        <v>8357</v>
      </c>
      <c r="S2937" s="11">
        <f t="shared" si="362"/>
        <v>42553.583425925928</v>
      </c>
      <c r="T2937" s="11">
        <f t="shared" si="363"/>
        <v>42611.708333333328</v>
      </c>
      <c r="U2937" t="str">
        <f t="shared" si="364"/>
        <v>Jul</v>
      </c>
      <c r="V2937">
        <f t="shared" si="365"/>
        <v>2016</v>
      </c>
      <c r="W2937" t="str">
        <f t="shared" si="366"/>
        <v>Aug</v>
      </c>
      <c r="X2937">
        <f t="shared" si="367"/>
        <v>2016</v>
      </c>
    </row>
    <row r="2938" spans="1:24" ht="43.2" hidden="1" x14ac:dyDescent="0.55000000000000004">
      <c r="A2938">
        <v>2936</v>
      </c>
      <c r="B2938" s="3" t="s">
        <v>2936</v>
      </c>
      <c r="C2938" s="3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s="7" t="s">
        <v>8335</v>
      </c>
      <c r="R2938" t="s">
        <v>8357</v>
      </c>
      <c r="S2938" s="11">
        <f t="shared" si="362"/>
        <v>41912.650729166664</v>
      </c>
      <c r="T2938" s="11">
        <f t="shared" si="363"/>
        <v>41925.207638888889</v>
      </c>
      <c r="U2938" t="str">
        <f t="shared" si="364"/>
        <v>Sep</v>
      </c>
      <c r="V2938">
        <f t="shared" si="365"/>
        <v>2014</v>
      </c>
      <c r="W2938" t="str">
        <f t="shared" si="366"/>
        <v>Oct</v>
      </c>
      <c r="X2938">
        <f t="shared" si="367"/>
        <v>2014</v>
      </c>
    </row>
    <row r="2939" spans="1:24" ht="28.8" hidden="1" x14ac:dyDescent="0.55000000000000004">
      <c r="A2939">
        <v>2937</v>
      </c>
      <c r="B2939" s="3" t="s">
        <v>2937</v>
      </c>
      <c r="C2939" s="3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s="7" t="s">
        <v>8335</v>
      </c>
      <c r="R2939" t="s">
        <v>8357</v>
      </c>
      <c r="S2939" s="11">
        <f t="shared" si="362"/>
        <v>41803.457326388889</v>
      </c>
      <c r="T2939" s="11">
        <f t="shared" si="363"/>
        <v>41833.457326388889</v>
      </c>
      <c r="U2939" t="str">
        <f t="shared" si="364"/>
        <v>Jun</v>
      </c>
      <c r="V2939">
        <f t="shared" si="365"/>
        <v>2014</v>
      </c>
      <c r="W2939" t="str">
        <f t="shared" si="366"/>
        <v>Jul</v>
      </c>
      <c r="X2939">
        <f t="shared" si="367"/>
        <v>2014</v>
      </c>
    </row>
    <row r="2940" spans="1:24" ht="43.2" hidden="1" x14ac:dyDescent="0.55000000000000004">
      <c r="A2940">
        <v>2938</v>
      </c>
      <c r="B2940" s="3" t="s">
        <v>2938</v>
      </c>
      <c r="C2940" s="3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s="7" t="s">
        <v>8335</v>
      </c>
      <c r="R2940" t="s">
        <v>8357</v>
      </c>
      <c r="S2940" s="11">
        <f t="shared" si="362"/>
        <v>42004.703865740739</v>
      </c>
      <c r="T2940" s="11">
        <f t="shared" si="363"/>
        <v>42034.703865740739</v>
      </c>
      <c r="U2940" t="str">
        <f t="shared" si="364"/>
        <v>Dec</v>
      </c>
      <c r="V2940">
        <f t="shared" si="365"/>
        <v>2014</v>
      </c>
      <c r="W2940" t="str">
        <f t="shared" si="366"/>
        <v>Jan</v>
      </c>
      <c r="X2940">
        <f t="shared" si="367"/>
        <v>2015</v>
      </c>
    </row>
    <row r="2941" spans="1:24" ht="43.2" hidden="1" x14ac:dyDescent="0.55000000000000004">
      <c r="A2941">
        <v>2939</v>
      </c>
      <c r="B2941" s="3" t="s">
        <v>2939</v>
      </c>
      <c r="C2941" s="3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s="7" t="s">
        <v>8335</v>
      </c>
      <c r="R2941" t="s">
        <v>8357</v>
      </c>
      <c r="S2941" s="11">
        <f t="shared" si="362"/>
        <v>41845.809166666666</v>
      </c>
      <c r="T2941" s="11">
        <f t="shared" si="363"/>
        <v>41879.041666666664</v>
      </c>
      <c r="U2941" t="str">
        <f t="shared" si="364"/>
        <v>Jul</v>
      </c>
      <c r="V2941">
        <f t="shared" si="365"/>
        <v>2014</v>
      </c>
      <c r="W2941" t="str">
        <f t="shared" si="366"/>
        <v>Aug</v>
      </c>
      <c r="X2941">
        <f t="shared" si="367"/>
        <v>2014</v>
      </c>
    </row>
    <row r="2942" spans="1:24" ht="43.2" hidden="1" x14ac:dyDescent="0.55000000000000004">
      <c r="A2942">
        <v>2940</v>
      </c>
      <c r="B2942" s="3" t="s">
        <v>2940</v>
      </c>
      <c r="C2942" s="3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s="7" t="s">
        <v>8335</v>
      </c>
      <c r="R2942" t="s">
        <v>8357</v>
      </c>
      <c r="S2942" s="11">
        <f t="shared" si="362"/>
        <v>41982.773356481484</v>
      </c>
      <c r="T2942" s="11">
        <f t="shared" si="363"/>
        <v>42022.773356481484</v>
      </c>
      <c r="U2942" t="str">
        <f t="shared" si="364"/>
        <v>Dec</v>
      </c>
      <c r="V2942">
        <f t="shared" si="365"/>
        <v>2014</v>
      </c>
      <c r="W2942" t="str">
        <f t="shared" si="366"/>
        <v>Jan</v>
      </c>
      <c r="X2942">
        <f t="shared" si="367"/>
        <v>2015</v>
      </c>
    </row>
    <row r="2943" spans="1:24" ht="43.2" x14ac:dyDescent="0.55000000000000004">
      <c r="A2943">
        <v>2941</v>
      </c>
      <c r="B2943" s="3" t="s">
        <v>2941</v>
      </c>
      <c r="C2943" s="3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s="7" t="s">
        <v>8335</v>
      </c>
      <c r="R2943" t="s">
        <v>8356</v>
      </c>
      <c r="S2943" s="11">
        <f t="shared" si="362"/>
        <v>42034.960127314815</v>
      </c>
      <c r="T2943" s="11">
        <f t="shared" si="363"/>
        <v>42064.960127314815</v>
      </c>
      <c r="U2943" t="str">
        <f t="shared" si="364"/>
        <v>Jan</v>
      </c>
      <c r="V2943">
        <f t="shared" si="365"/>
        <v>2015</v>
      </c>
      <c r="W2943" t="str">
        <f t="shared" si="366"/>
        <v>Mar</v>
      </c>
      <c r="X2943">
        <f t="shared" si="367"/>
        <v>2015</v>
      </c>
    </row>
    <row r="2944" spans="1:24" ht="43.2" x14ac:dyDescent="0.55000000000000004">
      <c r="A2944">
        <v>2942</v>
      </c>
      <c r="B2944" s="3" t="s">
        <v>2942</v>
      </c>
      <c r="C2944" s="3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s="7" t="s">
        <v>8335</v>
      </c>
      <c r="R2944" t="s">
        <v>8356</v>
      </c>
      <c r="S2944" s="11">
        <f t="shared" si="362"/>
        <v>42334.803923611107</v>
      </c>
      <c r="T2944" s="11">
        <f t="shared" si="363"/>
        <v>42354.845833333333</v>
      </c>
      <c r="U2944" t="str">
        <f t="shared" si="364"/>
        <v>Nov</v>
      </c>
      <c r="V2944">
        <f t="shared" si="365"/>
        <v>2015</v>
      </c>
      <c r="W2944" t="str">
        <f t="shared" si="366"/>
        <v>Dec</v>
      </c>
      <c r="X2944">
        <f t="shared" si="367"/>
        <v>2015</v>
      </c>
    </row>
    <row r="2945" spans="1:24" ht="43.2" x14ac:dyDescent="0.55000000000000004">
      <c r="A2945">
        <v>2943</v>
      </c>
      <c r="B2945" s="3" t="s">
        <v>2943</v>
      </c>
      <c r="C2945" s="3" t="s">
        <v>7053</v>
      </c>
      <c r="D2945" s="12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s="7" t="s">
        <v>8335</v>
      </c>
      <c r="R2945" t="s">
        <v>8356</v>
      </c>
      <c r="S2945" s="11">
        <f t="shared" si="362"/>
        <v>42077.129398148143</v>
      </c>
      <c r="T2945" s="11">
        <f t="shared" si="363"/>
        <v>42107.129398148143</v>
      </c>
      <c r="U2945" t="str">
        <f t="shared" si="364"/>
        <v>Mar</v>
      </c>
      <c r="V2945">
        <f t="shared" si="365"/>
        <v>2015</v>
      </c>
      <c r="W2945" t="str">
        <f t="shared" si="366"/>
        <v>Apr</v>
      </c>
      <c r="X2945">
        <f t="shared" si="367"/>
        <v>2015</v>
      </c>
    </row>
    <row r="2946" spans="1:24" ht="43.2" x14ac:dyDescent="0.55000000000000004">
      <c r="A2946">
        <v>2944</v>
      </c>
      <c r="B2946" s="3" t="s">
        <v>2944</v>
      </c>
      <c r="C2946" s="3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s="7" t="s">
        <v>8335</v>
      </c>
      <c r="R2946" t="s">
        <v>8356</v>
      </c>
      <c r="S2946" s="11">
        <f t="shared" si="362"/>
        <v>42132.9143287037</v>
      </c>
      <c r="T2946" s="11">
        <f t="shared" si="363"/>
        <v>42162.9143287037</v>
      </c>
      <c r="U2946" t="str">
        <f t="shared" si="364"/>
        <v>May</v>
      </c>
      <c r="V2946">
        <f t="shared" si="365"/>
        <v>2015</v>
      </c>
      <c r="W2946" t="str">
        <f t="shared" si="366"/>
        <v>Jun</v>
      </c>
      <c r="X2946">
        <f t="shared" si="367"/>
        <v>2015</v>
      </c>
    </row>
    <row r="2947" spans="1:24" ht="57.6" x14ac:dyDescent="0.55000000000000004">
      <c r="A2947">
        <v>2945</v>
      </c>
      <c r="B2947" s="3" t="s">
        <v>2945</v>
      </c>
      <c r="C2947" s="3" t="s">
        <v>7055</v>
      </c>
      <c r="D2947" s="12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IFERROR(E2947/L2947,0)</f>
        <v>0</v>
      </c>
      <c r="Q2947" s="7" t="s">
        <v>8335</v>
      </c>
      <c r="R2947" t="s">
        <v>8356</v>
      </c>
      <c r="S2947" s="11">
        <f t="shared" ref="S2947:S3010" si="370">(((J2947/60)/60)/24)+DATE(1970,1,1)</f>
        <v>42118.139583333337</v>
      </c>
      <c r="T2947" s="11">
        <f t="shared" ref="T2947:T3010" si="371">(((I2947/60)/60)/24)+DATE(1970,1,1)</f>
        <v>42148.139583333337</v>
      </c>
      <c r="U2947" t="str">
        <f t="shared" ref="U2947:U3010" si="372">TEXT(S2947,"mmm")</f>
        <v>Apr</v>
      </c>
      <c r="V2947">
        <f t="shared" ref="V2947:V3010" si="373">YEAR(S2947)</f>
        <v>2015</v>
      </c>
      <c r="W2947" t="str">
        <f t="shared" ref="W2947:W3010" si="374">TEXT(T2947,"mmm")</f>
        <v>May</v>
      </c>
      <c r="X2947">
        <f t="shared" ref="X2947:X3010" si="375">YEAR(T2947)</f>
        <v>2015</v>
      </c>
    </row>
    <row r="2948" spans="1:24" ht="43.2" x14ac:dyDescent="0.55000000000000004">
      <c r="A2948">
        <v>2946</v>
      </c>
      <c r="B2948" s="3" t="s">
        <v>2946</v>
      </c>
      <c r="C2948" s="3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s="7" t="s">
        <v>8335</v>
      </c>
      <c r="R2948" t="s">
        <v>8356</v>
      </c>
      <c r="S2948" s="11">
        <f t="shared" si="370"/>
        <v>42567.531157407408</v>
      </c>
      <c r="T2948" s="11">
        <f t="shared" si="371"/>
        <v>42597.531157407408</v>
      </c>
      <c r="U2948" t="str">
        <f t="shared" si="372"/>
        <v>Jul</v>
      </c>
      <c r="V2948">
        <f t="shared" si="373"/>
        <v>2016</v>
      </c>
      <c r="W2948" t="str">
        <f t="shared" si="374"/>
        <v>Aug</v>
      </c>
      <c r="X2948">
        <f t="shared" si="375"/>
        <v>2016</v>
      </c>
    </row>
    <row r="2949" spans="1:24" ht="43.2" x14ac:dyDescent="0.55000000000000004">
      <c r="A2949">
        <v>2947</v>
      </c>
      <c r="B2949" s="3" t="s">
        <v>2947</v>
      </c>
      <c r="C2949" s="3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s="7" t="s">
        <v>8335</v>
      </c>
      <c r="R2949" t="s">
        <v>8356</v>
      </c>
      <c r="S2949" s="11">
        <f t="shared" si="370"/>
        <v>42649.562118055561</v>
      </c>
      <c r="T2949" s="11">
        <f t="shared" si="371"/>
        <v>42698.715972222228</v>
      </c>
      <c r="U2949" t="str">
        <f t="shared" si="372"/>
        <v>Oct</v>
      </c>
      <c r="V2949">
        <f t="shared" si="373"/>
        <v>2016</v>
      </c>
      <c r="W2949" t="str">
        <f t="shared" si="374"/>
        <v>Nov</v>
      </c>
      <c r="X2949">
        <f t="shared" si="375"/>
        <v>2016</v>
      </c>
    </row>
    <row r="2950" spans="1:24" ht="43.2" x14ac:dyDescent="0.55000000000000004">
      <c r="A2950">
        <v>2948</v>
      </c>
      <c r="B2950" s="3" t="s">
        <v>2948</v>
      </c>
      <c r="C2950" s="3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s="7" t="s">
        <v>8335</v>
      </c>
      <c r="R2950" t="s">
        <v>8356</v>
      </c>
      <c r="S2950" s="11">
        <f t="shared" si="370"/>
        <v>42097.649224537032</v>
      </c>
      <c r="T2950" s="11">
        <f t="shared" si="371"/>
        <v>42157.649224537032</v>
      </c>
      <c r="U2950" t="str">
        <f t="shared" si="372"/>
        <v>Apr</v>
      </c>
      <c r="V2950">
        <f t="shared" si="373"/>
        <v>2015</v>
      </c>
      <c r="W2950" t="str">
        <f t="shared" si="374"/>
        <v>Jun</v>
      </c>
      <c r="X2950">
        <f t="shared" si="375"/>
        <v>2015</v>
      </c>
    </row>
    <row r="2951" spans="1:24" ht="43.2" x14ac:dyDescent="0.55000000000000004">
      <c r="A2951">
        <v>2949</v>
      </c>
      <c r="B2951" s="3" t="s">
        <v>2949</v>
      </c>
      <c r="C2951" s="3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s="7" t="s">
        <v>8335</v>
      </c>
      <c r="R2951" t="s">
        <v>8356</v>
      </c>
      <c r="S2951" s="11">
        <f t="shared" si="370"/>
        <v>42297.823113425926</v>
      </c>
      <c r="T2951" s="11">
        <f t="shared" si="371"/>
        <v>42327.864780092597</v>
      </c>
      <c r="U2951" t="str">
        <f t="shared" si="372"/>
        <v>Oct</v>
      </c>
      <c r="V2951">
        <f t="shared" si="373"/>
        <v>2015</v>
      </c>
      <c r="W2951" t="str">
        <f t="shared" si="374"/>
        <v>Nov</v>
      </c>
      <c r="X2951">
        <f t="shared" si="375"/>
        <v>2015</v>
      </c>
    </row>
    <row r="2952" spans="1:24" ht="43.2" x14ac:dyDescent="0.55000000000000004">
      <c r="A2952">
        <v>2950</v>
      </c>
      <c r="B2952" s="3" t="s">
        <v>2950</v>
      </c>
      <c r="C2952" s="3" t="s">
        <v>7060</v>
      </c>
      <c r="D2952" s="1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s="7" t="s">
        <v>8335</v>
      </c>
      <c r="R2952" t="s">
        <v>8356</v>
      </c>
      <c r="S2952" s="11">
        <f t="shared" si="370"/>
        <v>42362.36518518519</v>
      </c>
      <c r="T2952" s="11">
        <f t="shared" si="371"/>
        <v>42392.36518518519</v>
      </c>
      <c r="U2952" t="str">
        <f t="shared" si="372"/>
        <v>Dec</v>
      </c>
      <c r="V2952">
        <f t="shared" si="373"/>
        <v>2015</v>
      </c>
      <c r="W2952" t="str">
        <f t="shared" si="374"/>
        <v>Jan</v>
      </c>
      <c r="X2952">
        <f t="shared" si="375"/>
        <v>2016</v>
      </c>
    </row>
    <row r="2953" spans="1:24" ht="57.6" x14ac:dyDescent="0.55000000000000004">
      <c r="A2953">
        <v>2951</v>
      </c>
      <c r="B2953" s="3" t="s">
        <v>2951</v>
      </c>
      <c r="C2953" s="3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s="7" t="s">
        <v>8335</v>
      </c>
      <c r="R2953" t="s">
        <v>8356</v>
      </c>
      <c r="S2953" s="11">
        <f t="shared" si="370"/>
        <v>41872.802928240737</v>
      </c>
      <c r="T2953" s="11">
        <f t="shared" si="371"/>
        <v>41917.802928240737</v>
      </c>
      <c r="U2953" t="str">
        <f t="shared" si="372"/>
        <v>Aug</v>
      </c>
      <c r="V2953">
        <f t="shared" si="373"/>
        <v>2014</v>
      </c>
      <c r="W2953" t="str">
        <f t="shared" si="374"/>
        <v>Oct</v>
      </c>
      <c r="X2953">
        <f t="shared" si="375"/>
        <v>2014</v>
      </c>
    </row>
    <row r="2954" spans="1:24" ht="43.2" x14ac:dyDescent="0.55000000000000004">
      <c r="A2954">
        <v>2952</v>
      </c>
      <c r="B2954" s="3" t="s">
        <v>2952</v>
      </c>
      <c r="C2954" s="3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s="7" t="s">
        <v>8335</v>
      </c>
      <c r="R2954" t="s">
        <v>8356</v>
      </c>
      <c r="S2954" s="11">
        <f t="shared" si="370"/>
        <v>42628.690266203703</v>
      </c>
      <c r="T2954" s="11">
        <f t="shared" si="371"/>
        <v>42660.166666666672</v>
      </c>
      <c r="U2954" t="str">
        <f t="shared" si="372"/>
        <v>Sep</v>
      </c>
      <c r="V2954">
        <f t="shared" si="373"/>
        <v>2016</v>
      </c>
      <c r="W2954" t="str">
        <f t="shared" si="374"/>
        <v>Oct</v>
      </c>
      <c r="X2954">
        <f t="shared" si="375"/>
        <v>2016</v>
      </c>
    </row>
    <row r="2955" spans="1:24" ht="43.2" x14ac:dyDescent="0.55000000000000004">
      <c r="A2955">
        <v>2953</v>
      </c>
      <c r="B2955" s="3" t="s">
        <v>2953</v>
      </c>
      <c r="C2955" s="3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s="7" t="s">
        <v>8335</v>
      </c>
      <c r="R2955" t="s">
        <v>8356</v>
      </c>
      <c r="S2955" s="11">
        <f t="shared" si="370"/>
        <v>42255.791909722218</v>
      </c>
      <c r="T2955" s="11">
        <f t="shared" si="371"/>
        <v>42285.791909722218</v>
      </c>
      <c r="U2955" t="str">
        <f t="shared" si="372"/>
        <v>Sep</v>
      </c>
      <c r="V2955">
        <f t="shared" si="373"/>
        <v>2015</v>
      </c>
      <c r="W2955" t="str">
        <f t="shared" si="374"/>
        <v>Oct</v>
      </c>
      <c r="X2955">
        <f t="shared" si="375"/>
        <v>2015</v>
      </c>
    </row>
    <row r="2956" spans="1:24" ht="43.2" x14ac:dyDescent="0.55000000000000004">
      <c r="A2956">
        <v>2954</v>
      </c>
      <c r="B2956" s="3" t="s">
        <v>2954</v>
      </c>
      <c r="C2956" s="3" t="s">
        <v>7064</v>
      </c>
      <c r="D2956" s="12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s="7" t="s">
        <v>8335</v>
      </c>
      <c r="R2956" t="s">
        <v>8356</v>
      </c>
      <c r="S2956" s="11">
        <f t="shared" si="370"/>
        <v>42790.583368055552</v>
      </c>
      <c r="T2956" s="11">
        <f t="shared" si="371"/>
        <v>42810.541701388895</v>
      </c>
      <c r="U2956" t="str">
        <f t="shared" si="372"/>
        <v>Feb</v>
      </c>
      <c r="V2956">
        <f t="shared" si="373"/>
        <v>2017</v>
      </c>
      <c r="W2956" t="str">
        <f t="shared" si="374"/>
        <v>Mar</v>
      </c>
      <c r="X2956">
        <f t="shared" si="375"/>
        <v>2017</v>
      </c>
    </row>
    <row r="2957" spans="1:24" ht="28.8" x14ac:dyDescent="0.55000000000000004">
      <c r="A2957">
        <v>2955</v>
      </c>
      <c r="B2957" s="3" t="s">
        <v>2955</v>
      </c>
      <c r="C2957" s="3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s="7" t="s">
        <v>8335</v>
      </c>
      <c r="R2957" t="s">
        <v>8356</v>
      </c>
      <c r="S2957" s="11">
        <f t="shared" si="370"/>
        <v>42141.741307870368</v>
      </c>
      <c r="T2957" s="11">
        <f t="shared" si="371"/>
        <v>42171.741307870368</v>
      </c>
      <c r="U2957" t="str">
        <f t="shared" si="372"/>
        <v>May</v>
      </c>
      <c r="V2957">
        <f t="shared" si="373"/>
        <v>2015</v>
      </c>
      <c r="W2957" t="str">
        <f t="shared" si="374"/>
        <v>Jun</v>
      </c>
      <c r="X2957">
        <f t="shared" si="375"/>
        <v>2015</v>
      </c>
    </row>
    <row r="2958" spans="1:24" ht="43.2" x14ac:dyDescent="0.55000000000000004">
      <c r="A2958">
        <v>2956</v>
      </c>
      <c r="B2958" s="3" t="s">
        <v>2956</v>
      </c>
      <c r="C2958" s="3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s="7" t="s">
        <v>8335</v>
      </c>
      <c r="R2958" t="s">
        <v>8356</v>
      </c>
      <c r="S2958" s="11">
        <f t="shared" si="370"/>
        <v>42464.958912037036</v>
      </c>
      <c r="T2958" s="11">
        <f t="shared" si="371"/>
        <v>42494.958912037036</v>
      </c>
      <c r="U2958" t="str">
        <f t="shared" si="372"/>
        <v>Apr</v>
      </c>
      <c r="V2958">
        <f t="shared" si="373"/>
        <v>2016</v>
      </c>
      <c r="W2958" t="str">
        <f t="shared" si="374"/>
        <v>May</v>
      </c>
      <c r="X2958">
        <f t="shared" si="375"/>
        <v>2016</v>
      </c>
    </row>
    <row r="2959" spans="1:24" ht="43.2" x14ac:dyDescent="0.55000000000000004">
      <c r="A2959">
        <v>2957</v>
      </c>
      <c r="B2959" s="3" t="s">
        <v>2957</v>
      </c>
      <c r="C2959" s="3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s="7" t="s">
        <v>8335</v>
      </c>
      <c r="R2959" t="s">
        <v>8356</v>
      </c>
      <c r="S2959" s="11">
        <f t="shared" si="370"/>
        <v>42031.011249999996</v>
      </c>
      <c r="T2959" s="11">
        <f t="shared" si="371"/>
        <v>42090.969583333332</v>
      </c>
      <c r="U2959" t="str">
        <f t="shared" si="372"/>
        <v>Jan</v>
      </c>
      <c r="V2959">
        <f t="shared" si="373"/>
        <v>2015</v>
      </c>
      <c r="W2959" t="str">
        <f t="shared" si="374"/>
        <v>Mar</v>
      </c>
      <c r="X2959">
        <f t="shared" si="375"/>
        <v>2015</v>
      </c>
    </row>
    <row r="2960" spans="1:24" ht="43.2" x14ac:dyDescent="0.55000000000000004">
      <c r="A2960">
        <v>2958</v>
      </c>
      <c r="B2960" s="3" t="s">
        <v>2958</v>
      </c>
      <c r="C2960" s="3" t="s">
        <v>7068</v>
      </c>
      <c r="D2960" s="12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s="7" t="s">
        <v>8335</v>
      </c>
      <c r="R2960" t="s">
        <v>8356</v>
      </c>
      <c r="S2960" s="11">
        <f t="shared" si="370"/>
        <v>42438.779131944444</v>
      </c>
      <c r="T2960" s="11">
        <f t="shared" si="371"/>
        <v>42498.73746527778</v>
      </c>
      <c r="U2960" t="str">
        <f t="shared" si="372"/>
        <v>Mar</v>
      </c>
      <c r="V2960">
        <f t="shared" si="373"/>
        <v>2016</v>
      </c>
      <c r="W2960" t="str">
        <f t="shared" si="374"/>
        <v>May</v>
      </c>
      <c r="X2960">
        <f t="shared" si="375"/>
        <v>2016</v>
      </c>
    </row>
    <row r="2961" spans="1:24" ht="43.2" x14ac:dyDescent="0.55000000000000004">
      <c r="A2961">
        <v>2959</v>
      </c>
      <c r="B2961" s="3" t="s">
        <v>2959</v>
      </c>
      <c r="C2961" s="3" t="s">
        <v>7069</v>
      </c>
      <c r="D2961" s="12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s="7" t="s">
        <v>8335</v>
      </c>
      <c r="R2961" t="s">
        <v>8356</v>
      </c>
      <c r="S2961" s="11">
        <f t="shared" si="370"/>
        <v>42498.008391203708</v>
      </c>
      <c r="T2961" s="11">
        <f t="shared" si="371"/>
        <v>42528.008391203708</v>
      </c>
      <c r="U2961" t="str">
        <f t="shared" si="372"/>
        <v>May</v>
      </c>
      <c r="V2961">
        <f t="shared" si="373"/>
        <v>2016</v>
      </c>
      <c r="W2961" t="str">
        <f t="shared" si="374"/>
        <v>Jun</v>
      </c>
      <c r="X2961">
        <f t="shared" si="375"/>
        <v>2016</v>
      </c>
    </row>
    <row r="2962" spans="1:24" ht="43.2" x14ac:dyDescent="0.55000000000000004">
      <c r="A2962">
        <v>2960</v>
      </c>
      <c r="B2962" s="3" t="s">
        <v>2960</v>
      </c>
      <c r="C2962" s="3" t="s">
        <v>7070</v>
      </c>
      <c r="D2962" s="1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s="7" t="s">
        <v>8335</v>
      </c>
      <c r="R2962" t="s">
        <v>8356</v>
      </c>
      <c r="S2962" s="11">
        <f t="shared" si="370"/>
        <v>41863.757210648146</v>
      </c>
      <c r="T2962" s="11">
        <f t="shared" si="371"/>
        <v>41893.757210648146</v>
      </c>
      <c r="U2962" t="str">
        <f t="shared" si="372"/>
        <v>Aug</v>
      </c>
      <c r="V2962">
        <f t="shared" si="373"/>
        <v>2014</v>
      </c>
      <c r="W2962" t="str">
        <f t="shared" si="374"/>
        <v>Sep</v>
      </c>
      <c r="X2962">
        <f t="shared" si="375"/>
        <v>2014</v>
      </c>
    </row>
    <row r="2963" spans="1:24" ht="43.2" hidden="1" x14ac:dyDescent="0.55000000000000004">
      <c r="A2963">
        <v>2961</v>
      </c>
      <c r="B2963" s="3" t="s">
        <v>2961</v>
      </c>
      <c r="C2963" s="3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s="7" t="s">
        <v>8335</v>
      </c>
      <c r="R2963" t="s">
        <v>8336</v>
      </c>
      <c r="S2963" s="11">
        <f t="shared" si="370"/>
        <v>42061.212488425925</v>
      </c>
      <c r="T2963" s="11">
        <f t="shared" si="371"/>
        <v>42089.166666666672</v>
      </c>
      <c r="U2963" t="str">
        <f t="shared" si="372"/>
        <v>Feb</v>
      </c>
      <c r="V2963">
        <f t="shared" si="373"/>
        <v>2015</v>
      </c>
      <c r="W2963" t="str">
        <f t="shared" si="374"/>
        <v>Mar</v>
      </c>
      <c r="X2963">
        <f t="shared" si="375"/>
        <v>2015</v>
      </c>
    </row>
    <row r="2964" spans="1:24" ht="43.2" hidden="1" x14ac:dyDescent="0.55000000000000004">
      <c r="A2964">
        <v>2962</v>
      </c>
      <c r="B2964" s="3" t="s">
        <v>2962</v>
      </c>
      <c r="C2964" s="3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s="7" t="s">
        <v>8335</v>
      </c>
      <c r="R2964" t="s">
        <v>8336</v>
      </c>
      <c r="S2964" s="11">
        <f t="shared" si="370"/>
        <v>42036.24428240741</v>
      </c>
      <c r="T2964" s="11">
        <f t="shared" si="371"/>
        <v>42064.290972222225</v>
      </c>
      <c r="U2964" t="str">
        <f t="shared" si="372"/>
        <v>Feb</v>
      </c>
      <c r="V2964">
        <f t="shared" si="373"/>
        <v>2015</v>
      </c>
      <c r="W2964" t="str">
        <f t="shared" si="374"/>
        <v>Mar</v>
      </c>
      <c r="X2964">
        <f t="shared" si="375"/>
        <v>2015</v>
      </c>
    </row>
    <row r="2965" spans="1:24" ht="57.6" hidden="1" x14ac:dyDescent="0.55000000000000004">
      <c r="A2965">
        <v>2963</v>
      </c>
      <c r="B2965" s="3" t="s">
        <v>2963</v>
      </c>
      <c r="C2965" s="3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s="7" t="s">
        <v>8335</v>
      </c>
      <c r="R2965" t="s">
        <v>8336</v>
      </c>
      <c r="S2965" s="11">
        <f t="shared" si="370"/>
        <v>42157.470185185186</v>
      </c>
      <c r="T2965" s="11">
        <f t="shared" si="371"/>
        <v>42187.470185185186</v>
      </c>
      <c r="U2965" t="str">
        <f t="shared" si="372"/>
        <v>Jun</v>
      </c>
      <c r="V2965">
        <f t="shared" si="373"/>
        <v>2015</v>
      </c>
      <c r="W2965" t="str">
        <f t="shared" si="374"/>
        <v>Jul</v>
      </c>
      <c r="X2965">
        <f t="shared" si="375"/>
        <v>2015</v>
      </c>
    </row>
    <row r="2966" spans="1:24" ht="43.2" hidden="1" x14ac:dyDescent="0.55000000000000004">
      <c r="A2966">
        <v>2964</v>
      </c>
      <c r="B2966" s="3" t="s">
        <v>2964</v>
      </c>
      <c r="C2966" s="3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s="7" t="s">
        <v>8335</v>
      </c>
      <c r="R2966" t="s">
        <v>8336</v>
      </c>
      <c r="S2966" s="11">
        <f t="shared" si="370"/>
        <v>41827.909942129627</v>
      </c>
      <c r="T2966" s="11">
        <f t="shared" si="371"/>
        <v>41857.897222222222</v>
      </c>
      <c r="U2966" t="str">
        <f t="shared" si="372"/>
        <v>Jul</v>
      </c>
      <c r="V2966">
        <f t="shared" si="373"/>
        <v>2014</v>
      </c>
      <c r="W2966" t="str">
        <f t="shared" si="374"/>
        <v>Aug</v>
      </c>
      <c r="X2966">
        <f t="shared" si="375"/>
        <v>2014</v>
      </c>
    </row>
    <row r="2967" spans="1:24" ht="43.2" hidden="1" x14ac:dyDescent="0.55000000000000004">
      <c r="A2967">
        <v>2965</v>
      </c>
      <c r="B2967" s="3" t="s">
        <v>2965</v>
      </c>
      <c r="C2967" s="3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s="7" t="s">
        <v>8335</v>
      </c>
      <c r="R2967" t="s">
        <v>8336</v>
      </c>
      <c r="S2967" s="11">
        <f t="shared" si="370"/>
        <v>42162.729548611111</v>
      </c>
      <c r="T2967" s="11">
        <f t="shared" si="371"/>
        <v>42192.729548611111</v>
      </c>
      <c r="U2967" t="str">
        <f t="shared" si="372"/>
        <v>Jun</v>
      </c>
      <c r="V2967">
        <f t="shared" si="373"/>
        <v>2015</v>
      </c>
      <c r="W2967" t="str">
        <f t="shared" si="374"/>
        <v>Jul</v>
      </c>
      <c r="X2967">
        <f t="shared" si="375"/>
        <v>2015</v>
      </c>
    </row>
    <row r="2968" spans="1:24" ht="43.2" hidden="1" x14ac:dyDescent="0.55000000000000004">
      <c r="A2968">
        <v>2966</v>
      </c>
      <c r="B2968" s="3" t="s">
        <v>2966</v>
      </c>
      <c r="C2968" s="3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s="7" t="s">
        <v>8335</v>
      </c>
      <c r="R2968" t="s">
        <v>8336</v>
      </c>
      <c r="S2968" s="11">
        <f t="shared" si="370"/>
        <v>42233.738564814819</v>
      </c>
      <c r="T2968" s="11">
        <f t="shared" si="371"/>
        <v>42263.738564814819</v>
      </c>
      <c r="U2968" t="str">
        <f t="shared" si="372"/>
        <v>Aug</v>
      </c>
      <c r="V2968">
        <f t="shared" si="373"/>
        <v>2015</v>
      </c>
      <c r="W2968" t="str">
        <f t="shared" si="374"/>
        <v>Sep</v>
      </c>
      <c r="X2968">
        <f t="shared" si="375"/>
        <v>2015</v>
      </c>
    </row>
    <row r="2969" spans="1:24" ht="43.2" hidden="1" x14ac:dyDescent="0.55000000000000004">
      <c r="A2969">
        <v>2967</v>
      </c>
      <c r="B2969" s="3" t="s">
        <v>2967</v>
      </c>
      <c r="C2969" s="3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s="7" t="s">
        <v>8335</v>
      </c>
      <c r="R2969" t="s">
        <v>8336</v>
      </c>
      <c r="S2969" s="11">
        <f t="shared" si="370"/>
        <v>42042.197824074072</v>
      </c>
      <c r="T2969" s="11">
        <f t="shared" si="371"/>
        <v>42072.156157407408</v>
      </c>
      <c r="U2969" t="str">
        <f t="shared" si="372"/>
        <v>Feb</v>
      </c>
      <c r="V2969">
        <f t="shared" si="373"/>
        <v>2015</v>
      </c>
      <c r="W2969" t="str">
        <f t="shared" si="374"/>
        <v>Mar</v>
      </c>
      <c r="X2969">
        <f t="shared" si="375"/>
        <v>2015</v>
      </c>
    </row>
    <row r="2970" spans="1:24" ht="28.8" hidden="1" x14ac:dyDescent="0.55000000000000004">
      <c r="A2970">
        <v>2968</v>
      </c>
      <c r="B2970" s="3" t="s">
        <v>2968</v>
      </c>
      <c r="C2970" s="3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s="7" t="s">
        <v>8335</v>
      </c>
      <c r="R2970" t="s">
        <v>8336</v>
      </c>
      <c r="S2970" s="11">
        <f t="shared" si="370"/>
        <v>42585.523842592593</v>
      </c>
      <c r="T2970" s="11">
        <f t="shared" si="371"/>
        <v>42599.165972222225</v>
      </c>
      <c r="U2970" t="str">
        <f t="shared" si="372"/>
        <v>Aug</v>
      </c>
      <c r="V2970">
        <f t="shared" si="373"/>
        <v>2016</v>
      </c>
      <c r="W2970" t="str">
        <f t="shared" si="374"/>
        <v>Aug</v>
      </c>
      <c r="X2970">
        <f t="shared" si="375"/>
        <v>2016</v>
      </c>
    </row>
    <row r="2971" spans="1:24" ht="43.2" hidden="1" x14ac:dyDescent="0.55000000000000004">
      <c r="A2971">
        <v>2969</v>
      </c>
      <c r="B2971" s="3" t="s">
        <v>2969</v>
      </c>
      <c r="C2971" s="3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s="7" t="s">
        <v>8335</v>
      </c>
      <c r="R2971" t="s">
        <v>8336</v>
      </c>
      <c r="S2971" s="11">
        <f t="shared" si="370"/>
        <v>42097.786493055552</v>
      </c>
      <c r="T2971" s="11">
        <f t="shared" si="371"/>
        <v>42127.952083333337</v>
      </c>
      <c r="U2971" t="str">
        <f t="shared" si="372"/>
        <v>Apr</v>
      </c>
      <c r="V2971">
        <f t="shared" si="373"/>
        <v>2015</v>
      </c>
      <c r="W2971" t="str">
        <f t="shared" si="374"/>
        <v>May</v>
      </c>
      <c r="X2971">
        <f t="shared" si="375"/>
        <v>2015</v>
      </c>
    </row>
    <row r="2972" spans="1:24" ht="43.2" hidden="1" x14ac:dyDescent="0.55000000000000004">
      <c r="A2972">
        <v>2970</v>
      </c>
      <c r="B2972" s="3" t="s">
        <v>2970</v>
      </c>
      <c r="C2972" s="3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s="7" t="s">
        <v>8335</v>
      </c>
      <c r="R2972" t="s">
        <v>8336</v>
      </c>
      <c r="S2972" s="11">
        <f t="shared" si="370"/>
        <v>41808.669571759259</v>
      </c>
      <c r="T2972" s="11">
        <f t="shared" si="371"/>
        <v>41838.669571759259</v>
      </c>
      <c r="U2972" t="str">
        <f t="shared" si="372"/>
        <v>Jun</v>
      </c>
      <c r="V2972">
        <f t="shared" si="373"/>
        <v>2014</v>
      </c>
      <c r="W2972" t="str">
        <f t="shared" si="374"/>
        <v>Jul</v>
      </c>
      <c r="X2972">
        <f t="shared" si="375"/>
        <v>2014</v>
      </c>
    </row>
    <row r="2973" spans="1:24" ht="43.2" hidden="1" x14ac:dyDescent="0.55000000000000004">
      <c r="A2973">
        <v>2971</v>
      </c>
      <c r="B2973" s="3" t="s">
        <v>2971</v>
      </c>
      <c r="C2973" s="3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s="7" t="s">
        <v>8335</v>
      </c>
      <c r="R2973" t="s">
        <v>8336</v>
      </c>
      <c r="S2973" s="11">
        <f t="shared" si="370"/>
        <v>41852.658310185187</v>
      </c>
      <c r="T2973" s="11">
        <f t="shared" si="371"/>
        <v>41882.658310185187</v>
      </c>
      <c r="U2973" t="str">
        <f t="shared" si="372"/>
        <v>Aug</v>
      </c>
      <c r="V2973">
        <f t="shared" si="373"/>
        <v>2014</v>
      </c>
      <c r="W2973" t="str">
        <f t="shared" si="374"/>
        <v>Aug</v>
      </c>
      <c r="X2973">
        <f t="shared" si="375"/>
        <v>2014</v>
      </c>
    </row>
    <row r="2974" spans="1:24" ht="28.8" hidden="1" x14ac:dyDescent="0.55000000000000004">
      <c r="A2974">
        <v>2972</v>
      </c>
      <c r="B2974" s="3" t="s">
        <v>2972</v>
      </c>
      <c r="C2974" s="3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s="7" t="s">
        <v>8335</v>
      </c>
      <c r="R2974" t="s">
        <v>8336</v>
      </c>
      <c r="S2974" s="11">
        <f t="shared" si="370"/>
        <v>42694.110185185185</v>
      </c>
      <c r="T2974" s="11">
        <f t="shared" si="371"/>
        <v>42709.041666666672</v>
      </c>
      <c r="U2974" t="str">
        <f t="shared" si="372"/>
        <v>Nov</v>
      </c>
      <c r="V2974">
        <f t="shared" si="373"/>
        <v>2016</v>
      </c>
      <c r="W2974" t="str">
        <f t="shared" si="374"/>
        <v>Dec</v>
      </c>
      <c r="X2974">
        <f t="shared" si="375"/>
        <v>2016</v>
      </c>
    </row>
    <row r="2975" spans="1:24" ht="43.2" hidden="1" x14ac:dyDescent="0.55000000000000004">
      <c r="A2975">
        <v>2973</v>
      </c>
      <c r="B2975" s="3" t="s">
        <v>2973</v>
      </c>
      <c r="C2975" s="3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s="7" t="s">
        <v>8335</v>
      </c>
      <c r="R2975" t="s">
        <v>8336</v>
      </c>
      <c r="S2975" s="11">
        <f t="shared" si="370"/>
        <v>42341.818379629629</v>
      </c>
      <c r="T2975" s="11">
        <f t="shared" si="371"/>
        <v>42370.166666666672</v>
      </c>
      <c r="U2975" t="str">
        <f t="shared" si="372"/>
        <v>Dec</v>
      </c>
      <c r="V2975">
        <f t="shared" si="373"/>
        <v>2015</v>
      </c>
      <c r="W2975" t="str">
        <f t="shared" si="374"/>
        <v>Jan</v>
      </c>
      <c r="X2975">
        <f t="shared" si="375"/>
        <v>2016</v>
      </c>
    </row>
    <row r="2976" spans="1:24" ht="43.2" hidden="1" x14ac:dyDescent="0.55000000000000004">
      <c r="A2976">
        <v>2974</v>
      </c>
      <c r="B2976" s="3" t="s">
        <v>2974</v>
      </c>
      <c r="C2976" s="3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s="7" t="s">
        <v>8335</v>
      </c>
      <c r="R2976" t="s">
        <v>8336</v>
      </c>
      <c r="S2976" s="11">
        <f t="shared" si="370"/>
        <v>41880.061006944445</v>
      </c>
      <c r="T2976" s="11">
        <f t="shared" si="371"/>
        <v>41908.065972222219</v>
      </c>
      <c r="U2976" t="str">
        <f t="shared" si="372"/>
        <v>Aug</v>
      </c>
      <c r="V2976">
        <f t="shared" si="373"/>
        <v>2014</v>
      </c>
      <c r="W2976" t="str">
        <f t="shared" si="374"/>
        <v>Sep</v>
      </c>
      <c r="X2976">
        <f t="shared" si="375"/>
        <v>2014</v>
      </c>
    </row>
    <row r="2977" spans="1:24" ht="43.2" hidden="1" x14ac:dyDescent="0.55000000000000004">
      <c r="A2977">
        <v>2975</v>
      </c>
      <c r="B2977" s="3" t="s">
        <v>2975</v>
      </c>
      <c r="C2977" s="3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s="7" t="s">
        <v>8335</v>
      </c>
      <c r="R2977" t="s">
        <v>8336</v>
      </c>
      <c r="S2977" s="11">
        <f t="shared" si="370"/>
        <v>41941.683865740742</v>
      </c>
      <c r="T2977" s="11">
        <f t="shared" si="371"/>
        <v>41970.125</v>
      </c>
      <c r="U2977" t="str">
        <f t="shared" si="372"/>
        <v>Oct</v>
      </c>
      <c r="V2977">
        <f t="shared" si="373"/>
        <v>2014</v>
      </c>
      <c r="W2977" t="str">
        <f t="shared" si="374"/>
        <v>Nov</v>
      </c>
      <c r="X2977">
        <f t="shared" si="375"/>
        <v>2014</v>
      </c>
    </row>
    <row r="2978" spans="1:24" ht="43.2" hidden="1" x14ac:dyDescent="0.55000000000000004">
      <c r="A2978">
        <v>2976</v>
      </c>
      <c r="B2978" s="3" t="s">
        <v>2976</v>
      </c>
      <c r="C2978" s="3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s="7" t="s">
        <v>8335</v>
      </c>
      <c r="R2978" t="s">
        <v>8336</v>
      </c>
      <c r="S2978" s="11">
        <f t="shared" si="370"/>
        <v>42425.730671296296</v>
      </c>
      <c r="T2978" s="11">
        <f t="shared" si="371"/>
        <v>42442.5</v>
      </c>
      <c r="U2978" t="str">
        <f t="shared" si="372"/>
        <v>Feb</v>
      </c>
      <c r="V2978">
        <f t="shared" si="373"/>
        <v>2016</v>
      </c>
      <c r="W2978" t="str">
        <f t="shared" si="374"/>
        <v>Mar</v>
      </c>
      <c r="X2978">
        <f t="shared" si="375"/>
        <v>2016</v>
      </c>
    </row>
    <row r="2979" spans="1:24" ht="57.6" hidden="1" x14ac:dyDescent="0.55000000000000004">
      <c r="A2979">
        <v>2977</v>
      </c>
      <c r="B2979" s="3" t="s">
        <v>2977</v>
      </c>
      <c r="C2979" s="3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s="7" t="s">
        <v>8335</v>
      </c>
      <c r="R2979" t="s">
        <v>8336</v>
      </c>
      <c r="S2979" s="11">
        <f t="shared" si="370"/>
        <v>42026.88118055556</v>
      </c>
      <c r="T2979" s="11">
        <f t="shared" si="371"/>
        <v>42086.093055555553</v>
      </c>
      <c r="U2979" t="str">
        <f t="shared" si="372"/>
        <v>Jan</v>
      </c>
      <c r="V2979">
        <f t="shared" si="373"/>
        <v>2015</v>
      </c>
      <c r="W2979" t="str">
        <f t="shared" si="374"/>
        <v>Mar</v>
      </c>
      <c r="X2979">
        <f t="shared" si="375"/>
        <v>2015</v>
      </c>
    </row>
    <row r="2980" spans="1:24" ht="43.2" hidden="1" x14ac:dyDescent="0.55000000000000004">
      <c r="A2980">
        <v>2978</v>
      </c>
      <c r="B2980" s="3" t="s">
        <v>2978</v>
      </c>
      <c r="C2980" s="3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s="7" t="s">
        <v>8335</v>
      </c>
      <c r="R2980" t="s">
        <v>8336</v>
      </c>
      <c r="S2980" s="11">
        <f t="shared" si="370"/>
        <v>41922.640590277777</v>
      </c>
      <c r="T2980" s="11">
        <f t="shared" si="371"/>
        <v>41932.249305555553</v>
      </c>
      <c r="U2980" t="str">
        <f t="shared" si="372"/>
        <v>Oct</v>
      </c>
      <c r="V2980">
        <f t="shared" si="373"/>
        <v>2014</v>
      </c>
      <c r="W2980" t="str">
        <f t="shared" si="374"/>
        <v>Oct</v>
      </c>
      <c r="X2980">
        <f t="shared" si="375"/>
        <v>2014</v>
      </c>
    </row>
    <row r="2981" spans="1:24" ht="43.2" hidden="1" x14ac:dyDescent="0.55000000000000004">
      <c r="A2981">
        <v>2979</v>
      </c>
      <c r="B2981" s="3" t="s">
        <v>2979</v>
      </c>
      <c r="C2981" s="3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s="7" t="s">
        <v>8335</v>
      </c>
      <c r="R2981" t="s">
        <v>8336</v>
      </c>
      <c r="S2981" s="11">
        <f t="shared" si="370"/>
        <v>41993.824340277773</v>
      </c>
      <c r="T2981" s="11">
        <f t="shared" si="371"/>
        <v>42010.25</v>
      </c>
      <c r="U2981" t="str">
        <f t="shared" si="372"/>
        <v>Dec</v>
      </c>
      <c r="V2981">
        <f t="shared" si="373"/>
        <v>2014</v>
      </c>
      <c r="W2981" t="str">
        <f t="shared" si="374"/>
        <v>Jan</v>
      </c>
      <c r="X2981">
        <f t="shared" si="375"/>
        <v>2015</v>
      </c>
    </row>
    <row r="2982" spans="1:24" ht="43.2" hidden="1" x14ac:dyDescent="0.55000000000000004">
      <c r="A2982">
        <v>2980</v>
      </c>
      <c r="B2982" s="3" t="s">
        <v>2980</v>
      </c>
      <c r="C2982" s="3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s="7" t="s">
        <v>8335</v>
      </c>
      <c r="R2982" t="s">
        <v>8336</v>
      </c>
      <c r="S2982" s="11">
        <f t="shared" si="370"/>
        <v>42219.915856481486</v>
      </c>
      <c r="T2982" s="11">
        <f t="shared" si="371"/>
        <v>42240.083333333328</v>
      </c>
      <c r="U2982" t="str">
        <f t="shared" si="372"/>
        <v>Aug</v>
      </c>
      <c r="V2982">
        <f t="shared" si="373"/>
        <v>2015</v>
      </c>
      <c r="W2982" t="str">
        <f t="shared" si="374"/>
        <v>Aug</v>
      </c>
      <c r="X2982">
        <f t="shared" si="375"/>
        <v>2015</v>
      </c>
    </row>
    <row r="2983" spans="1:24" ht="43.2" hidden="1" x14ac:dyDescent="0.55000000000000004">
      <c r="A2983">
        <v>2981</v>
      </c>
      <c r="B2983" s="3" t="s">
        <v>2981</v>
      </c>
      <c r="C2983" s="3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s="7" t="s">
        <v>8335</v>
      </c>
      <c r="R2983" t="s">
        <v>8356</v>
      </c>
      <c r="S2983" s="11">
        <f t="shared" si="370"/>
        <v>42225.559675925921</v>
      </c>
      <c r="T2983" s="11">
        <f t="shared" si="371"/>
        <v>42270.559675925921</v>
      </c>
      <c r="U2983" t="str">
        <f t="shared" si="372"/>
        <v>Aug</v>
      </c>
      <c r="V2983">
        <f t="shared" si="373"/>
        <v>2015</v>
      </c>
      <c r="W2983" t="str">
        <f t="shared" si="374"/>
        <v>Sep</v>
      </c>
      <c r="X2983">
        <f t="shared" si="375"/>
        <v>2015</v>
      </c>
    </row>
    <row r="2984" spans="1:24" ht="28.8" hidden="1" x14ac:dyDescent="0.55000000000000004">
      <c r="A2984">
        <v>2982</v>
      </c>
      <c r="B2984" s="3" t="s">
        <v>2982</v>
      </c>
      <c r="C2984" s="3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s="7" t="s">
        <v>8335</v>
      </c>
      <c r="R2984" t="s">
        <v>8356</v>
      </c>
      <c r="S2984" s="11">
        <f t="shared" si="370"/>
        <v>42381.686840277776</v>
      </c>
      <c r="T2984" s="11">
        <f t="shared" si="371"/>
        <v>42411.686840277776</v>
      </c>
      <c r="U2984" t="str">
        <f t="shared" si="372"/>
        <v>Jan</v>
      </c>
      <c r="V2984">
        <f t="shared" si="373"/>
        <v>2016</v>
      </c>
      <c r="W2984" t="str">
        <f t="shared" si="374"/>
        <v>Feb</v>
      </c>
      <c r="X2984">
        <f t="shared" si="375"/>
        <v>2016</v>
      </c>
    </row>
    <row r="2985" spans="1:24" ht="43.2" hidden="1" x14ac:dyDescent="0.55000000000000004">
      <c r="A2985">
        <v>2983</v>
      </c>
      <c r="B2985" s="3" t="s">
        <v>2983</v>
      </c>
      <c r="C2985" s="3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s="7" t="s">
        <v>8335</v>
      </c>
      <c r="R2985" t="s">
        <v>8356</v>
      </c>
      <c r="S2985" s="11">
        <f t="shared" si="370"/>
        <v>41894.632361111115</v>
      </c>
      <c r="T2985" s="11">
        <f t="shared" si="371"/>
        <v>41954.674027777779</v>
      </c>
      <c r="U2985" t="str">
        <f t="shared" si="372"/>
        <v>Sep</v>
      </c>
      <c r="V2985">
        <f t="shared" si="373"/>
        <v>2014</v>
      </c>
      <c r="W2985" t="str">
        <f t="shared" si="374"/>
        <v>Nov</v>
      </c>
      <c r="X2985">
        <f t="shared" si="375"/>
        <v>2014</v>
      </c>
    </row>
    <row r="2986" spans="1:24" ht="43.2" hidden="1" x14ac:dyDescent="0.55000000000000004">
      <c r="A2986">
        <v>2984</v>
      </c>
      <c r="B2986" s="3" t="s">
        <v>2984</v>
      </c>
      <c r="C2986" s="3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s="7" t="s">
        <v>8335</v>
      </c>
      <c r="R2986" t="s">
        <v>8356</v>
      </c>
      <c r="S2986" s="11">
        <f t="shared" si="370"/>
        <v>42576.278715277775</v>
      </c>
      <c r="T2986" s="11">
        <f t="shared" si="371"/>
        <v>42606.278715277775</v>
      </c>
      <c r="U2986" t="str">
        <f t="shared" si="372"/>
        <v>Jul</v>
      </c>
      <c r="V2986">
        <f t="shared" si="373"/>
        <v>2016</v>
      </c>
      <c r="W2986" t="str">
        <f t="shared" si="374"/>
        <v>Aug</v>
      </c>
      <c r="X2986">
        <f t="shared" si="375"/>
        <v>2016</v>
      </c>
    </row>
    <row r="2987" spans="1:24" ht="43.2" hidden="1" x14ac:dyDescent="0.55000000000000004">
      <c r="A2987">
        <v>2985</v>
      </c>
      <c r="B2987" s="3" t="s">
        <v>2985</v>
      </c>
      <c r="C2987" s="3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s="7" t="s">
        <v>8335</v>
      </c>
      <c r="R2987" t="s">
        <v>8356</v>
      </c>
      <c r="S2987" s="11">
        <f t="shared" si="370"/>
        <v>42654.973703703698</v>
      </c>
      <c r="T2987" s="11">
        <f t="shared" si="371"/>
        <v>42674.166666666672</v>
      </c>
      <c r="U2987" t="str">
        <f t="shared" si="372"/>
        <v>Oct</v>
      </c>
      <c r="V2987">
        <f t="shared" si="373"/>
        <v>2016</v>
      </c>
      <c r="W2987" t="str">
        <f t="shared" si="374"/>
        <v>Oct</v>
      </c>
      <c r="X2987">
        <f t="shared" si="375"/>
        <v>2016</v>
      </c>
    </row>
    <row r="2988" spans="1:24" ht="43.2" hidden="1" x14ac:dyDescent="0.55000000000000004">
      <c r="A2988">
        <v>2986</v>
      </c>
      <c r="B2988" s="3" t="s">
        <v>2986</v>
      </c>
      <c r="C2988" s="3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s="7" t="s">
        <v>8335</v>
      </c>
      <c r="R2988" t="s">
        <v>8356</v>
      </c>
      <c r="S2988" s="11">
        <f t="shared" si="370"/>
        <v>42431.500069444446</v>
      </c>
      <c r="T2988" s="11">
        <f t="shared" si="371"/>
        <v>42491.458402777775</v>
      </c>
      <c r="U2988" t="str">
        <f t="shared" si="372"/>
        <v>Mar</v>
      </c>
      <c r="V2988">
        <f t="shared" si="373"/>
        <v>2016</v>
      </c>
      <c r="W2988" t="str">
        <f t="shared" si="374"/>
        <v>May</v>
      </c>
      <c r="X2988">
        <f t="shared" si="375"/>
        <v>2016</v>
      </c>
    </row>
    <row r="2989" spans="1:24" ht="43.2" hidden="1" x14ac:dyDescent="0.55000000000000004">
      <c r="A2989">
        <v>2987</v>
      </c>
      <c r="B2989" s="3" t="s">
        <v>2987</v>
      </c>
      <c r="C2989" s="3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s="7" t="s">
        <v>8335</v>
      </c>
      <c r="R2989" t="s">
        <v>8356</v>
      </c>
      <c r="S2989" s="11">
        <f t="shared" si="370"/>
        <v>42627.307303240741</v>
      </c>
      <c r="T2989" s="11">
        <f t="shared" si="371"/>
        <v>42656</v>
      </c>
      <c r="U2989" t="str">
        <f t="shared" si="372"/>
        <v>Sep</v>
      </c>
      <c r="V2989">
        <f t="shared" si="373"/>
        <v>2016</v>
      </c>
      <c r="W2989" t="str">
        <f t="shared" si="374"/>
        <v>Oct</v>
      </c>
      <c r="X2989">
        <f t="shared" si="375"/>
        <v>2016</v>
      </c>
    </row>
    <row r="2990" spans="1:24" ht="43.2" hidden="1" x14ac:dyDescent="0.55000000000000004">
      <c r="A2990">
        <v>2988</v>
      </c>
      <c r="B2990" s="3" t="s">
        <v>2988</v>
      </c>
      <c r="C2990" s="3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s="7" t="s">
        <v>8335</v>
      </c>
      <c r="R2990" t="s">
        <v>8356</v>
      </c>
      <c r="S2990" s="11">
        <f t="shared" si="370"/>
        <v>42511.362048611118</v>
      </c>
      <c r="T2990" s="11">
        <f t="shared" si="371"/>
        <v>42541.362048611118</v>
      </c>
      <c r="U2990" t="str">
        <f t="shared" si="372"/>
        <v>May</v>
      </c>
      <c r="V2990">
        <f t="shared" si="373"/>
        <v>2016</v>
      </c>
      <c r="W2990" t="str">
        <f t="shared" si="374"/>
        <v>Jun</v>
      </c>
      <c r="X2990">
        <f t="shared" si="375"/>
        <v>2016</v>
      </c>
    </row>
    <row r="2991" spans="1:24" hidden="1" x14ac:dyDescent="0.55000000000000004">
      <c r="A2991">
        <v>2989</v>
      </c>
      <c r="B2991" s="3" t="s">
        <v>2989</v>
      </c>
      <c r="C2991" s="3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s="7" t="s">
        <v>8335</v>
      </c>
      <c r="R2991" t="s">
        <v>8356</v>
      </c>
      <c r="S2991" s="11">
        <f t="shared" si="370"/>
        <v>42337.02039351852</v>
      </c>
      <c r="T2991" s="11">
        <f t="shared" si="371"/>
        <v>42359.207638888889</v>
      </c>
      <c r="U2991" t="str">
        <f t="shared" si="372"/>
        <v>Nov</v>
      </c>
      <c r="V2991">
        <f t="shared" si="373"/>
        <v>2015</v>
      </c>
      <c r="W2991" t="str">
        <f t="shared" si="374"/>
        <v>Dec</v>
      </c>
      <c r="X2991">
        <f t="shared" si="375"/>
        <v>2015</v>
      </c>
    </row>
    <row r="2992" spans="1:24" ht="43.2" hidden="1" x14ac:dyDescent="0.55000000000000004">
      <c r="A2992">
        <v>2990</v>
      </c>
      <c r="B2992" s="3" t="s">
        <v>2990</v>
      </c>
      <c r="C2992" s="3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s="7" t="s">
        <v>8335</v>
      </c>
      <c r="R2992" t="s">
        <v>8356</v>
      </c>
      <c r="S2992" s="11">
        <f t="shared" si="370"/>
        <v>42341.57430555555</v>
      </c>
      <c r="T2992" s="11">
        <f t="shared" si="371"/>
        <v>42376.57430555555</v>
      </c>
      <c r="U2992" t="str">
        <f t="shared" si="372"/>
        <v>Dec</v>
      </c>
      <c r="V2992">
        <f t="shared" si="373"/>
        <v>2015</v>
      </c>
      <c r="W2992" t="str">
        <f t="shared" si="374"/>
        <v>Jan</v>
      </c>
      <c r="X2992">
        <f t="shared" si="375"/>
        <v>2016</v>
      </c>
    </row>
    <row r="2993" spans="1:24" ht="43.2" hidden="1" x14ac:dyDescent="0.55000000000000004">
      <c r="A2993">
        <v>2991</v>
      </c>
      <c r="B2993" s="3" t="s">
        <v>2991</v>
      </c>
      <c r="C2993" s="3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s="7" t="s">
        <v>8335</v>
      </c>
      <c r="R2993" t="s">
        <v>8356</v>
      </c>
      <c r="S2993" s="11">
        <f t="shared" si="370"/>
        <v>42740.837152777778</v>
      </c>
      <c r="T2993" s="11">
        <f t="shared" si="371"/>
        <v>42762.837152777778</v>
      </c>
      <c r="U2993" t="str">
        <f t="shared" si="372"/>
        <v>Jan</v>
      </c>
      <c r="V2993">
        <f t="shared" si="373"/>
        <v>2017</v>
      </c>
      <c r="W2993" t="str">
        <f t="shared" si="374"/>
        <v>Jan</v>
      </c>
      <c r="X2993">
        <f t="shared" si="375"/>
        <v>2017</v>
      </c>
    </row>
    <row r="2994" spans="1:24" ht="43.2" hidden="1" x14ac:dyDescent="0.55000000000000004">
      <c r="A2994">
        <v>2992</v>
      </c>
      <c r="B2994" s="3" t="s">
        <v>2992</v>
      </c>
      <c r="C2994" s="3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s="7" t="s">
        <v>8335</v>
      </c>
      <c r="R2994" t="s">
        <v>8356</v>
      </c>
      <c r="S2994" s="11">
        <f t="shared" si="370"/>
        <v>42622.767476851848</v>
      </c>
      <c r="T2994" s="11">
        <f t="shared" si="371"/>
        <v>42652.767476851848</v>
      </c>
      <c r="U2994" t="str">
        <f t="shared" si="372"/>
        <v>Sep</v>
      </c>
      <c r="V2994">
        <f t="shared" si="373"/>
        <v>2016</v>
      </c>
      <c r="W2994" t="str">
        <f t="shared" si="374"/>
        <v>Oct</v>
      </c>
      <c r="X2994">
        <f t="shared" si="375"/>
        <v>2016</v>
      </c>
    </row>
    <row r="2995" spans="1:24" hidden="1" x14ac:dyDescent="0.55000000000000004">
      <c r="A2995">
        <v>2993</v>
      </c>
      <c r="B2995" s="3" t="s">
        <v>2993</v>
      </c>
      <c r="C2995" s="3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s="7" t="s">
        <v>8335</v>
      </c>
      <c r="R2995" t="s">
        <v>8356</v>
      </c>
      <c r="S2995" s="11">
        <f t="shared" si="370"/>
        <v>42390.838738425926</v>
      </c>
      <c r="T2995" s="11">
        <f t="shared" si="371"/>
        <v>42420.838738425926</v>
      </c>
      <c r="U2995" t="str">
        <f t="shared" si="372"/>
        <v>Jan</v>
      </c>
      <c r="V2995">
        <f t="shared" si="373"/>
        <v>2016</v>
      </c>
      <c r="W2995" t="str">
        <f t="shared" si="374"/>
        <v>Feb</v>
      </c>
      <c r="X2995">
        <f t="shared" si="375"/>
        <v>2016</v>
      </c>
    </row>
    <row r="2996" spans="1:24" ht="43.2" hidden="1" x14ac:dyDescent="0.55000000000000004">
      <c r="A2996">
        <v>2994</v>
      </c>
      <c r="B2996" s="3" t="s">
        <v>2994</v>
      </c>
      <c r="C2996" s="3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s="7" t="s">
        <v>8335</v>
      </c>
      <c r="R2996" t="s">
        <v>8356</v>
      </c>
      <c r="S2996" s="11">
        <f t="shared" si="370"/>
        <v>41885.478842592594</v>
      </c>
      <c r="T2996" s="11">
        <f t="shared" si="371"/>
        <v>41915.478842592594</v>
      </c>
      <c r="U2996" t="str">
        <f t="shared" si="372"/>
        <v>Sep</v>
      </c>
      <c r="V2996">
        <f t="shared" si="373"/>
        <v>2014</v>
      </c>
      <c r="W2996" t="str">
        <f t="shared" si="374"/>
        <v>Oct</v>
      </c>
      <c r="X2996">
        <f t="shared" si="375"/>
        <v>2014</v>
      </c>
    </row>
    <row r="2997" spans="1:24" ht="43.2" hidden="1" x14ac:dyDescent="0.55000000000000004">
      <c r="A2997">
        <v>2995</v>
      </c>
      <c r="B2997" s="3" t="s">
        <v>2995</v>
      </c>
      <c r="C2997" s="3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s="7" t="s">
        <v>8335</v>
      </c>
      <c r="R2997" t="s">
        <v>8356</v>
      </c>
      <c r="S2997" s="11">
        <f t="shared" si="370"/>
        <v>42724.665173611109</v>
      </c>
      <c r="T2997" s="11">
        <f t="shared" si="371"/>
        <v>42754.665173611109</v>
      </c>
      <c r="U2997" t="str">
        <f t="shared" si="372"/>
        <v>Dec</v>
      </c>
      <c r="V2997">
        <f t="shared" si="373"/>
        <v>2016</v>
      </c>
      <c r="W2997" t="str">
        <f t="shared" si="374"/>
        <v>Jan</v>
      </c>
      <c r="X2997">
        <f t="shared" si="375"/>
        <v>2017</v>
      </c>
    </row>
    <row r="2998" spans="1:24" ht="28.8" hidden="1" x14ac:dyDescent="0.55000000000000004">
      <c r="A2998">
        <v>2996</v>
      </c>
      <c r="B2998" s="3" t="s">
        <v>2996</v>
      </c>
      <c r="C2998" s="3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s="7" t="s">
        <v>8335</v>
      </c>
      <c r="R2998" t="s">
        <v>8356</v>
      </c>
      <c r="S2998" s="11">
        <f t="shared" si="370"/>
        <v>42090.912500000006</v>
      </c>
      <c r="T2998" s="11">
        <f t="shared" si="371"/>
        <v>42150.912500000006</v>
      </c>
      <c r="U2998" t="str">
        <f t="shared" si="372"/>
        <v>Mar</v>
      </c>
      <c r="V2998">
        <f t="shared" si="373"/>
        <v>2015</v>
      </c>
      <c r="W2998" t="str">
        <f t="shared" si="374"/>
        <v>May</v>
      </c>
      <c r="X2998">
        <f t="shared" si="375"/>
        <v>2015</v>
      </c>
    </row>
    <row r="2999" spans="1:24" ht="43.2" hidden="1" x14ac:dyDescent="0.55000000000000004">
      <c r="A2999">
        <v>2997</v>
      </c>
      <c r="B2999" s="3" t="s">
        <v>2997</v>
      </c>
      <c r="C2999" s="3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s="7" t="s">
        <v>8335</v>
      </c>
      <c r="R2999" t="s">
        <v>8356</v>
      </c>
      <c r="S2999" s="11">
        <f t="shared" si="370"/>
        <v>42775.733715277776</v>
      </c>
      <c r="T2999" s="11">
        <f t="shared" si="371"/>
        <v>42793.207638888889</v>
      </c>
      <c r="U2999" t="str">
        <f t="shared" si="372"/>
        <v>Feb</v>
      </c>
      <c r="V2999">
        <f t="shared" si="373"/>
        <v>2017</v>
      </c>
      <c r="W2999" t="str">
        <f t="shared" si="374"/>
        <v>Feb</v>
      </c>
      <c r="X2999">
        <f t="shared" si="375"/>
        <v>2017</v>
      </c>
    </row>
    <row r="3000" spans="1:24" ht="43.2" hidden="1" x14ac:dyDescent="0.55000000000000004">
      <c r="A3000">
        <v>2998</v>
      </c>
      <c r="B3000" s="3" t="s">
        <v>2998</v>
      </c>
      <c r="C3000" s="3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s="7" t="s">
        <v>8335</v>
      </c>
      <c r="R3000" t="s">
        <v>8356</v>
      </c>
      <c r="S3000" s="11">
        <f t="shared" si="370"/>
        <v>41778.193622685183</v>
      </c>
      <c r="T3000" s="11">
        <f t="shared" si="371"/>
        <v>41806.184027777781</v>
      </c>
      <c r="U3000" t="str">
        <f t="shared" si="372"/>
        <v>May</v>
      </c>
      <c r="V3000">
        <f t="shared" si="373"/>
        <v>2014</v>
      </c>
      <c r="W3000" t="str">
        <f t="shared" si="374"/>
        <v>Jun</v>
      </c>
      <c r="X3000">
        <f t="shared" si="375"/>
        <v>2014</v>
      </c>
    </row>
    <row r="3001" spans="1:24" ht="43.2" hidden="1" x14ac:dyDescent="0.55000000000000004">
      <c r="A3001">
        <v>2999</v>
      </c>
      <c r="B3001" s="3" t="s">
        <v>2999</v>
      </c>
      <c r="C3001" s="3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s="7" t="s">
        <v>8335</v>
      </c>
      <c r="R3001" t="s">
        <v>8356</v>
      </c>
      <c r="S3001" s="11">
        <f t="shared" si="370"/>
        <v>42780.740277777775</v>
      </c>
      <c r="T3001" s="11">
        <f t="shared" si="371"/>
        <v>42795.083333333328</v>
      </c>
      <c r="U3001" t="str">
        <f t="shared" si="372"/>
        <v>Feb</v>
      </c>
      <c r="V3001">
        <f t="shared" si="373"/>
        <v>2017</v>
      </c>
      <c r="W3001" t="str">
        <f t="shared" si="374"/>
        <v>Mar</v>
      </c>
      <c r="X3001">
        <f t="shared" si="375"/>
        <v>2017</v>
      </c>
    </row>
    <row r="3002" spans="1:24" ht="43.2" hidden="1" x14ac:dyDescent="0.55000000000000004">
      <c r="A3002">
        <v>3000</v>
      </c>
      <c r="B3002" s="3" t="s">
        <v>3000</v>
      </c>
      <c r="C3002" s="3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s="7" t="s">
        <v>8335</v>
      </c>
      <c r="R3002" t="s">
        <v>8356</v>
      </c>
      <c r="S3002" s="11">
        <f t="shared" si="370"/>
        <v>42752.827199074076</v>
      </c>
      <c r="T3002" s="11">
        <f t="shared" si="371"/>
        <v>42766.75</v>
      </c>
      <c r="U3002" t="str">
        <f t="shared" si="372"/>
        <v>Jan</v>
      </c>
      <c r="V3002">
        <f t="shared" si="373"/>
        <v>2017</v>
      </c>
      <c r="W3002" t="str">
        <f t="shared" si="374"/>
        <v>Jan</v>
      </c>
      <c r="X3002">
        <f t="shared" si="375"/>
        <v>2017</v>
      </c>
    </row>
    <row r="3003" spans="1:24" ht="43.2" hidden="1" x14ac:dyDescent="0.55000000000000004">
      <c r="A3003">
        <v>3001</v>
      </c>
      <c r="B3003" s="3" t="s">
        <v>3001</v>
      </c>
      <c r="C3003" s="3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s="7" t="s">
        <v>8335</v>
      </c>
      <c r="R3003" t="s">
        <v>8356</v>
      </c>
      <c r="S3003" s="11">
        <f t="shared" si="370"/>
        <v>42534.895625000005</v>
      </c>
      <c r="T3003" s="11">
        <f t="shared" si="371"/>
        <v>42564.895625000005</v>
      </c>
      <c r="U3003" t="str">
        <f t="shared" si="372"/>
        <v>Jun</v>
      </c>
      <c r="V3003">
        <f t="shared" si="373"/>
        <v>2016</v>
      </c>
      <c r="W3003" t="str">
        <f t="shared" si="374"/>
        <v>Jul</v>
      </c>
      <c r="X3003">
        <f t="shared" si="375"/>
        <v>2016</v>
      </c>
    </row>
    <row r="3004" spans="1:24" ht="28.8" hidden="1" x14ac:dyDescent="0.55000000000000004">
      <c r="A3004">
        <v>3002</v>
      </c>
      <c r="B3004" s="3" t="s">
        <v>3002</v>
      </c>
      <c r="C3004" s="3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s="7" t="s">
        <v>8335</v>
      </c>
      <c r="R3004" t="s">
        <v>8356</v>
      </c>
      <c r="S3004" s="11">
        <f t="shared" si="370"/>
        <v>41239.83625</v>
      </c>
      <c r="T3004" s="11">
        <f t="shared" si="371"/>
        <v>41269.83625</v>
      </c>
      <c r="U3004" t="str">
        <f t="shared" si="372"/>
        <v>Nov</v>
      </c>
      <c r="V3004">
        <f t="shared" si="373"/>
        <v>2012</v>
      </c>
      <c r="W3004" t="str">
        <f t="shared" si="374"/>
        <v>Dec</v>
      </c>
      <c r="X3004">
        <f t="shared" si="375"/>
        <v>2012</v>
      </c>
    </row>
    <row r="3005" spans="1:24" ht="43.2" hidden="1" x14ac:dyDescent="0.55000000000000004">
      <c r="A3005">
        <v>3003</v>
      </c>
      <c r="B3005" s="3" t="s">
        <v>3003</v>
      </c>
      <c r="C3005" s="3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s="7" t="s">
        <v>8335</v>
      </c>
      <c r="R3005" t="s">
        <v>8356</v>
      </c>
      <c r="S3005" s="11">
        <f t="shared" si="370"/>
        <v>42398.849259259259</v>
      </c>
      <c r="T3005" s="11">
        <f t="shared" si="371"/>
        <v>42430.249305555553</v>
      </c>
      <c r="U3005" t="str">
        <f t="shared" si="372"/>
        <v>Jan</v>
      </c>
      <c r="V3005">
        <f t="shared" si="373"/>
        <v>2016</v>
      </c>
      <c r="W3005" t="str">
        <f t="shared" si="374"/>
        <v>Mar</v>
      </c>
      <c r="X3005">
        <f t="shared" si="375"/>
        <v>2016</v>
      </c>
    </row>
    <row r="3006" spans="1:24" ht="43.2" hidden="1" x14ac:dyDescent="0.55000000000000004">
      <c r="A3006">
        <v>3004</v>
      </c>
      <c r="B3006" s="3" t="s">
        <v>3004</v>
      </c>
      <c r="C3006" s="3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s="7" t="s">
        <v>8335</v>
      </c>
      <c r="R3006" t="s">
        <v>8356</v>
      </c>
      <c r="S3006" s="11">
        <f t="shared" si="370"/>
        <v>41928.881064814814</v>
      </c>
      <c r="T3006" s="11">
        <f t="shared" si="371"/>
        <v>41958.922731481478</v>
      </c>
      <c r="U3006" t="str">
        <f t="shared" si="372"/>
        <v>Oct</v>
      </c>
      <c r="V3006">
        <f t="shared" si="373"/>
        <v>2014</v>
      </c>
      <c r="W3006" t="str">
        <f t="shared" si="374"/>
        <v>Nov</v>
      </c>
      <c r="X3006">
        <f t="shared" si="375"/>
        <v>2014</v>
      </c>
    </row>
    <row r="3007" spans="1:24" ht="43.2" hidden="1" x14ac:dyDescent="0.55000000000000004">
      <c r="A3007">
        <v>3005</v>
      </c>
      <c r="B3007" s="3" t="s">
        <v>3005</v>
      </c>
      <c r="C3007" s="3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s="7" t="s">
        <v>8335</v>
      </c>
      <c r="R3007" t="s">
        <v>8356</v>
      </c>
      <c r="S3007" s="11">
        <f t="shared" si="370"/>
        <v>41888.674826388888</v>
      </c>
      <c r="T3007" s="11">
        <f t="shared" si="371"/>
        <v>41918.674826388888</v>
      </c>
      <c r="U3007" t="str">
        <f t="shared" si="372"/>
        <v>Sep</v>
      </c>
      <c r="V3007">
        <f t="shared" si="373"/>
        <v>2014</v>
      </c>
      <c r="W3007" t="str">
        <f t="shared" si="374"/>
        <v>Oct</v>
      </c>
      <c r="X3007">
        <f t="shared" si="375"/>
        <v>2014</v>
      </c>
    </row>
    <row r="3008" spans="1:24" ht="28.8" hidden="1" x14ac:dyDescent="0.55000000000000004">
      <c r="A3008">
        <v>3006</v>
      </c>
      <c r="B3008" s="3" t="s">
        <v>3006</v>
      </c>
      <c r="C3008" s="3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s="7" t="s">
        <v>8335</v>
      </c>
      <c r="R3008" t="s">
        <v>8356</v>
      </c>
      <c r="S3008" s="11">
        <f t="shared" si="370"/>
        <v>41957.756840277783</v>
      </c>
      <c r="T3008" s="11">
        <f t="shared" si="371"/>
        <v>41987.756840277783</v>
      </c>
      <c r="U3008" t="str">
        <f t="shared" si="372"/>
        <v>Nov</v>
      </c>
      <c r="V3008">
        <f t="shared" si="373"/>
        <v>2014</v>
      </c>
      <c r="W3008" t="str">
        <f t="shared" si="374"/>
        <v>Dec</v>
      </c>
      <c r="X3008">
        <f t="shared" si="375"/>
        <v>2014</v>
      </c>
    </row>
    <row r="3009" spans="1:24" ht="28.8" hidden="1" x14ac:dyDescent="0.55000000000000004">
      <c r="A3009">
        <v>3007</v>
      </c>
      <c r="B3009" s="3" t="s">
        <v>3007</v>
      </c>
      <c r="C3009" s="3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s="7" t="s">
        <v>8335</v>
      </c>
      <c r="R3009" t="s">
        <v>8356</v>
      </c>
      <c r="S3009" s="11">
        <f t="shared" si="370"/>
        <v>42098.216238425928</v>
      </c>
      <c r="T3009" s="11">
        <f t="shared" si="371"/>
        <v>42119.216238425928</v>
      </c>
      <c r="U3009" t="str">
        <f t="shared" si="372"/>
        <v>Apr</v>
      </c>
      <c r="V3009">
        <f t="shared" si="373"/>
        <v>2015</v>
      </c>
      <c r="W3009" t="str">
        <f t="shared" si="374"/>
        <v>Apr</v>
      </c>
      <c r="X3009">
        <f t="shared" si="375"/>
        <v>2015</v>
      </c>
    </row>
    <row r="3010" spans="1:24" ht="43.2" hidden="1" x14ac:dyDescent="0.55000000000000004">
      <c r="A3010">
        <v>3008</v>
      </c>
      <c r="B3010" s="3" t="s">
        <v>3008</v>
      </c>
      <c r="C3010" s="3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s="7" t="s">
        <v>8335</v>
      </c>
      <c r="R3010" t="s">
        <v>8356</v>
      </c>
      <c r="S3010" s="11">
        <f t="shared" si="370"/>
        <v>42360.212025462963</v>
      </c>
      <c r="T3010" s="11">
        <f t="shared" si="371"/>
        <v>42390.212025462963</v>
      </c>
      <c r="U3010" t="str">
        <f t="shared" si="372"/>
        <v>Dec</v>
      </c>
      <c r="V3010">
        <f t="shared" si="373"/>
        <v>2015</v>
      </c>
      <c r="W3010" t="str">
        <f t="shared" si="374"/>
        <v>Jan</v>
      </c>
      <c r="X3010">
        <f t="shared" si="375"/>
        <v>2016</v>
      </c>
    </row>
    <row r="3011" spans="1:24" ht="43.2" hidden="1" x14ac:dyDescent="0.55000000000000004">
      <c r="A3011">
        <v>3009</v>
      </c>
      <c r="B3011" s="3" t="s">
        <v>3009</v>
      </c>
      <c r="C3011" s="3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IFERROR(E3011/L3011,0)</f>
        <v>233.8984375</v>
      </c>
      <c r="Q3011" s="7" t="s">
        <v>8335</v>
      </c>
      <c r="R3011" t="s">
        <v>8356</v>
      </c>
      <c r="S3011" s="11">
        <f t="shared" ref="S3011:S3074" si="378">(((J3011/60)/60)/24)+DATE(1970,1,1)</f>
        <v>41939.569907407407</v>
      </c>
      <c r="T3011" s="11">
        <f t="shared" ref="T3011:T3074" si="379">(((I3011/60)/60)/24)+DATE(1970,1,1)</f>
        <v>41969.611574074079</v>
      </c>
      <c r="U3011" t="str">
        <f t="shared" ref="U3011:U3074" si="380">TEXT(S3011,"mmm")</f>
        <v>Oct</v>
      </c>
      <c r="V3011">
        <f t="shared" ref="V3011:V3074" si="381">YEAR(S3011)</f>
        <v>2014</v>
      </c>
      <c r="W3011" t="str">
        <f t="shared" ref="W3011:W3074" si="382">TEXT(T3011,"mmm")</f>
        <v>Nov</v>
      </c>
      <c r="X3011">
        <f t="shared" ref="X3011:X3074" si="383">YEAR(T3011)</f>
        <v>2014</v>
      </c>
    </row>
    <row r="3012" spans="1:24" ht="43.2" hidden="1" x14ac:dyDescent="0.55000000000000004">
      <c r="A3012">
        <v>3010</v>
      </c>
      <c r="B3012" s="3" t="s">
        <v>3010</v>
      </c>
      <c r="C3012" s="3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s="7" t="s">
        <v>8335</v>
      </c>
      <c r="R3012" t="s">
        <v>8356</v>
      </c>
      <c r="S3012" s="11">
        <f t="shared" si="378"/>
        <v>41996.832395833335</v>
      </c>
      <c r="T3012" s="11">
        <f t="shared" si="379"/>
        <v>42056.832395833335</v>
      </c>
      <c r="U3012" t="str">
        <f t="shared" si="380"/>
        <v>Dec</v>
      </c>
      <c r="V3012">
        <f t="shared" si="381"/>
        <v>2014</v>
      </c>
      <c r="W3012" t="str">
        <f t="shared" si="382"/>
        <v>Feb</v>
      </c>
      <c r="X3012">
        <f t="shared" si="383"/>
        <v>2015</v>
      </c>
    </row>
    <row r="3013" spans="1:24" ht="43.2" hidden="1" x14ac:dyDescent="0.55000000000000004">
      <c r="A3013">
        <v>3011</v>
      </c>
      <c r="B3013" s="3" t="s">
        <v>3011</v>
      </c>
      <c r="C3013" s="3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s="7" t="s">
        <v>8335</v>
      </c>
      <c r="R3013" t="s">
        <v>8356</v>
      </c>
      <c r="S3013" s="11">
        <f t="shared" si="378"/>
        <v>42334.468935185185</v>
      </c>
      <c r="T3013" s="11">
        <f t="shared" si="379"/>
        <v>42361.957638888889</v>
      </c>
      <c r="U3013" t="str">
        <f t="shared" si="380"/>
        <v>Nov</v>
      </c>
      <c r="V3013">
        <f t="shared" si="381"/>
        <v>2015</v>
      </c>
      <c r="W3013" t="str">
        <f t="shared" si="382"/>
        <v>Dec</v>
      </c>
      <c r="X3013">
        <f t="shared" si="383"/>
        <v>2015</v>
      </c>
    </row>
    <row r="3014" spans="1:24" ht="43.2" hidden="1" x14ac:dyDescent="0.55000000000000004">
      <c r="A3014">
        <v>3012</v>
      </c>
      <c r="B3014" s="3" t="s">
        <v>3012</v>
      </c>
      <c r="C3014" s="3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s="7" t="s">
        <v>8335</v>
      </c>
      <c r="R3014" t="s">
        <v>8356</v>
      </c>
      <c r="S3014" s="11">
        <f t="shared" si="378"/>
        <v>42024.702893518523</v>
      </c>
      <c r="T3014" s="11">
        <f t="shared" si="379"/>
        <v>42045.702893518523</v>
      </c>
      <c r="U3014" t="str">
        <f t="shared" si="380"/>
        <v>Jan</v>
      </c>
      <c r="V3014">
        <f t="shared" si="381"/>
        <v>2015</v>
      </c>
      <c r="W3014" t="str">
        <f t="shared" si="382"/>
        <v>Feb</v>
      </c>
      <c r="X3014">
        <f t="shared" si="383"/>
        <v>2015</v>
      </c>
    </row>
    <row r="3015" spans="1:24" ht="43.2" hidden="1" x14ac:dyDescent="0.55000000000000004">
      <c r="A3015">
        <v>3013</v>
      </c>
      <c r="B3015" s="3" t="s">
        <v>3013</v>
      </c>
      <c r="C3015" s="3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s="7" t="s">
        <v>8335</v>
      </c>
      <c r="R3015" t="s">
        <v>8356</v>
      </c>
      <c r="S3015" s="11">
        <f t="shared" si="378"/>
        <v>42146.836215277777</v>
      </c>
      <c r="T3015" s="11">
        <f t="shared" si="379"/>
        <v>42176.836215277777</v>
      </c>
      <c r="U3015" t="str">
        <f t="shared" si="380"/>
        <v>May</v>
      </c>
      <c r="V3015">
        <f t="shared" si="381"/>
        <v>2015</v>
      </c>
      <c r="W3015" t="str">
        <f t="shared" si="382"/>
        <v>Jun</v>
      </c>
      <c r="X3015">
        <f t="shared" si="383"/>
        <v>2015</v>
      </c>
    </row>
    <row r="3016" spans="1:24" ht="43.2" hidden="1" x14ac:dyDescent="0.55000000000000004">
      <c r="A3016">
        <v>3014</v>
      </c>
      <c r="B3016" s="3" t="s">
        <v>3014</v>
      </c>
      <c r="C3016" s="3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s="7" t="s">
        <v>8335</v>
      </c>
      <c r="R3016" t="s">
        <v>8356</v>
      </c>
      <c r="S3016" s="11">
        <f t="shared" si="378"/>
        <v>41920.123611111114</v>
      </c>
      <c r="T3016" s="11">
        <f t="shared" si="379"/>
        <v>41948.208333333336</v>
      </c>
      <c r="U3016" t="str">
        <f t="shared" si="380"/>
        <v>Oct</v>
      </c>
      <c r="V3016">
        <f t="shared" si="381"/>
        <v>2014</v>
      </c>
      <c r="W3016" t="str">
        <f t="shared" si="382"/>
        <v>Nov</v>
      </c>
      <c r="X3016">
        <f t="shared" si="383"/>
        <v>2014</v>
      </c>
    </row>
    <row r="3017" spans="1:24" ht="43.2" hidden="1" x14ac:dyDescent="0.55000000000000004">
      <c r="A3017">
        <v>3015</v>
      </c>
      <c r="B3017" s="3" t="s">
        <v>3015</v>
      </c>
      <c r="C3017" s="3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s="7" t="s">
        <v>8335</v>
      </c>
      <c r="R3017" t="s">
        <v>8356</v>
      </c>
      <c r="S3017" s="11">
        <f t="shared" si="378"/>
        <v>41785.72729166667</v>
      </c>
      <c r="T3017" s="11">
        <f t="shared" si="379"/>
        <v>41801.166666666664</v>
      </c>
      <c r="U3017" t="str">
        <f t="shared" si="380"/>
        <v>May</v>
      </c>
      <c r="V3017">
        <f t="shared" si="381"/>
        <v>2014</v>
      </c>
      <c r="W3017" t="str">
        <f t="shared" si="382"/>
        <v>Jun</v>
      </c>
      <c r="X3017">
        <f t="shared" si="383"/>
        <v>2014</v>
      </c>
    </row>
    <row r="3018" spans="1:24" ht="43.2" hidden="1" x14ac:dyDescent="0.55000000000000004">
      <c r="A3018">
        <v>3016</v>
      </c>
      <c r="B3018" s="3" t="s">
        <v>3016</v>
      </c>
      <c r="C3018" s="3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s="7" t="s">
        <v>8335</v>
      </c>
      <c r="R3018" t="s">
        <v>8356</v>
      </c>
      <c r="S3018" s="11">
        <f t="shared" si="378"/>
        <v>41778.548055555555</v>
      </c>
      <c r="T3018" s="11">
        <f t="shared" si="379"/>
        <v>41838.548055555555</v>
      </c>
      <c r="U3018" t="str">
        <f t="shared" si="380"/>
        <v>May</v>
      </c>
      <c r="V3018">
        <f t="shared" si="381"/>
        <v>2014</v>
      </c>
      <c r="W3018" t="str">
        <f t="shared" si="382"/>
        <v>Jul</v>
      </c>
      <c r="X3018">
        <f t="shared" si="383"/>
        <v>2014</v>
      </c>
    </row>
    <row r="3019" spans="1:24" ht="43.2" hidden="1" x14ac:dyDescent="0.55000000000000004">
      <c r="A3019">
        <v>3017</v>
      </c>
      <c r="B3019" s="3" t="s">
        <v>3017</v>
      </c>
      <c r="C3019" s="3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s="7" t="s">
        <v>8335</v>
      </c>
      <c r="R3019" t="s">
        <v>8356</v>
      </c>
      <c r="S3019" s="11">
        <f t="shared" si="378"/>
        <v>41841.850034722222</v>
      </c>
      <c r="T3019" s="11">
        <f t="shared" si="379"/>
        <v>41871.850034722222</v>
      </c>
      <c r="U3019" t="str">
        <f t="shared" si="380"/>
        <v>Jul</v>
      </c>
      <c r="V3019">
        <f t="shared" si="381"/>
        <v>2014</v>
      </c>
      <c r="W3019" t="str">
        <f t="shared" si="382"/>
        <v>Aug</v>
      </c>
      <c r="X3019">
        <f t="shared" si="383"/>
        <v>2014</v>
      </c>
    </row>
    <row r="3020" spans="1:24" ht="43.2" hidden="1" x14ac:dyDescent="0.55000000000000004">
      <c r="A3020">
        <v>3018</v>
      </c>
      <c r="B3020" s="3" t="s">
        <v>3018</v>
      </c>
      <c r="C3020" s="3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s="7" t="s">
        <v>8335</v>
      </c>
      <c r="R3020" t="s">
        <v>8356</v>
      </c>
      <c r="S3020" s="11">
        <f t="shared" si="378"/>
        <v>42163.29833333334</v>
      </c>
      <c r="T3020" s="11">
        <f t="shared" si="379"/>
        <v>42205.916666666672</v>
      </c>
      <c r="U3020" t="str">
        <f t="shared" si="380"/>
        <v>Jun</v>
      </c>
      <c r="V3020">
        <f t="shared" si="381"/>
        <v>2015</v>
      </c>
      <c r="W3020" t="str">
        <f t="shared" si="382"/>
        <v>Jul</v>
      </c>
      <c r="X3020">
        <f t="shared" si="383"/>
        <v>2015</v>
      </c>
    </row>
    <row r="3021" spans="1:24" ht="43.2" hidden="1" x14ac:dyDescent="0.55000000000000004">
      <c r="A3021">
        <v>3019</v>
      </c>
      <c r="B3021" s="3" t="s">
        <v>3019</v>
      </c>
      <c r="C3021" s="3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s="7" t="s">
        <v>8335</v>
      </c>
      <c r="R3021" t="s">
        <v>8356</v>
      </c>
      <c r="S3021" s="11">
        <f t="shared" si="378"/>
        <v>41758.833564814813</v>
      </c>
      <c r="T3021" s="11">
        <f t="shared" si="379"/>
        <v>41786.125</v>
      </c>
      <c r="U3021" t="str">
        <f t="shared" si="380"/>
        <v>Apr</v>
      </c>
      <c r="V3021">
        <f t="shared" si="381"/>
        <v>2014</v>
      </c>
      <c r="W3021" t="str">
        <f t="shared" si="382"/>
        <v>May</v>
      </c>
      <c r="X3021">
        <f t="shared" si="383"/>
        <v>2014</v>
      </c>
    </row>
    <row r="3022" spans="1:24" ht="43.2" hidden="1" x14ac:dyDescent="0.55000000000000004">
      <c r="A3022">
        <v>3020</v>
      </c>
      <c r="B3022" s="3" t="s">
        <v>3020</v>
      </c>
      <c r="C3022" s="3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s="7" t="s">
        <v>8335</v>
      </c>
      <c r="R3022" t="s">
        <v>8356</v>
      </c>
      <c r="S3022" s="11">
        <f t="shared" si="378"/>
        <v>42170.846446759257</v>
      </c>
      <c r="T3022" s="11">
        <f t="shared" si="379"/>
        <v>42230.846446759257</v>
      </c>
      <c r="U3022" t="str">
        <f t="shared" si="380"/>
        <v>Jun</v>
      </c>
      <c r="V3022">
        <f t="shared" si="381"/>
        <v>2015</v>
      </c>
      <c r="W3022" t="str">
        <f t="shared" si="382"/>
        <v>Aug</v>
      </c>
      <c r="X3022">
        <f t="shared" si="383"/>
        <v>2015</v>
      </c>
    </row>
    <row r="3023" spans="1:24" ht="43.2" hidden="1" x14ac:dyDescent="0.55000000000000004">
      <c r="A3023">
        <v>3021</v>
      </c>
      <c r="B3023" s="3" t="s">
        <v>3021</v>
      </c>
      <c r="C3023" s="3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s="7" t="s">
        <v>8335</v>
      </c>
      <c r="R3023" t="s">
        <v>8356</v>
      </c>
      <c r="S3023" s="11">
        <f t="shared" si="378"/>
        <v>42660.618854166663</v>
      </c>
      <c r="T3023" s="11">
        <f t="shared" si="379"/>
        <v>42696.249305555553</v>
      </c>
      <c r="U3023" t="str">
        <f t="shared" si="380"/>
        <v>Oct</v>
      </c>
      <c r="V3023">
        <f t="shared" si="381"/>
        <v>2016</v>
      </c>
      <c r="W3023" t="str">
        <f t="shared" si="382"/>
        <v>Nov</v>
      </c>
      <c r="X3023">
        <f t="shared" si="383"/>
        <v>2016</v>
      </c>
    </row>
    <row r="3024" spans="1:24" ht="43.2" hidden="1" x14ac:dyDescent="0.55000000000000004">
      <c r="A3024">
        <v>3022</v>
      </c>
      <c r="B3024" s="3" t="s">
        <v>3022</v>
      </c>
      <c r="C3024" s="3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s="7" t="s">
        <v>8335</v>
      </c>
      <c r="R3024" t="s">
        <v>8356</v>
      </c>
      <c r="S3024" s="11">
        <f t="shared" si="378"/>
        <v>42564.95380787037</v>
      </c>
      <c r="T3024" s="11">
        <f t="shared" si="379"/>
        <v>42609.95380787037</v>
      </c>
      <c r="U3024" t="str">
        <f t="shared" si="380"/>
        <v>Jul</v>
      </c>
      <c r="V3024">
        <f t="shared" si="381"/>
        <v>2016</v>
      </c>
      <c r="W3024" t="str">
        <f t="shared" si="382"/>
        <v>Aug</v>
      </c>
      <c r="X3024">
        <f t="shared" si="383"/>
        <v>2016</v>
      </c>
    </row>
    <row r="3025" spans="1:24" ht="43.2" hidden="1" x14ac:dyDescent="0.55000000000000004">
      <c r="A3025">
        <v>3023</v>
      </c>
      <c r="B3025" s="3" t="s">
        <v>3023</v>
      </c>
      <c r="C3025" s="3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s="7" t="s">
        <v>8335</v>
      </c>
      <c r="R3025" t="s">
        <v>8356</v>
      </c>
      <c r="S3025" s="11">
        <f t="shared" si="378"/>
        <v>42121.675763888896</v>
      </c>
      <c r="T3025" s="11">
        <f t="shared" si="379"/>
        <v>42166.675763888896</v>
      </c>
      <c r="U3025" t="str">
        <f t="shared" si="380"/>
        <v>Apr</v>
      </c>
      <c r="V3025">
        <f t="shared" si="381"/>
        <v>2015</v>
      </c>
      <c r="W3025" t="str">
        <f t="shared" si="382"/>
        <v>Jun</v>
      </c>
      <c r="X3025">
        <f t="shared" si="383"/>
        <v>2015</v>
      </c>
    </row>
    <row r="3026" spans="1:24" ht="43.2" hidden="1" x14ac:dyDescent="0.55000000000000004">
      <c r="A3026">
        <v>3024</v>
      </c>
      <c r="B3026" s="3" t="s">
        <v>3024</v>
      </c>
      <c r="C3026" s="3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s="7" t="s">
        <v>8335</v>
      </c>
      <c r="R3026" t="s">
        <v>8356</v>
      </c>
      <c r="S3026" s="11">
        <f t="shared" si="378"/>
        <v>41158.993923611109</v>
      </c>
      <c r="T3026" s="11">
        <f t="shared" si="379"/>
        <v>41188.993923611109</v>
      </c>
      <c r="U3026" t="str">
        <f t="shared" si="380"/>
        <v>Sep</v>
      </c>
      <c r="V3026">
        <f t="shared" si="381"/>
        <v>2012</v>
      </c>
      <c r="W3026" t="str">
        <f t="shared" si="382"/>
        <v>Oct</v>
      </c>
      <c r="X3026">
        <f t="shared" si="383"/>
        <v>2012</v>
      </c>
    </row>
    <row r="3027" spans="1:24" ht="43.2" hidden="1" x14ac:dyDescent="0.55000000000000004">
      <c r="A3027">
        <v>3025</v>
      </c>
      <c r="B3027" s="3" t="s">
        <v>3025</v>
      </c>
      <c r="C3027" s="3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s="7" t="s">
        <v>8335</v>
      </c>
      <c r="R3027" t="s">
        <v>8356</v>
      </c>
      <c r="S3027" s="11">
        <f t="shared" si="378"/>
        <v>41761.509409722225</v>
      </c>
      <c r="T3027" s="11">
        <f t="shared" si="379"/>
        <v>41789.666666666664</v>
      </c>
      <c r="U3027" t="str">
        <f t="shared" si="380"/>
        <v>May</v>
      </c>
      <c r="V3027">
        <f t="shared" si="381"/>
        <v>2014</v>
      </c>
      <c r="W3027" t="str">
        <f t="shared" si="382"/>
        <v>May</v>
      </c>
      <c r="X3027">
        <f t="shared" si="383"/>
        <v>2014</v>
      </c>
    </row>
    <row r="3028" spans="1:24" ht="43.2" hidden="1" x14ac:dyDescent="0.55000000000000004">
      <c r="A3028">
        <v>3026</v>
      </c>
      <c r="B3028" s="3" t="s">
        <v>3026</v>
      </c>
      <c r="C3028" s="3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s="7" t="s">
        <v>8335</v>
      </c>
      <c r="R3028" t="s">
        <v>8356</v>
      </c>
      <c r="S3028" s="11">
        <f t="shared" si="378"/>
        <v>42783.459398148145</v>
      </c>
      <c r="T3028" s="11">
        <f t="shared" si="379"/>
        <v>42797.459398148145</v>
      </c>
      <c r="U3028" t="str">
        <f t="shared" si="380"/>
        <v>Feb</v>
      </c>
      <c r="V3028">
        <f t="shared" si="381"/>
        <v>2017</v>
      </c>
      <c r="W3028" t="str">
        <f t="shared" si="382"/>
        <v>Mar</v>
      </c>
      <c r="X3028">
        <f t="shared" si="383"/>
        <v>2017</v>
      </c>
    </row>
    <row r="3029" spans="1:24" ht="43.2" hidden="1" x14ac:dyDescent="0.55000000000000004">
      <c r="A3029">
        <v>3027</v>
      </c>
      <c r="B3029" s="3" t="s">
        <v>3027</v>
      </c>
      <c r="C3029" s="3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s="7" t="s">
        <v>8335</v>
      </c>
      <c r="R3029" t="s">
        <v>8356</v>
      </c>
      <c r="S3029" s="11">
        <f t="shared" si="378"/>
        <v>42053.704293981486</v>
      </c>
      <c r="T3029" s="11">
        <f t="shared" si="379"/>
        <v>42083.662627314814</v>
      </c>
      <c r="U3029" t="str">
        <f t="shared" si="380"/>
        <v>Feb</v>
      </c>
      <c r="V3029">
        <f t="shared" si="381"/>
        <v>2015</v>
      </c>
      <c r="W3029" t="str">
        <f t="shared" si="382"/>
        <v>Mar</v>
      </c>
      <c r="X3029">
        <f t="shared" si="383"/>
        <v>2015</v>
      </c>
    </row>
    <row r="3030" spans="1:24" ht="28.8" hidden="1" x14ac:dyDescent="0.55000000000000004">
      <c r="A3030">
        <v>3028</v>
      </c>
      <c r="B3030" s="3" t="s">
        <v>3028</v>
      </c>
      <c r="C3030" s="3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s="7" t="s">
        <v>8335</v>
      </c>
      <c r="R3030" t="s">
        <v>8356</v>
      </c>
      <c r="S3030" s="11">
        <f t="shared" si="378"/>
        <v>42567.264178240745</v>
      </c>
      <c r="T3030" s="11">
        <f t="shared" si="379"/>
        <v>42597.264178240745</v>
      </c>
      <c r="U3030" t="str">
        <f t="shared" si="380"/>
        <v>Jul</v>
      </c>
      <c r="V3030">
        <f t="shared" si="381"/>
        <v>2016</v>
      </c>
      <c r="W3030" t="str">
        <f t="shared" si="382"/>
        <v>Aug</v>
      </c>
      <c r="X3030">
        <f t="shared" si="383"/>
        <v>2016</v>
      </c>
    </row>
    <row r="3031" spans="1:24" ht="43.2" hidden="1" x14ac:dyDescent="0.55000000000000004">
      <c r="A3031">
        <v>3029</v>
      </c>
      <c r="B3031" s="3" t="s">
        <v>3029</v>
      </c>
      <c r="C3031" s="3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s="7" t="s">
        <v>8335</v>
      </c>
      <c r="R3031" t="s">
        <v>8356</v>
      </c>
      <c r="S3031" s="11">
        <f t="shared" si="378"/>
        <v>41932.708877314813</v>
      </c>
      <c r="T3031" s="11">
        <f t="shared" si="379"/>
        <v>41961.190972222219</v>
      </c>
      <c r="U3031" t="str">
        <f t="shared" si="380"/>
        <v>Oct</v>
      </c>
      <c r="V3031">
        <f t="shared" si="381"/>
        <v>2014</v>
      </c>
      <c r="W3031" t="str">
        <f t="shared" si="382"/>
        <v>Nov</v>
      </c>
      <c r="X3031">
        <f t="shared" si="383"/>
        <v>2014</v>
      </c>
    </row>
    <row r="3032" spans="1:24" ht="43.2" hidden="1" x14ac:dyDescent="0.55000000000000004">
      <c r="A3032">
        <v>3030</v>
      </c>
      <c r="B3032" s="3" t="s">
        <v>3030</v>
      </c>
      <c r="C3032" s="3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s="7" t="s">
        <v>8335</v>
      </c>
      <c r="R3032" t="s">
        <v>8356</v>
      </c>
      <c r="S3032" s="11">
        <f t="shared" si="378"/>
        <v>42233.747349537036</v>
      </c>
      <c r="T3032" s="11">
        <f t="shared" si="379"/>
        <v>42263.747349537036</v>
      </c>
      <c r="U3032" t="str">
        <f t="shared" si="380"/>
        <v>Aug</v>
      </c>
      <c r="V3032">
        <f t="shared" si="381"/>
        <v>2015</v>
      </c>
      <c r="W3032" t="str">
        <f t="shared" si="382"/>
        <v>Sep</v>
      </c>
      <c r="X3032">
        <f t="shared" si="383"/>
        <v>2015</v>
      </c>
    </row>
    <row r="3033" spans="1:24" ht="72" hidden="1" x14ac:dyDescent="0.55000000000000004">
      <c r="A3033">
        <v>3031</v>
      </c>
      <c r="B3033" s="3" t="s">
        <v>3031</v>
      </c>
      <c r="C3033" s="3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s="7" t="s">
        <v>8335</v>
      </c>
      <c r="R3033" t="s">
        <v>8356</v>
      </c>
      <c r="S3033" s="11">
        <f t="shared" si="378"/>
        <v>42597.882488425923</v>
      </c>
      <c r="T3033" s="11">
        <f t="shared" si="379"/>
        <v>42657.882488425923</v>
      </c>
      <c r="U3033" t="str">
        <f t="shared" si="380"/>
        <v>Aug</v>
      </c>
      <c r="V3033">
        <f t="shared" si="381"/>
        <v>2016</v>
      </c>
      <c r="W3033" t="str">
        <f t="shared" si="382"/>
        <v>Oct</v>
      </c>
      <c r="X3033">
        <f t="shared" si="383"/>
        <v>2016</v>
      </c>
    </row>
    <row r="3034" spans="1:24" ht="43.2" hidden="1" x14ac:dyDescent="0.55000000000000004">
      <c r="A3034">
        <v>3032</v>
      </c>
      <c r="B3034" s="3" t="s">
        <v>3032</v>
      </c>
      <c r="C3034" s="3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s="7" t="s">
        <v>8335</v>
      </c>
      <c r="R3034" t="s">
        <v>8356</v>
      </c>
      <c r="S3034" s="11">
        <f t="shared" si="378"/>
        <v>42228.044664351852</v>
      </c>
      <c r="T3034" s="11">
        <f t="shared" si="379"/>
        <v>42258.044664351852</v>
      </c>
      <c r="U3034" t="str">
        <f t="shared" si="380"/>
        <v>Aug</v>
      </c>
      <c r="V3034">
        <f t="shared" si="381"/>
        <v>2015</v>
      </c>
      <c r="W3034" t="str">
        <f t="shared" si="382"/>
        <v>Sep</v>
      </c>
      <c r="X3034">
        <f t="shared" si="383"/>
        <v>2015</v>
      </c>
    </row>
    <row r="3035" spans="1:24" ht="43.2" hidden="1" x14ac:dyDescent="0.55000000000000004">
      <c r="A3035">
        <v>3033</v>
      </c>
      <c r="B3035" s="3" t="s">
        <v>3033</v>
      </c>
      <c r="C3035" s="3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s="7" t="s">
        <v>8335</v>
      </c>
      <c r="R3035" t="s">
        <v>8356</v>
      </c>
      <c r="S3035" s="11">
        <f t="shared" si="378"/>
        <v>42570.110243055555</v>
      </c>
      <c r="T3035" s="11">
        <f t="shared" si="379"/>
        <v>42600.110243055555</v>
      </c>
      <c r="U3035" t="str">
        <f t="shared" si="380"/>
        <v>Jul</v>
      </c>
      <c r="V3035">
        <f t="shared" si="381"/>
        <v>2016</v>
      </c>
      <c r="W3035" t="str">
        <f t="shared" si="382"/>
        <v>Aug</v>
      </c>
      <c r="X3035">
        <f t="shared" si="383"/>
        <v>2016</v>
      </c>
    </row>
    <row r="3036" spans="1:24" ht="57.6" hidden="1" x14ac:dyDescent="0.55000000000000004">
      <c r="A3036">
        <v>3034</v>
      </c>
      <c r="B3036" s="3" t="s">
        <v>3034</v>
      </c>
      <c r="C3036" s="3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s="7" t="s">
        <v>8335</v>
      </c>
      <c r="R3036" t="s">
        <v>8356</v>
      </c>
      <c r="S3036" s="11">
        <f t="shared" si="378"/>
        <v>42644.535358796296</v>
      </c>
      <c r="T3036" s="11">
        <f t="shared" si="379"/>
        <v>42675.165972222225</v>
      </c>
      <c r="U3036" t="str">
        <f t="shared" si="380"/>
        <v>Oct</v>
      </c>
      <c r="V3036">
        <f t="shared" si="381"/>
        <v>2016</v>
      </c>
      <c r="W3036" t="str">
        <f t="shared" si="382"/>
        <v>Nov</v>
      </c>
      <c r="X3036">
        <f t="shared" si="383"/>
        <v>2016</v>
      </c>
    </row>
    <row r="3037" spans="1:24" ht="28.8" hidden="1" x14ac:dyDescent="0.55000000000000004">
      <c r="A3037">
        <v>3035</v>
      </c>
      <c r="B3037" s="3" t="s">
        <v>3035</v>
      </c>
      <c r="C3037" s="3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s="7" t="s">
        <v>8335</v>
      </c>
      <c r="R3037" t="s">
        <v>8356</v>
      </c>
      <c r="S3037" s="11">
        <f t="shared" si="378"/>
        <v>41368.560289351852</v>
      </c>
      <c r="T3037" s="11">
        <f t="shared" si="379"/>
        <v>41398.560289351852</v>
      </c>
      <c r="U3037" t="str">
        <f t="shared" si="380"/>
        <v>Apr</v>
      </c>
      <c r="V3037">
        <f t="shared" si="381"/>
        <v>2013</v>
      </c>
      <c r="W3037" t="str">
        <f t="shared" si="382"/>
        <v>May</v>
      </c>
      <c r="X3037">
        <f t="shared" si="383"/>
        <v>2013</v>
      </c>
    </row>
    <row r="3038" spans="1:24" ht="43.2" hidden="1" x14ac:dyDescent="0.55000000000000004">
      <c r="A3038">
        <v>3036</v>
      </c>
      <c r="B3038" s="3" t="s">
        <v>3036</v>
      </c>
      <c r="C3038" s="3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s="7" t="s">
        <v>8335</v>
      </c>
      <c r="R3038" t="s">
        <v>8356</v>
      </c>
      <c r="S3038" s="11">
        <f t="shared" si="378"/>
        <v>41466.785231481481</v>
      </c>
      <c r="T3038" s="11">
        <f t="shared" si="379"/>
        <v>41502.499305555553</v>
      </c>
      <c r="U3038" t="str">
        <f t="shared" si="380"/>
        <v>Jul</v>
      </c>
      <c r="V3038">
        <f t="shared" si="381"/>
        <v>2013</v>
      </c>
      <c r="W3038" t="str">
        <f t="shared" si="382"/>
        <v>Aug</v>
      </c>
      <c r="X3038">
        <f t="shared" si="383"/>
        <v>2013</v>
      </c>
    </row>
    <row r="3039" spans="1:24" ht="57.6" hidden="1" x14ac:dyDescent="0.55000000000000004">
      <c r="A3039">
        <v>3037</v>
      </c>
      <c r="B3039" s="3" t="s">
        <v>3037</v>
      </c>
      <c r="C3039" s="3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s="7" t="s">
        <v>8335</v>
      </c>
      <c r="R3039" t="s">
        <v>8356</v>
      </c>
      <c r="S3039" s="11">
        <f t="shared" si="378"/>
        <v>40378.893206018518</v>
      </c>
      <c r="T3039" s="11">
        <f t="shared" si="379"/>
        <v>40453.207638888889</v>
      </c>
      <c r="U3039" t="str">
        <f t="shared" si="380"/>
        <v>Jul</v>
      </c>
      <c r="V3039">
        <f t="shared" si="381"/>
        <v>2010</v>
      </c>
      <c r="W3039" t="str">
        <f t="shared" si="382"/>
        <v>Oct</v>
      </c>
      <c r="X3039">
        <f t="shared" si="383"/>
        <v>2010</v>
      </c>
    </row>
    <row r="3040" spans="1:24" ht="43.2" hidden="1" x14ac:dyDescent="0.55000000000000004">
      <c r="A3040">
        <v>3038</v>
      </c>
      <c r="B3040" s="3" t="s">
        <v>3038</v>
      </c>
      <c r="C3040" s="3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s="7" t="s">
        <v>8335</v>
      </c>
      <c r="R3040" t="s">
        <v>8356</v>
      </c>
      <c r="S3040" s="11">
        <f t="shared" si="378"/>
        <v>42373.252280092594</v>
      </c>
      <c r="T3040" s="11">
        <f t="shared" si="379"/>
        <v>42433.252280092594</v>
      </c>
      <c r="U3040" t="str">
        <f t="shared" si="380"/>
        <v>Jan</v>
      </c>
      <c r="V3040">
        <f t="shared" si="381"/>
        <v>2016</v>
      </c>
      <c r="W3040" t="str">
        <f t="shared" si="382"/>
        <v>Mar</v>
      </c>
      <c r="X3040">
        <f t="shared" si="383"/>
        <v>2016</v>
      </c>
    </row>
    <row r="3041" spans="1:24" ht="43.2" hidden="1" x14ac:dyDescent="0.55000000000000004">
      <c r="A3041">
        <v>3039</v>
      </c>
      <c r="B3041" s="3" t="s">
        <v>3039</v>
      </c>
      <c r="C3041" s="3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s="7" t="s">
        <v>8335</v>
      </c>
      <c r="R3041" t="s">
        <v>8356</v>
      </c>
      <c r="S3041" s="11">
        <f t="shared" si="378"/>
        <v>41610.794421296298</v>
      </c>
      <c r="T3041" s="11">
        <f t="shared" si="379"/>
        <v>41637.332638888889</v>
      </c>
      <c r="U3041" t="str">
        <f t="shared" si="380"/>
        <v>Dec</v>
      </c>
      <c r="V3041">
        <f t="shared" si="381"/>
        <v>2013</v>
      </c>
      <c r="W3041" t="str">
        <f t="shared" si="382"/>
        <v>Dec</v>
      </c>
      <c r="X3041">
        <f t="shared" si="383"/>
        <v>2013</v>
      </c>
    </row>
    <row r="3042" spans="1:24" ht="43.2" hidden="1" x14ac:dyDescent="0.55000000000000004">
      <c r="A3042">
        <v>3040</v>
      </c>
      <c r="B3042" s="3" t="s">
        <v>3040</v>
      </c>
      <c r="C3042" s="3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s="7" t="s">
        <v>8335</v>
      </c>
      <c r="R3042" t="s">
        <v>8356</v>
      </c>
      <c r="S3042" s="11">
        <f t="shared" si="378"/>
        <v>42177.791909722218</v>
      </c>
      <c r="T3042" s="11">
        <f t="shared" si="379"/>
        <v>42181.958333333328</v>
      </c>
      <c r="U3042" t="str">
        <f t="shared" si="380"/>
        <v>Jun</v>
      </c>
      <c r="V3042">
        <f t="shared" si="381"/>
        <v>2015</v>
      </c>
      <c r="W3042" t="str">
        <f t="shared" si="382"/>
        <v>Jun</v>
      </c>
      <c r="X3042">
        <f t="shared" si="383"/>
        <v>2015</v>
      </c>
    </row>
    <row r="3043" spans="1:24" ht="28.8" hidden="1" x14ac:dyDescent="0.55000000000000004">
      <c r="A3043">
        <v>3041</v>
      </c>
      <c r="B3043" s="3" t="s">
        <v>3041</v>
      </c>
      <c r="C3043" s="3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s="7" t="s">
        <v>8335</v>
      </c>
      <c r="R3043" t="s">
        <v>8356</v>
      </c>
      <c r="S3043" s="11">
        <f t="shared" si="378"/>
        <v>42359.868611111116</v>
      </c>
      <c r="T3043" s="11">
        <f t="shared" si="379"/>
        <v>42389.868611111116</v>
      </c>
      <c r="U3043" t="str">
        <f t="shared" si="380"/>
        <v>Dec</v>
      </c>
      <c r="V3043">
        <f t="shared" si="381"/>
        <v>2015</v>
      </c>
      <c r="W3043" t="str">
        <f t="shared" si="382"/>
        <v>Jan</v>
      </c>
      <c r="X3043">
        <f t="shared" si="383"/>
        <v>2016</v>
      </c>
    </row>
    <row r="3044" spans="1:24" ht="43.2" hidden="1" x14ac:dyDescent="0.55000000000000004">
      <c r="A3044">
        <v>3042</v>
      </c>
      <c r="B3044" s="3" t="s">
        <v>3042</v>
      </c>
      <c r="C3044" s="3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s="7" t="s">
        <v>8335</v>
      </c>
      <c r="R3044" t="s">
        <v>8356</v>
      </c>
      <c r="S3044" s="11">
        <f t="shared" si="378"/>
        <v>42253.688043981485</v>
      </c>
      <c r="T3044" s="11">
        <f t="shared" si="379"/>
        <v>42283.688043981485</v>
      </c>
      <c r="U3044" t="str">
        <f t="shared" si="380"/>
        <v>Sep</v>
      </c>
      <c r="V3044">
        <f t="shared" si="381"/>
        <v>2015</v>
      </c>
      <c r="W3044" t="str">
        <f t="shared" si="382"/>
        <v>Oct</v>
      </c>
      <c r="X3044">
        <f t="shared" si="383"/>
        <v>2015</v>
      </c>
    </row>
    <row r="3045" spans="1:24" ht="43.2" hidden="1" x14ac:dyDescent="0.55000000000000004">
      <c r="A3045">
        <v>3043</v>
      </c>
      <c r="B3045" s="3" t="s">
        <v>3043</v>
      </c>
      <c r="C3045" s="3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s="7" t="s">
        <v>8335</v>
      </c>
      <c r="R3045" t="s">
        <v>8356</v>
      </c>
      <c r="S3045" s="11">
        <f t="shared" si="378"/>
        <v>42083.070590277777</v>
      </c>
      <c r="T3045" s="11">
        <f t="shared" si="379"/>
        <v>42110.118055555555</v>
      </c>
      <c r="U3045" t="str">
        <f t="shared" si="380"/>
        <v>Mar</v>
      </c>
      <c r="V3045">
        <f t="shared" si="381"/>
        <v>2015</v>
      </c>
      <c r="W3045" t="str">
        <f t="shared" si="382"/>
        <v>Apr</v>
      </c>
      <c r="X3045">
        <f t="shared" si="383"/>
        <v>2015</v>
      </c>
    </row>
    <row r="3046" spans="1:24" ht="43.2" hidden="1" x14ac:dyDescent="0.55000000000000004">
      <c r="A3046">
        <v>3044</v>
      </c>
      <c r="B3046" s="3" t="s">
        <v>3044</v>
      </c>
      <c r="C3046" s="3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s="7" t="s">
        <v>8335</v>
      </c>
      <c r="R3046" t="s">
        <v>8356</v>
      </c>
      <c r="S3046" s="11">
        <f t="shared" si="378"/>
        <v>42387.7268287037</v>
      </c>
      <c r="T3046" s="11">
        <f t="shared" si="379"/>
        <v>42402.7268287037</v>
      </c>
      <c r="U3046" t="str">
        <f t="shared" si="380"/>
        <v>Jan</v>
      </c>
      <c r="V3046">
        <f t="shared" si="381"/>
        <v>2016</v>
      </c>
      <c r="W3046" t="str">
        <f t="shared" si="382"/>
        <v>Feb</v>
      </c>
      <c r="X3046">
        <f t="shared" si="383"/>
        <v>2016</v>
      </c>
    </row>
    <row r="3047" spans="1:24" ht="43.2" hidden="1" x14ac:dyDescent="0.55000000000000004">
      <c r="A3047">
        <v>3045</v>
      </c>
      <c r="B3047" s="3" t="s">
        <v>3045</v>
      </c>
      <c r="C3047" s="3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s="7" t="s">
        <v>8335</v>
      </c>
      <c r="R3047" t="s">
        <v>8356</v>
      </c>
      <c r="S3047" s="11">
        <f t="shared" si="378"/>
        <v>41843.155729166669</v>
      </c>
      <c r="T3047" s="11">
        <f t="shared" si="379"/>
        <v>41873.155729166669</v>
      </c>
      <c r="U3047" t="str">
        <f t="shared" si="380"/>
        <v>Jul</v>
      </c>
      <c r="V3047">
        <f t="shared" si="381"/>
        <v>2014</v>
      </c>
      <c r="W3047" t="str">
        <f t="shared" si="382"/>
        <v>Aug</v>
      </c>
      <c r="X3047">
        <f t="shared" si="383"/>
        <v>2014</v>
      </c>
    </row>
    <row r="3048" spans="1:24" ht="43.2" hidden="1" x14ac:dyDescent="0.55000000000000004">
      <c r="A3048">
        <v>3046</v>
      </c>
      <c r="B3048" s="3" t="s">
        <v>3046</v>
      </c>
      <c r="C3048" s="3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s="7" t="s">
        <v>8335</v>
      </c>
      <c r="R3048" t="s">
        <v>8356</v>
      </c>
      <c r="S3048" s="11">
        <f t="shared" si="378"/>
        <v>41862.803078703706</v>
      </c>
      <c r="T3048" s="11">
        <f t="shared" si="379"/>
        <v>41892.202777777777</v>
      </c>
      <c r="U3048" t="str">
        <f t="shared" si="380"/>
        <v>Aug</v>
      </c>
      <c r="V3048">
        <f t="shared" si="381"/>
        <v>2014</v>
      </c>
      <c r="W3048" t="str">
        <f t="shared" si="382"/>
        <v>Sep</v>
      </c>
      <c r="X3048">
        <f t="shared" si="383"/>
        <v>2014</v>
      </c>
    </row>
    <row r="3049" spans="1:24" ht="43.2" hidden="1" x14ac:dyDescent="0.55000000000000004">
      <c r="A3049">
        <v>3047</v>
      </c>
      <c r="B3049" s="3" t="s">
        <v>3047</v>
      </c>
      <c r="C3049" s="3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s="7" t="s">
        <v>8335</v>
      </c>
      <c r="R3049" t="s">
        <v>8356</v>
      </c>
      <c r="S3049" s="11">
        <f t="shared" si="378"/>
        <v>42443.989050925928</v>
      </c>
      <c r="T3049" s="11">
        <f t="shared" si="379"/>
        <v>42487.552777777775</v>
      </c>
      <c r="U3049" t="str">
        <f t="shared" si="380"/>
        <v>Mar</v>
      </c>
      <c r="V3049">
        <f t="shared" si="381"/>
        <v>2016</v>
      </c>
      <c r="W3049" t="str">
        <f t="shared" si="382"/>
        <v>Apr</v>
      </c>
      <c r="X3049">
        <f t="shared" si="383"/>
        <v>2016</v>
      </c>
    </row>
    <row r="3050" spans="1:24" ht="43.2" hidden="1" x14ac:dyDescent="0.55000000000000004">
      <c r="A3050">
        <v>3048</v>
      </c>
      <c r="B3050" s="3" t="s">
        <v>3048</v>
      </c>
      <c r="C3050" s="3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s="7" t="s">
        <v>8335</v>
      </c>
      <c r="R3050" t="s">
        <v>8356</v>
      </c>
      <c r="S3050" s="11">
        <f t="shared" si="378"/>
        <v>41975.901180555549</v>
      </c>
      <c r="T3050" s="11">
        <f t="shared" si="379"/>
        <v>42004.890277777777</v>
      </c>
      <c r="U3050" t="str">
        <f t="shared" si="380"/>
        <v>Dec</v>
      </c>
      <c r="V3050">
        <f t="shared" si="381"/>
        <v>2014</v>
      </c>
      <c r="W3050" t="str">
        <f t="shared" si="382"/>
        <v>Dec</v>
      </c>
      <c r="X3050">
        <f t="shared" si="383"/>
        <v>2014</v>
      </c>
    </row>
    <row r="3051" spans="1:24" ht="43.2" hidden="1" x14ac:dyDescent="0.55000000000000004">
      <c r="A3051">
        <v>3049</v>
      </c>
      <c r="B3051" s="3" t="s">
        <v>3049</v>
      </c>
      <c r="C3051" s="3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s="7" t="s">
        <v>8335</v>
      </c>
      <c r="R3051" t="s">
        <v>8356</v>
      </c>
      <c r="S3051" s="11">
        <f t="shared" si="378"/>
        <v>42139.014525462961</v>
      </c>
      <c r="T3051" s="11">
        <f t="shared" si="379"/>
        <v>42169.014525462961</v>
      </c>
      <c r="U3051" t="str">
        <f t="shared" si="380"/>
        <v>May</v>
      </c>
      <c r="V3051">
        <f t="shared" si="381"/>
        <v>2015</v>
      </c>
      <c r="W3051" t="str">
        <f t="shared" si="382"/>
        <v>Jun</v>
      </c>
      <c r="X3051">
        <f t="shared" si="383"/>
        <v>2015</v>
      </c>
    </row>
    <row r="3052" spans="1:24" ht="28.8" hidden="1" x14ac:dyDescent="0.55000000000000004">
      <c r="A3052">
        <v>3050</v>
      </c>
      <c r="B3052" s="3" t="s">
        <v>3050</v>
      </c>
      <c r="C3052" s="3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s="7" t="s">
        <v>8335</v>
      </c>
      <c r="R3052" t="s">
        <v>8356</v>
      </c>
      <c r="S3052" s="11">
        <f t="shared" si="378"/>
        <v>42465.16851851852</v>
      </c>
      <c r="T3052" s="11">
        <f t="shared" si="379"/>
        <v>42495.16851851852</v>
      </c>
      <c r="U3052" t="str">
        <f t="shared" si="380"/>
        <v>Apr</v>
      </c>
      <c r="V3052">
        <f t="shared" si="381"/>
        <v>2016</v>
      </c>
      <c r="W3052" t="str">
        <f t="shared" si="382"/>
        <v>May</v>
      </c>
      <c r="X3052">
        <f t="shared" si="383"/>
        <v>2016</v>
      </c>
    </row>
    <row r="3053" spans="1:24" ht="43.2" x14ac:dyDescent="0.55000000000000004">
      <c r="A3053">
        <v>3051</v>
      </c>
      <c r="B3053" s="3" t="s">
        <v>3051</v>
      </c>
      <c r="C3053" s="3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s="7" t="s">
        <v>8335</v>
      </c>
      <c r="R3053" t="s">
        <v>8356</v>
      </c>
      <c r="S3053" s="11">
        <f t="shared" si="378"/>
        <v>42744.416030092587</v>
      </c>
      <c r="T3053" s="11">
        <f t="shared" si="379"/>
        <v>42774.416030092587</v>
      </c>
      <c r="U3053" t="str">
        <f t="shared" si="380"/>
        <v>Jan</v>
      </c>
      <c r="V3053">
        <f t="shared" si="381"/>
        <v>2017</v>
      </c>
      <c r="W3053" t="str">
        <f t="shared" si="382"/>
        <v>Feb</v>
      </c>
      <c r="X3053">
        <f t="shared" si="383"/>
        <v>2017</v>
      </c>
    </row>
    <row r="3054" spans="1:24" ht="28.8" x14ac:dyDescent="0.55000000000000004">
      <c r="A3054">
        <v>3052</v>
      </c>
      <c r="B3054" s="3" t="s">
        <v>3052</v>
      </c>
      <c r="C3054" s="3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s="7" t="s">
        <v>8335</v>
      </c>
      <c r="R3054" t="s">
        <v>8356</v>
      </c>
      <c r="S3054" s="11">
        <f t="shared" si="378"/>
        <v>42122.670069444444</v>
      </c>
      <c r="T3054" s="11">
        <f t="shared" si="379"/>
        <v>42152.665972222225</v>
      </c>
      <c r="U3054" t="str">
        <f t="shared" si="380"/>
        <v>Apr</v>
      </c>
      <c r="V3054">
        <f t="shared" si="381"/>
        <v>2015</v>
      </c>
      <c r="W3054" t="str">
        <f t="shared" si="382"/>
        <v>May</v>
      </c>
      <c r="X3054">
        <f t="shared" si="383"/>
        <v>2015</v>
      </c>
    </row>
    <row r="3055" spans="1:24" ht="43.2" x14ac:dyDescent="0.55000000000000004">
      <c r="A3055">
        <v>3053</v>
      </c>
      <c r="B3055" s="3" t="s">
        <v>3053</v>
      </c>
      <c r="C3055" s="3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s="7" t="s">
        <v>8335</v>
      </c>
      <c r="R3055" t="s">
        <v>8356</v>
      </c>
      <c r="S3055" s="11">
        <f t="shared" si="378"/>
        <v>41862.761724537035</v>
      </c>
      <c r="T3055" s="11">
        <f t="shared" si="379"/>
        <v>41914.165972222225</v>
      </c>
      <c r="U3055" t="str">
        <f t="shared" si="380"/>
        <v>Aug</v>
      </c>
      <c r="V3055">
        <f t="shared" si="381"/>
        <v>2014</v>
      </c>
      <c r="W3055" t="str">
        <f t="shared" si="382"/>
        <v>Oct</v>
      </c>
      <c r="X3055">
        <f t="shared" si="383"/>
        <v>2014</v>
      </c>
    </row>
    <row r="3056" spans="1:24" ht="43.2" x14ac:dyDescent="0.55000000000000004">
      <c r="A3056">
        <v>3054</v>
      </c>
      <c r="B3056" s="3" t="s">
        <v>3054</v>
      </c>
      <c r="C3056" s="3" t="s">
        <v>7164</v>
      </c>
      <c r="D3056" s="12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s="7" t="s">
        <v>8335</v>
      </c>
      <c r="R3056" t="s">
        <v>8356</v>
      </c>
      <c r="S3056" s="11">
        <f t="shared" si="378"/>
        <v>42027.832800925928</v>
      </c>
      <c r="T3056" s="11">
        <f t="shared" si="379"/>
        <v>42065.044444444444</v>
      </c>
      <c r="U3056" t="str">
        <f t="shared" si="380"/>
        <v>Jan</v>
      </c>
      <c r="V3056">
        <f t="shared" si="381"/>
        <v>2015</v>
      </c>
      <c r="W3056" t="str">
        <f t="shared" si="382"/>
        <v>Mar</v>
      </c>
      <c r="X3056">
        <f t="shared" si="383"/>
        <v>2015</v>
      </c>
    </row>
    <row r="3057" spans="1:24" ht="43.2" x14ac:dyDescent="0.55000000000000004">
      <c r="A3057">
        <v>3055</v>
      </c>
      <c r="B3057" s="3" t="s">
        <v>3055</v>
      </c>
      <c r="C3057" s="3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s="7" t="s">
        <v>8335</v>
      </c>
      <c r="R3057" t="s">
        <v>8356</v>
      </c>
      <c r="S3057" s="11">
        <f t="shared" si="378"/>
        <v>41953.95821759259</v>
      </c>
      <c r="T3057" s="11">
        <f t="shared" si="379"/>
        <v>42013.95821759259</v>
      </c>
      <c r="U3057" t="str">
        <f t="shared" si="380"/>
        <v>Nov</v>
      </c>
      <c r="V3057">
        <f t="shared" si="381"/>
        <v>2014</v>
      </c>
      <c r="W3057" t="str">
        <f t="shared" si="382"/>
        <v>Jan</v>
      </c>
      <c r="X3057">
        <f t="shared" si="383"/>
        <v>2015</v>
      </c>
    </row>
    <row r="3058" spans="1:24" ht="43.2" x14ac:dyDescent="0.55000000000000004">
      <c r="A3058">
        <v>3056</v>
      </c>
      <c r="B3058" s="3" t="s">
        <v>3056</v>
      </c>
      <c r="C3058" s="3" t="s">
        <v>7166</v>
      </c>
      <c r="D3058" s="12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s="7" t="s">
        <v>8335</v>
      </c>
      <c r="R3058" t="s">
        <v>8356</v>
      </c>
      <c r="S3058" s="11">
        <f t="shared" si="378"/>
        <v>41851.636388888888</v>
      </c>
      <c r="T3058" s="11">
        <f t="shared" si="379"/>
        <v>41911.636388888888</v>
      </c>
      <c r="U3058" t="str">
        <f t="shared" si="380"/>
        <v>Jul</v>
      </c>
      <c r="V3058">
        <f t="shared" si="381"/>
        <v>2014</v>
      </c>
      <c r="W3058" t="str">
        <f t="shared" si="382"/>
        <v>Sep</v>
      </c>
      <c r="X3058">
        <f t="shared" si="383"/>
        <v>2014</v>
      </c>
    </row>
    <row r="3059" spans="1:24" ht="43.2" x14ac:dyDescent="0.55000000000000004">
      <c r="A3059">
        <v>3057</v>
      </c>
      <c r="B3059" s="3" t="s">
        <v>3057</v>
      </c>
      <c r="C3059" s="3" t="s">
        <v>7167</v>
      </c>
      <c r="D3059" s="12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s="7" t="s">
        <v>8335</v>
      </c>
      <c r="R3059" t="s">
        <v>8356</v>
      </c>
      <c r="S3059" s="11">
        <f t="shared" si="378"/>
        <v>42433.650590277779</v>
      </c>
      <c r="T3059" s="11">
        <f t="shared" si="379"/>
        <v>42463.608923611115</v>
      </c>
      <c r="U3059" t="str">
        <f t="shared" si="380"/>
        <v>Mar</v>
      </c>
      <c r="V3059">
        <f t="shared" si="381"/>
        <v>2016</v>
      </c>
      <c r="W3059" t="str">
        <f t="shared" si="382"/>
        <v>Apr</v>
      </c>
      <c r="X3059">
        <f t="shared" si="383"/>
        <v>2016</v>
      </c>
    </row>
    <row r="3060" spans="1:24" ht="43.2" x14ac:dyDescent="0.55000000000000004">
      <c r="A3060">
        <v>3058</v>
      </c>
      <c r="B3060" s="3" t="s">
        <v>3058</v>
      </c>
      <c r="C3060" s="3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s="7" t="s">
        <v>8335</v>
      </c>
      <c r="R3060" t="s">
        <v>8356</v>
      </c>
      <c r="S3060" s="11">
        <f t="shared" si="378"/>
        <v>42460.374305555553</v>
      </c>
      <c r="T3060" s="11">
        <f t="shared" si="379"/>
        <v>42510.374305555553</v>
      </c>
      <c r="U3060" t="str">
        <f t="shared" si="380"/>
        <v>Mar</v>
      </c>
      <c r="V3060">
        <f t="shared" si="381"/>
        <v>2016</v>
      </c>
      <c r="W3060" t="str">
        <f t="shared" si="382"/>
        <v>May</v>
      </c>
      <c r="X3060">
        <f t="shared" si="383"/>
        <v>2016</v>
      </c>
    </row>
    <row r="3061" spans="1:24" ht="43.2" x14ac:dyDescent="0.55000000000000004">
      <c r="A3061">
        <v>3059</v>
      </c>
      <c r="B3061" s="3" t="s">
        <v>3059</v>
      </c>
      <c r="C3061" s="3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s="7" t="s">
        <v>8335</v>
      </c>
      <c r="R3061" t="s">
        <v>8356</v>
      </c>
      <c r="S3061" s="11">
        <f t="shared" si="378"/>
        <v>41829.935717592591</v>
      </c>
      <c r="T3061" s="11">
        <f t="shared" si="379"/>
        <v>41859.935717592591</v>
      </c>
      <c r="U3061" t="str">
        <f t="shared" si="380"/>
        <v>Jul</v>
      </c>
      <c r="V3061">
        <f t="shared" si="381"/>
        <v>2014</v>
      </c>
      <c r="W3061" t="str">
        <f t="shared" si="382"/>
        <v>Aug</v>
      </c>
      <c r="X3061">
        <f t="shared" si="383"/>
        <v>2014</v>
      </c>
    </row>
    <row r="3062" spans="1:24" ht="28.8" x14ac:dyDescent="0.55000000000000004">
      <c r="A3062">
        <v>3060</v>
      </c>
      <c r="B3062" s="3" t="s">
        <v>3060</v>
      </c>
      <c r="C3062" s="3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s="7" t="s">
        <v>8335</v>
      </c>
      <c r="R3062" t="s">
        <v>8356</v>
      </c>
      <c r="S3062" s="11">
        <f t="shared" si="378"/>
        <v>42245.274699074071</v>
      </c>
      <c r="T3062" s="11">
        <f t="shared" si="379"/>
        <v>42275.274699074071</v>
      </c>
      <c r="U3062" t="str">
        <f t="shared" si="380"/>
        <v>Aug</v>
      </c>
      <c r="V3062">
        <f t="shared" si="381"/>
        <v>2015</v>
      </c>
      <c r="W3062" t="str">
        <f t="shared" si="382"/>
        <v>Sep</v>
      </c>
      <c r="X3062">
        <f t="shared" si="383"/>
        <v>2015</v>
      </c>
    </row>
    <row r="3063" spans="1:24" x14ac:dyDescent="0.55000000000000004">
      <c r="A3063">
        <v>3061</v>
      </c>
      <c r="B3063" s="3" t="s">
        <v>3061</v>
      </c>
      <c r="C3063" s="3" t="s">
        <v>7171</v>
      </c>
      <c r="D3063" s="12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s="7" t="s">
        <v>8335</v>
      </c>
      <c r="R3063" t="s">
        <v>8356</v>
      </c>
      <c r="S3063" s="11">
        <f t="shared" si="378"/>
        <v>41834.784120370372</v>
      </c>
      <c r="T3063" s="11">
        <f t="shared" si="379"/>
        <v>41864.784120370372</v>
      </c>
      <c r="U3063" t="str">
        <f t="shared" si="380"/>
        <v>Jul</v>
      </c>
      <c r="V3063">
        <f t="shared" si="381"/>
        <v>2014</v>
      </c>
      <c r="W3063" t="str">
        <f t="shared" si="382"/>
        <v>Aug</v>
      </c>
      <c r="X3063">
        <f t="shared" si="383"/>
        <v>2014</v>
      </c>
    </row>
    <row r="3064" spans="1:24" ht="43.2" x14ac:dyDescent="0.55000000000000004">
      <c r="A3064">
        <v>3062</v>
      </c>
      <c r="B3064" s="3" t="s">
        <v>3062</v>
      </c>
      <c r="C3064" s="3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s="7" t="s">
        <v>8335</v>
      </c>
      <c r="R3064" t="s">
        <v>8356</v>
      </c>
      <c r="S3064" s="11">
        <f t="shared" si="378"/>
        <v>42248.535787037035</v>
      </c>
      <c r="T3064" s="11">
        <f t="shared" si="379"/>
        <v>42277.75</v>
      </c>
      <c r="U3064" t="str">
        <f t="shared" si="380"/>
        <v>Sep</v>
      </c>
      <c r="V3064">
        <f t="shared" si="381"/>
        <v>2015</v>
      </c>
      <c r="W3064" t="str">
        <f t="shared" si="382"/>
        <v>Sep</v>
      </c>
      <c r="X3064">
        <f t="shared" si="383"/>
        <v>2015</v>
      </c>
    </row>
    <row r="3065" spans="1:24" ht="43.2" x14ac:dyDescent="0.55000000000000004">
      <c r="A3065">
        <v>3063</v>
      </c>
      <c r="B3065" s="3" t="s">
        <v>3063</v>
      </c>
      <c r="C3065" s="3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s="7" t="s">
        <v>8335</v>
      </c>
      <c r="R3065" t="s">
        <v>8356</v>
      </c>
      <c r="S3065" s="11">
        <f t="shared" si="378"/>
        <v>42630.922893518517</v>
      </c>
      <c r="T3065" s="11">
        <f t="shared" si="379"/>
        <v>42665.922893518517</v>
      </c>
      <c r="U3065" t="str">
        <f t="shared" si="380"/>
        <v>Sep</v>
      </c>
      <c r="V3065">
        <f t="shared" si="381"/>
        <v>2016</v>
      </c>
      <c r="W3065" t="str">
        <f t="shared" si="382"/>
        <v>Oct</v>
      </c>
      <c r="X3065">
        <f t="shared" si="383"/>
        <v>2016</v>
      </c>
    </row>
    <row r="3066" spans="1:24" ht="28.8" x14ac:dyDescent="0.55000000000000004">
      <c r="A3066">
        <v>3064</v>
      </c>
      <c r="B3066" s="3" t="s">
        <v>3064</v>
      </c>
      <c r="C3066" s="3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s="7" t="s">
        <v>8335</v>
      </c>
      <c r="R3066" t="s">
        <v>8356</v>
      </c>
      <c r="S3066" s="11">
        <f t="shared" si="378"/>
        <v>42299.130162037036</v>
      </c>
      <c r="T3066" s="11">
        <f t="shared" si="379"/>
        <v>42330.290972222225</v>
      </c>
      <c r="U3066" t="str">
        <f t="shared" si="380"/>
        <v>Oct</v>
      </c>
      <c r="V3066">
        <f t="shared" si="381"/>
        <v>2015</v>
      </c>
      <c r="W3066" t="str">
        <f t="shared" si="382"/>
        <v>Nov</v>
      </c>
      <c r="X3066">
        <f t="shared" si="383"/>
        <v>2015</v>
      </c>
    </row>
    <row r="3067" spans="1:24" ht="43.2" x14ac:dyDescent="0.55000000000000004">
      <c r="A3067">
        <v>3065</v>
      </c>
      <c r="B3067" s="3" t="s">
        <v>3065</v>
      </c>
      <c r="C3067" s="3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s="7" t="s">
        <v>8335</v>
      </c>
      <c r="R3067" t="s">
        <v>8356</v>
      </c>
      <c r="S3067" s="11">
        <f t="shared" si="378"/>
        <v>41825.055231481485</v>
      </c>
      <c r="T3067" s="11">
        <f t="shared" si="379"/>
        <v>41850.055231481485</v>
      </c>
      <c r="U3067" t="str">
        <f t="shared" si="380"/>
        <v>Jul</v>
      </c>
      <c r="V3067">
        <f t="shared" si="381"/>
        <v>2014</v>
      </c>
      <c r="W3067" t="str">
        <f t="shared" si="382"/>
        <v>Jul</v>
      </c>
      <c r="X3067">
        <f t="shared" si="383"/>
        <v>2014</v>
      </c>
    </row>
    <row r="3068" spans="1:24" ht="43.2" x14ac:dyDescent="0.55000000000000004">
      <c r="A3068">
        <v>3066</v>
      </c>
      <c r="B3068" s="3" t="s">
        <v>3066</v>
      </c>
      <c r="C3068" s="3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s="7" t="s">
        <v>8335</v>
      </c>
      <c r="R3068" t="s">
        <v>8356</v>
      </c>
      <c r="S3068" s="11">
        <f t="shared" si="378"/>
        <v>42531.228437500002</v>
      </c>
      <c r="T3068" s="11">
        <f t="shared" si="379"/>
        <v>42561.228437500002</v>
      </c>
      <c r="U3068" t="str">
        <f t="shared" si="380"/>
        <v>Jun</v>
      </c>
      <c r="V3068">
        <f t="shared" si="381"/>
        <v>2016</v>
      </c>
      <c r="W3068" t="str">
        <f t="shared" si="382"/>
        <v>Jul</v>
      </c>
      <c r="X3068">
        <f t="shared" si="383"/>
        <v>2016</v>
      </c>
    </row>
    <row r="3069" spans="1:24" ht="43.2" x14ac:dyDescent="0.55000000000000004">
      <c r="A3069">
        <v>3067</v>
      </c>
      <c r="B3069" s="3" t="s">
        <v>3067</v>
      </c>
      <c r="C3069" s="3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s="7" t="s">
        <v>8335</v>
      </c>
      <c r="R3069" t="s">
        <v>8356</v>
      </c>
      <c r="S3069" s="11">
        <f t="shared" si="378"/>
        <v>42226.938414351855</v>
      </c>
      <c r="T3069" s="11">
        <f t="shared" si="379"/>
        <v>42256.938414351855</v>
      </c>
      <c r="U3069" t="str">
        <f t="shared" si="380"/>
        <v>Aug</v>
      </c>
      <c r="V3069">
        <f t="shared" si="381"/>
        <v>2015</v>
      </c>
      <c r="W3069" t="str">
        <f t="shared" si="382"/>
        <v>Sep</v>
      </c>
      <c r="X3069">
        <f t="shared" si="383"/>
        <v>2015</v>
      </c>
    </row>
    <row r="3070" spans="1:24" ht="43.2" x14ac:dyDescent="0.55000000000000004">
      <c r="A3070">
        <v>3068</v>
      </c>
      <c r="B3070" s="3" t="s">
        <v>3068</v>
      </c>
      <c r="C3070" s="3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s="7" t="s">
        <v>8335</v>
      </c>
      <c r="R3070" t="s">
        <v>8356</v>
      </c>
      <c r="S3070" s="11">
        <f t="shared" si="378"/>
        <v>42263.691574074073</v>
      </c>
      <c r="T3070" s="11">
        <f t="shared" si="379"/>
        <v>42293.691574074073</v>
      </c>
      <c r="U3070" t="str">
        <f t="shared" si="380"/>
        <v>Sep</v>
      </c>
      <c r="V3070">
        <f t="shared" si="381"/>
        <v>2015</v>
      </c>
      <c r="W3070" t="str">
        <f t="shared" si="382"/>
        <v>Oct</v>
      </c>
      <c r="X3070">
        <f t="shared" si="383"/>
        <v>2015</v>
      </c>
    </row>
    <row r="3071" spans="1:24" ht="43.2" x14ac:dyDescent="0.55000000000000004">
      <c r="A3071">
        <v>3069</v>
      </c>
      <c r="B3071" s="3" t="s">
        <v>3069</v>
      </c>
      <c r="C3071" s="3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s="7" t="s">
        <v>8335</v>
      </c>
      <c r="R3071" t="s">
        <v>8356</v>
      </c>
      <c r="S3071" s="11">
        <f t="shared" si="378"/>
        <v>41957.833726851852</v>
      </c>
      <c r="T3071" s="11">
        <f t="shared" si="379"/>
        <v>41987.833726851852</v>
      </c>
      <c r="U3071" t="str">
        <f t="shared" si="380"/>
        <v>Nov</v>
      </c>
      <c r="V3071">
        <f t="shared" si="381"/>
        <v>2014</v>
      </c>
      <c r="W3071" t="str">
        <f t="shared" si="382"/>
        <v>Dec</v>
      </c>
      <c r="X3071">
        <f t="shared" si="383"/>
        <v>2014</v>
      </c>
    </row>
    <row r="3072" spans="1:24" ht="43.2" x14ac:dyDescent="0.55000000000000004">
      <c r="A3072">
        <v>3070</v>
      </c>
      <c r="B3072" s="3" t="s">
        <v>3070</v>
      </c>
      <c r="C3072" s="3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s="7" t="s">
        <v>8335</v>
      </c>
      <c r="R3072" t="s">
        <v>8356</v>
      </c>
      <c r="S3072" s="11">
        <f t="shared" si="378"/>
        <v>42690.733437499999</v>
      </c>
      <c r="T3072" s="11">
        <f t="shared" si="379"/>
        <v>42711.733437499999</v>
      </c>
      <c r="U3072" t="str">
        <f t="shared" si="380"/>
        <v>Nov</v>
      </c>
      <c r="V3072">
        <f t="shared" si="381"/>
        <v>2016</v>
      </c>
      <c r="W3072" t="str">
        <f t="shared" si="382"/>
        <v>Dec</v>
      </c>
      <c r="X3072">
        <f t="shared" si="383"/>
        <v>2016</v>
      </c>
    </row>
    <row r="3073" spans="1:24" ht="43.2" x14ac:dyDescent="0.55000000000000004">
      <c r="A3073">
        <v>3071</v>
      </c>
      <c r="B3073" s="3" t="s">
        <v>3071</v>
      </c>
      <c r="C3073" s="3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s="7" t="s">
        <v>8335</v>
      </c>
      <c r="R3073" t="s">
        <v>8356</v>
      </c>
      <c r="S3073" s="11">
        <f t="shared" si="378"/>
        <v>42097.732418981483</v>
      </c>
      <c r="T3073" s="11">
        <f t="shared" si="379"/>
        <v>42115.249305555553</v>
      </c>
      <c r="U3073" t="str">
        <f t="shared" si="380"/>
        <v>Apr</v>
      </c>
      <c r="V3073">
        <f t="shared" si="381"/>
        <v>2015</v>
      </c>
      <c r="W3073" t="str">
        <f t="shared" si="382"/>
        <v>Apr</v>
      </c>
      <c r="X3073">
        <f t="shared" si="383"/>
        <v>2015</v>
      </c>
    </row>
    <row r="3074" spans="1:24" ht="43.2" x14ac:dyDescent="0.55000000000000004">
      <c r="A3074">
        <v>3072</v>
      </c>
      <c r="B3074" s="3" t="s">
        <v>3072</v>
      </c>
      <c r="C3074" s="3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s="7" t="s">
        <v>8335</v>
      </c>
      <c r="R3074" t="s">
        <v>8356</v>
      </c>
      <c r="S3074" s="11">
        <f t="shared" si="378"/>
        <v>42658.690532407403</v>
      </c>
      <c r="T3074" s="11">
        <f t="shared" si="379"/>
        <v>42673.073611111111</v>
      </c>
      <c r="U3074" t="str">
        <f t="shared" si="380"/>
        <v>Oct</v>
      </c>
      <c r="V3074">
        <f t="shared" si="381"/>
        <v>2016</v>
      </c>
      <c r="W3074" t="str">
        <f t="shared" si="382"/>
        <v>Oct</v>
      </c>
      <c r="X3074">
        <f t="shared" si="383"/>
        <v>2016</v>
      </c>
    </row>
    <row r="3075" spans="1:24" ht="43.2" x14ac:dyDescent="0.55000000000000004">
      <c r="A3075">
        <v>3073</v>
      </c>
      <c r="B3075" s="3" t="s">
        <v>3073</v>
      </c>
      <c r="C3075" s="3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IFERROR(E3075/L3075,0)</f>
        <v>92.142857142857139</v>
      </c>
      <c r="Q3075" s="7" t="s">
        <v>8335</v>
      </c>
      <c r="R3075" t="s">
        <v>8356</v>
      </c>
      <c r="S3075" s="11">
        <f t="shared" ref="S3075:S3138" si="386">(((J3075/60)/60)/24)+DATE(1970,1,1)</f>
        <v>42111.684027777781</v>
      </c>
      <c r="T3075" s="11">
        <f t="shared" ref="T3075:T3138" si="387">(((I3075/60)/60)/24)+DATE(1970,1,1)</f>
        <v>42169.804861111115</v>
      </c>
      <c r="U3075" t="str">
        <f t="shared" ref="U3075:U3138" si="388">TEXT(S3075,"mmm")</f>
        <v>Apr</v>
      </c>
      <c r="V3075">
        <f t="shared" ref="V3075:V3138" si="389">YEAR(S3075)</f>
        <v>2015</v>
      </c>
      <c r="W3075" t="str">
        <f t="shared" ref="W3075:W3138" si="390">TEXT(T3075,"mmm")</f>
        <v>Jun</v>
      </c>
      <c r="X3075">
        <f t="shared" ref="X3075:X3138" si="391">YEAR(T3075)</f>
        <v>2015</v>
      </c>
    </row>
    <row r="3076" spans="1:24" ht="57.6" x14ac:dyDescent="0.55000000000000004">
      <c r="A3076">
        <v>3074</v>
      </c>
      <c r="B3076" s="3" t="s">
        <v>3074</v>
      </c>
      <c r="C3076" s="3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s="7" t="s">
        <v>8335</v>
      </c>
      <c r="R3076" t="s">
        <v>8356</v>
      </c>
      <c r="S3076" s="11">
        <f t="shared" si="386"/>
        <v>42409.571284722217</v>
      </c>
      <c r="T3076" s="11">
        <f t="shared" si="387"/>
        <v>42439.571284722217</v>
      </c>
      <c r="U3076" t="str">
        <f t="shared" si="388"/>
        <v>Feb</v>
      </c>
      <c r="V3076">
        <f t="shared" si="389"/>
        <v>2016</v>
      </c>
      <c r="W3076" t="str">
        <f t="shared" si="390"/>
        <v>Mar</v>
      </c>
      <c r="X3076">
        <f t="shared" si="391"/>
        <v>2016</v>
      </c>
    </row>
    <row r="3077" spans="1:24" ht="43.2" x14ac:dyDescent="0.55000000000000004">
      <c r="A3077">
        <v>3075</v>
      </c>
      <c r="B3077" s="3" t="s">
        <v>3075</v>
      </c>
      <c r="C3077" s="3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s="7" t="s">
        <v>8335</v>
      </c>
      <c r="R3077" t="s">
        <v>8356</v>
      </c>
      <c r="S3077" s="11">
        <f t="shared" si="386"/>
        <v>42551.102314814809</v>
      </c>
      <c r="T3077" s="11">
        <f t="shared" si="387"/>
        <v>42601.102314814809</v>
      </c>
      <c r="U3077" t="str">
        <f t="shared" si="388"/>
        <v>Jun</v>
      </c>
      <c r="V3077">
        <f t="shared" si="389"/>
        <v>2016</v>
      </c>
      <c r="W3077" t="str">
        <f t="shared" si="390"/>
        <v>Aug</v>
      </c>
      <c r="X3077">
        <f t="shared" si="391"/>
        <v>2016</v>
      </c>
    </row>
    <row r="3078" spans="1:24" ht="28.8" x14ac:dyDescent="0.55000000000000004">
      <c r="A3078">
        <v>3076</v>
      </c>
      <c r="B3078" s="3" t="s">
        <v>3076</v>
      </c>
      <c r="C3078" s="3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s="7" t="s">
        <v>8335</v>
      </c>
      <c r="R3078" t="s">
        <v>8356</v>
      </c>
      <c r="S3078" s="11">
        <f t="shared" si="386"/>
        <v>42226.651886574073</v>
      </c>
      <c r="T3078" s="11">
        <f t="shared" si="387"/>
        <v>42286.651886574073</v>
      </c>
      <c r="U3078" t="str">
        <f t="shared" si="388"/>
        <v>Aug</v>
      </c>
      <c r="V3078">
        <f t="shared" si="389"/>
        <v>2015</v>
      </c>
      <c r="W3078" t="str">
        <f t="shared" si="390"/>
        <v>Oct</v>
      </c>
      <c r="X3078">
        <f t="shared" si="391"/>
        <v>2015</v>
      </c>
    </row>
    <row r="3079" spans="1:24" ht="43.2" x14ac:dyDescent="0.55000000000000004">
      <c r="A3079">
        <v>3077</v>
      </c>
      <c r="B3079" s="3" t="s">
        <v>3077</v>
      </c>
      <c r="C3079" s="3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s="7" t="s">
        <v>8335</v>
      </c>
      <c r="R3079" t="s">
        <v>8356</v>
      </c>
      <c r="S3079" s="11">
        <f t="shared" si="386"/>
        <v>42766.956921296296</v>
      </c>
      <c r="T3079" s="11">
        <f t="shared" si="387"/>
        <v>42796.956921296296</v>
      </c>
      <c r="U3079" t="str">
        <f t="shared" si="388"/>
        <v>Jan</v>
      </c>
      <c r="V3079">
        <f t="shared" si="389"/>
        <v>2017</v>
      </c>
      <c r="W3079" t="str">
        <f t="shared" si="390"/>
        <v>Mar</v>
      </c>
      <c r="X3079">
        <f t="shared" si="391"/>
        <v>2017</v>
      </c>
    </row>
    <row r="3080" spans="1:24" ht="43.2" x14ac:dyDescent="0.55000000000000004">
      <c r="A3080">
        <v>3078</v>
      </c>
      <c r="B3080" s="3" t="s">
        <v>3078</v>
      </c>
      <c r="C3080" s="3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s="7" t="s">
        <v>8335</v>
      </c>
      <c r="R3080" t="s">
        <v>8356</v>
      </c>
      <c r="S3080" s="11">
        <f t="shared" si="386"/>
        <v>42031.138831018514</v>
      </c>
      <c r="T3080" s="11">
        <f t="shared" si="387"/>
        <v>42061.138831018514</v>
      </c>
      <c r="U3080" t="str">
        <f t="shared" si="388"/>
        <v>Jan</v>
      </c>
      <c r="V3080">
        <f t="shared" si="389"/>
        <v>2015</v>
      </c>
      <c r="W3080" t="str">
        <f t="shared" si="390"/>
        <v>Feb</v>
      </c>
      <c r="X3080">
        <f t="shared" si="391"/>
        <v>2015</v>
      </c>
    </row>
    <row r="3081" spans="1:24" ht="43.2" x14ac:dyDescent="0.55000000000000004">
      <c r="A3081">
        <v>3079</v>
      </c>
      <c r="B3081" s="3" t="s">
        <v>3079</v>
      </c>
      <c r="C3081" s="3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s="7" t="s">
        <v>8335</v>
      </c>
      <c r="R3081" t="s">
        <v>8356</v>
      </c>
      <c r="S3081" s="11">
        <f t="shared" si="386"/>
        <v>42055.713368055556</v>
      </c>
      <c r="T3081" s="11">
        <f t="shared" si="387"/>
        <v>42085.671701388885</v>
      </c>
      <c r="U3081" t="str">
        <f t="shared" si="388"/>
        <v>Feb</v>
      </c>
      <c r="V3081">
        <f t="shared" si="389"/>
        <v>2015</v>
      </c>
      <c r="W3081" t="str">
        <f t="shared" si="390"/>
        <v>Mar</v>
      </c>
      <c r="X3081">
        <f t="shared" si="391"/>
        <v>2015</v>
      </c>
    </row>
    <row r="3082" spans="1:24" ht="43.2" x14ac:dyDescent="0.55000000000000004">
      <c r="A3082">
        <v>3080</v>
      </c>
      <c r="B3082" s="3" t="s">
        <v>3080</v>
      </c>
      <c r="C3082" s="3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s="7" t="s">
        <v>8335</v>
      </c>
      <c r="R3082" t="s">
        <v>8356</v>
      </c>
      <c r="S3082" s="11">
        <f t="shared" si="386"/>
        <v>41940.028287037036</v>
      </c>
      <c r="T3082" s="11">
        <f t="shared" si="387"/>
        <v>42000.0699537037</v>
      </c>
      <c r="U3082" t="str">
        <f t="shared" si="388"/>
        <v>Oct</v>
      </c>
      <c r="V3082">
        <f t="shared" si="389"/>
        <v>2014</v>
      </c>
      <c r="W3082" t="str">
        <f t="shared" si="390"/>
        <v>Dec</v>
      </c>
      <c r="X3082">
        <f t="shared" si="391"/>
        <v>2014</v>
      </c>
    </row>
    <row r="3083" spans="1:24" ht="43.2" x14ac:dyDescent="0.55000000000000004">
      <c r="A3083">
        <v>3081</v>
      </c>
      <c r="B3083" s="3" t="s">
        <v>3081</v>
      </c>
      <c r="C3083" s="3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s="7" t="s">
        <v>8335</v>
      </c>
      <c r="R3083" t="s">
        <v>8356</v>
      </c>
      <c r="S3083" s="11">
        <f t="shared" si="386"/>
        <v>42237.181608796294</v>
      </c>
      <c r="T3083" s="11">
        <f t="shared" si="387"/>
        <v>42267.181608796294</v>
      </c>
      <c r="U3083" t="str">
        <f t="shared" si="388"/>
        <v>Aug</v>
      </c>
      <c r="V3083">
        <f t="shared" si="389"/>
        <v>2015</v>
      </c>
      <c r="W3083" t="str">
        <f t="shared" si="390"/>
        <v>Sep</v>
      </c>
      <c r="X3083">
        <f t="shared" si="391"/>
        <v>2015</v>
      </c>
    </row>
    <row r="3084" spans="1:24" ht="43.2" x14ac:dyDescent="0.55000000000000004">
      <c r="A3084">
        <v>3082</v>
      </c>
      <c r="B3084" s="3" t="s">
        <v>3082</v>
      </c>
      <c r="C3084" s="3" t="s">
        <v>7192</v>
      </c>
      <c r="D3084" s="12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s="7" t="s">
        <v>8335</v>
      </c>
      <c r="R3084" t="s">
        <v>8356</v>
      </c>
      <c r="S3084" s="11">
        <f t="shared" si="386"/>
        <v>42293.922986111109</v>
      </c>
      <c r="T3084" s="11">
        <f t="shared" si="387"/>
        <v>42323.96465277778</v>
      </c>
      <c r="U3084" t="str">
        <f t="shared" si="388"/>
        <v>Oct</v>
      </c>
      <c r="V3084">
        <f t="shared" si="389"/>
        <v>2015</v>
      </c>
      <c r="W3084" t="str">
        <f t="shared" si="390"/>
        <v>Nov</v>
      </c>
      <c r="X3084">
        <f t="shared" si="391"/>
        <v>2015</v>
      </c>
    </row>
    <row r="3085" spans="1:24" ht="57.6" x14ac:dyDescent="0.55000000000000004">
      <c r="A3085">
        <v>3083</v>
      </c>
      <c r="B3085" s="3" t="s">
        <v>3083</v>
      </c>
      <c r="C3085" s="3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s="7" t="s">
        <v>8335</v>
      </c>
      <c r="R3085" t="s">
        <v>8356</v>
      </c>
      <c r="S3085" s="11">
        <f t="shared" si="386"/>
        <v>41853.563402777778</v>
      </c>
      <c r="T3085" s="11">
        <f t="shared" si="387"/>
        <v>41883.208333333336</v>
      </c>
      <c r="U3085" t="str">
        <f t="shared" si="388"/>
        <v>Aug</v>
      </c>
      <c r="V3085">
        <f t="shared" si="389"/>
        <v>2014</v>
      </c>
      <c r="W3085" t="str">
        <f t="shared" si="390"/>
        <v>Sep</v>
      </c>
      <c r="X3085">
        <f t="shared" si="391"/>
        <v>2014</v>
      </c>
    </row>
    <row r="3086" spans="1:24" ht="43.2" x14ac:dyDescent="0.55000000000000004">
      <c r="A3086">
        <v>3084</v>
      </c>
      <c r="B3086" s="3" t="s">
        <v>3084</v>
      </c>
      <c r="C3086" s="3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s="7" t="s">
        <v>8335</v>
      </c>
      <c r="R3086" t="s">
        <v>8356</v>
      </c>
      <c r="S3086" s="11">
        <f t="shared" si="386"/>
        <v>42100.723738425921</v>
      </c>
      <c r="T3086" s="11">
        <f t="shared" si="387"/>
        <v>42129.783333333333</v>
      </c>
      <c r="U3086" t="str">
        <f t="shared" si="388"/>
        <v>Apr</v>
      </c>
      <c r="V3086">
        <f t="shared" si="389"/>
        <v>2015</v>
      </c>
      <c r="W3086" t="str">
        <f t="shared" si="390"/>
        <v>May</v>
      </c>
      <c r="X3086">
        <f t="shared" si="391"/>
        <v>2015</v>
      </c>
    </row>
    <row r="3087" spans="1:24" ht="43.2" x14ac:dyDescent="0.55000000000000004">
      <c r="A3087">
        <v>3085</v>
      </c>
      <c r="B3087" s="3" t="s">
        <v>3085</v>
      </c>
      <c r="C3087" s="3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s="7" t="s">
        <v>8335</v>
      </c>
      <c r="R3087" t="s">
        <v>8356</v>
      </c>
      <c r="S3087" s="11">
        <f t="shared" si="386"/>
        <v>42246.883784722217</v>
      </c>
      <c r="T3087" s="11">
        <f t="shared" si="387"/>
        <v>42276.883784722217</v>
      </c>
      <c r="U3087" t="str">
        <f t="shared" si="388"/>
        <v>Aug</v>
      </c>
      <c r="V3087">
        <f t="shared" si="389"/>
        <v>2015</v>
      </c>
      <c r="W3087" t="str">
        <f t="shared" si="390"/>
        <v>Sep</v>
      </c>
      <c r="X3087">
        <f t="shared" si="391"/>
        <v>2015</v>
      </c>
    </row>
    <row r="3088" spans="1:24" ht="43.2" x14ac:dyDescent="0.55000000000000004">
      <c r="A3088">
        <v>3086</v>
      </c>
      <c r="B3088" s="3" t="s">
        <v>3086</v>
      </c>
      <c r="C3088" s="3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s="7" t="s">
        <v>8335</v>
      </c>
      <c r="R3088" t="s">
        <v>8356</v>
      </c>
      <c r="S3088" s="11">
        <f t="shared" si="386"/>
        <v>42173.67082175926</v>
      </c>
      <c r="T3088" s="11">
        <f t="shared" si="387"/>
        <v>42233.67082175926</v>
      </c>
      <c r="U3088" t="str">
        <f t="shared" si="388"/>
        <v>Jun</v>
      </c>
      <c r="V3088">
        <f t="shared" si="389"/>
        <v>2015</v>
      </c>
      <c r="W3088" t="str">
        <f t="shared" si="390"/>
        <v>Aug</v>
      </c>
      <c r="X3088">
        <f t="shared" si="391"/>
        <v>2015</v>
      </c>
    </row>
    <row r="3089" spans="1:24" ht="43.2" x14ac:dyDescent="0.55000000000000004">
      <c r="A3089">
        <v>3087</v>
      </c>
      <c r="B3089" s="3" t="s">
        <v>3087</v>
      </c>
      <c r="C3089" s="3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s="7" t="s">
        <v>8335</v>
      </c>
      <c r="R3089" t="s">
        <v>8356</v>
      </c>
      <c r="S3089" s="11">
        <f t="shared" si="386"/>
        <v>42665.150347222225</v>
      </c>
      <c r="T3089" s="11">
        <f t="shared" si="387"/>
        <v>42725.192013888889</v>
      </c>
      <c r="U3089" t="str">
        <f t="shared" si="388"/>
        <v>Oct</v>
      </c>
      <c r="V3089">
        <f t="shared" si="389"/>
        <v>2016</v>
      </c>
      <c r="W3089" t="str">
        <f t="shared" si="390"/>
        <v>Dec</v>
      </c>
      <c r="X3089">
        <f t="shared" si="391"/>
        <v>2016</v>
      </c>
    </row>
    <row r="3090" spans="1:24" ht="28.8" x14ac:dyDescent="0.55000000000000004">
      <c r="A3090">
        <v>3088</v>
      </c>
      <c r="B3090" s="3" t="s">
        <v>3088</v>
      </c>
      <c r="C3090" s="3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s="7" t="s">
        <v>8335</v>
      </c>
      <c r="R3090" t="s">
        <v>8356</v>
      </c>
      <c r="S3090" s="11">
        <f t="shared" si="386"/>
        <v>41981.57230324074</v>
      </c>
      <c r="T3090" s="11">
        <f t="shared" si="387"/>
        <v>42012.570138888885</v>
      </c>
      <c r="U3090" t="str">
        <f t="shared" si="388"/>
        <v>Dec</v>
      </c>
      <c r="V3090">
        <f t="shared" si="389"/>
        <v>2014</v>
      </c>
      <c r="W3090" t="str">
        <f t="shared" si="390"/>
        <v>Jan</v>
      </c>
      <c r="X3090">
        <f t="shared" si="391"/>
        <v>2015</v>
      </c>
    </row>
    <row r="3091" spans="1:24" ht="43.2" x14ac:dyDescent="0.55000000000000004">
      <c r="A3091">
        <v>3089</v>
      </c>
      <c r="B3091" s="3" t="s">
        <v>3089</v>
      </c>
      <c r="C3091" s="3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s="7" t="s">
        <v>8335</v>
      </c>
      <c r="R3091" t="s">
        <v>8356</v>
      </c>
      <c r="S3091" s="11">
        <f t="shared" si="386"/>
        <v>42528.542627314819</v>
      </c>
      <c r="T3091" s="11">
        <f t="shared" si="387"/>
        <v>42560.082638888889</v>
      </c>
      <c r="U3091" t="str">
        <f t="shared" si="388"/>
        <v>Jun</v>
      </c>
      <c r="V3091">
        <f t="shared" si="389"/>
        <v>2016</v>
      </c>
      <c r="W3091" t="str">
        <f t="shared" si="390"/>
        <v>Jul</v>
      </c>
      <c r="X3091">
        <f t="shared" si="391"/>
        <v>2016</v>
      </c>
    </row>
    <row r="3092" spans="1:24" ht="43.2" x14ac:dyDescent="0.55000000000000004">
      <c r="A3092">
        <v>3090</v>
      </c>
      <c r="B3092" s="3" t="s">
        <v>3090</v>
      </c>
      <c r="C3092" s="3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s="7" t="s">
        <v>8335</v>
      </c>
      <c r="R3092" t="s">
        <v>8356</v>
      </c>
      <c r="S3092" s="11">
        <f t="shared" si="386"/>
        <v>42065.818807870368</v>
      </c>
      <c r="T3092" s="11">
        <f t="shared" si="387"/>
        <v>42125.777141203704</v>
      </c>
      <c r="U3092" t="str">
        <f t="shared" si="388"/>
        <v>Mar</v>
      </c>
      <c r="V3092">
        <f t="shared" si="389"/>
        <v>2015</v>
      </c>
      <c r="W3092" t="str">
        <f t="shared" si="390"/>
        <v>May</v>
      </c>
      <c r="X3092">
        <f t="shared" si="391"/>
        <v>2015</v>
      </c>
    </row>
    <row r="3093" spans="1:24" ht="43.2" x14ac:dyDescent="0.55000000000000004">
      <c r="A3093">
        <v>3091</v>
      </c>
      <c r="B3093" s="3" t="s">
        <v>3091</v>
      </c>
      <c r="C3093" s="3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s="7" t="s">
        <v>8335</v>
      </c>
      <c r="R3093" t="s">
        <v>8356</v>
      </c>
      <c r="S3093" s="11">
        <f t="shared" si="386"/>
        <v>42566.948414351849</v>
      </c>
      <c r="T3093" s="11">
        <f t="shared" si="387"/>
        <v>42596.948414351849</v>
      </c>
      <c r="U3093" t="str">
        <f t="shared" si="388"/>
        <v>Jul</v>
      </c>
      <c r="V3093">
        <f t="shared" si="389"/>
        <v>2016</v>
      </c>
      <c r="W3093" t="str">
        <f t="shared" si="390"/>
        <v>Aug</v>
      </c>
      <c r="X3093">
        <f t="shared" si="391"/>
        <v>2016</v>
      </c>
    </row>
    <row r="3094" spans="1:24" ht="43.2" x14ac:dyDescent="0.55000000000000004">
      <c r="A3094">
        <v>3092</v>
      </c>
      <c r="B3094" s="3" t="s">
        <v>3092</v>
      </c>
      <c r="C3094" s="3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s="7" t="s">
        <v>8335</v>
      </c>
      <c r="R3094" t="s">
        <v>8356</v>
      </c>
      <c r="S3094" s="11">
        <f t="shared" si="386"/>
        <v>42255.619351851856</v>
      </c>
      <c r="T3094" s="11">
        <f t="shared" si="387"/>
        <v>42292.916666666672</v>
      </c>
      <c r="U3094" t="str">
        <f t="shared" si="388"/>
        <v>Sep</v>
      </c>
      <c r="V3094">
        <f t="shared" si="389"/>
        <v>2015</v>
      </c>
      <c r="W3094" t="str">
        <f t="shared" si="390"/>
        <v>Oct</v>
      </c>
      <c r="X3094">
        <f t="shared" si="391"/>
        <v>2015</v>
      </c>
    </row>
    <row r="3095" spans="1:24" ht="43.2" x14ac:dyDescent="0.55000000000000004">
      <c r="A3095">
        <v>3093</v>
      </c>
      <c r="B3095" s="3" t="s">
        <v>3093</v>
      </c>
      <c r="C3095" s="3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s="7" t="s">
        <v>8335</v>
      </c>
      <c r="R3095" t="s">
        <v>8356</v>
      </c>
      <c r="S3095" s="11">
        <f t="shared" si="386"/>
        <v>41760.909039351849</v>
      </c>
      <c r="T3095" s="11">
        <f t="shared" si="387"/>
        <v>41791.165972222225</v>
      </c>
      <c r="U3095" t="str">
        <f t="shared" si="388"/>
        <v>May</v>
      </c>
      <c r="V3095">
        <f t="shared" si="389"/>
        <v>2014</v>
      </c>
      <c r="W3095" t="str">
        <f t="shared" si="390"/>
        <v>Jun</v>
      </c>
      <c r="X3095">
        <f t="shared" si="391"/>
        <v>2014</v>
      </c>
    </row>
    <row r="3096" spans="1:24" ht="28.8" x14ac:dyDescent="0.55000000000000004">
      <c r="A3096">
        <v>3094</v>
      </c>
      <c r="B3096" s="3" t="s">
        <v>3094</v>
      </c>
      <c r="C3096" s="3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s="7" t="s">
        <v>8335</v>
      </c>
      <c r="R3096" t="s">
        <v>8356</v>
      </c>
      <c r="S3096" s="11">
        <f t="shared" si="386"/>
        <v>42207.795787037037</v>
      </c>
      <c r="T3096" s="11">
        <f t="shared" si="387"/>
        <v>42267.795787037037</v>
      </c>
      <c r="U3096" t="str">
        <f t="shared" si="388"/>
        <v>Jul</v>
      </c>
      <c r="V3096">
        <f t="shared" si="389"/>
        <v>2015</v>
      </c>
      <c r="W3096" t="str">
        <f t="shared" si="390"/>
        <v>Sep</v>
      </c>
      <c r="X3096">
        <f t="shared" si="391"/>
        <v>2015</v>
      </c>
    </row>
    <row r="3097" spans="1:24" ht="43.2" x14ac:dyDescent="0.55000000000000004">
      <c r="A3097">
        <v>3095</v>
      </c>
      <c r="B3097" s="3" t="s">
        <v>3095</v>
      </c>
      <c r="C3097" s="3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s="7" t="s">
        <v>8335</v>
      </c>
      <c r="R3097" t="s">
        <v>8356</v>
      </c>
      <c r="S3097" s="11">
        <f t="shared" si="386"/>
        <v>42523.025231481486</v>
      </c>
      <c r="T3097" s="11">
        <f t="shared" si="387"/>
        <v>42583.025231481486</v>
      </c>
      <c r="U3097" t="str">
        <f t="shared" si="388"/>
        <v>Jun</v>
      </c>
      <c r="V3097">
        <f t="shared" si="389"/>
        <v>2016</v>
      </c>
      <c r="W3097" t="str">
        <f t="shared" si="390"/>
        <v>Aug</v>
      </c>
      <c r="X3097">
        <f t="shared" si="391"/>
        <v>2016</v>
      </c>
    </row>
    <row r="3098" spans="1:24" ht="43.2" x14ac:dyDescent="0.55000000000000004">
      <c r="A3098">
        <v>3096</v>
      </c>
      <c r="B3098" s="3" t="s">
        <v>3096</v>
      </c>
      <c r="C3098" s="3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s="7" t="s">
        <v>8335</v>
      </c>
      <c r="R3098" t="s">
        <v>8356</v>
      </c>
      <c r="S3098" s="11">
        <f t="shared" si="386"/>
        <v>42114.825532407413</v>
      </c>
      <c r="T3098" s="11">
        <f t="shared" si="387"/>
        <v>42144.825532407413</v>
      </c>
      <c r="U3098" t="str">
        <f t="shared" si="388"/>
        <v>Apr</v>
      </c>
      <c r="V3098">
        <f t="shared" si="389"/>
        <v>2015</v>
      </c>
      <c r="W3098" t="str">
        <f t="shared" si="390"/>
        <v>May</v>
      </c>
      <c r="X3098">
        <f t="shared" si="391"/>
        <v>2015</v>
      </c>
    </row>
    <row r="3099" spans="1:24" ht="43.2" x14ac:dyDescent="0.55000000000000004">
      <c r="A3099">
        <v>3097</v>
      </c>
      <c r="B3099" s="3" t="s">
        <v>3097</v>
      </c>
      <c r="C3099" s="3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s="7" t="s">
        <v>8335</v>
      </c>
      <c r="R3099" t="s">
        <v>8356</v>
      </c>
      <c r="S3099" s="11">
        <f t="shared" si="386"/>
        <v>42629.503483796296</v>
      </c>
      <c r="T3099" s="11">
        <f t="shared" si="387"/>
        <v>42650.583333333328</v>
      </c>
      <c r="U3099" t="str">
        <f t="shared" si="388"/>
        <v>Sep</v>
      </c>
      <c r="V3099">
        <f t="shared" si="389"/>
        <v>2016</v>
      </c>
      <c r="W3099" t="str">
        <f t="shared" si="390"/>
        <v>Oct</v>
      </c>
      <c r="X3099">
        <f t="shared" si="391"/>
        <v>2016</v>
      </c>
    </row>
    <row r="3100" spans="1:24" ht="43.2" x14ac:dyDescent="0.55000000000000004">
      <c r="A3100">
        <v>3098</v>
      </c>
      <c r="B3100" s="3" t="s">
        <v>3098</v>
      </c>
      <c r="C3100" s="3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s="7" t="s">
        <v>8335</v>
      </c>
      <c r="R3100" t="s">
        <v>8356</v>
      </c>
      <c r="S3100" s="11">
        <f t="shared" si="386"/>
        <v>42359.792233796295</v>
      </c>
      <c r="T3100" s="11">
        <f t="shared" si="387"/>
        <v>42408.01180555555</v>
      </c>
      <c r="U3100" t="str">
        <f t="shared" si="388"/>
        <v>Dec</v>
      </c>
      <c r="V3100">
        <f t="shared" si="389"/>
        <v>2015</v>
      </c>
      <c r="W3100" t="str">
        <f t="shared" si="390"/>
        <v>Feb</v>
      </c>
      <c r="X3100">
        <f t="shared" si="391"/>
        <v>2016</v>
      </c>
    </row>
    <row r="3101" spans="1:24" ht="43.2" x14ac:dyDescent="0.55000000000000004">
      <c r="A3101">
        <v>3099</v>
      </c>
      <c r="B3101" s="3" t="s">
        <v>3099</v>
      </c>
      <c r="C3101" s="3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s="7" t="s">
        <v>8335</v>
      </c>
      <c r="R3101" t="s">
        <v>8356</v>
      </c>
      <c r="S3101" s="11">
        <f t="shared" si="386"/>
        <v>42382.189710648148</v>
      </c>
      <c r="T3101" s="11">
        <f t="shared" si="387"/>
        <v>42412.189710648148</v>
      </c>
      <c r="U3101" t="str">
        <f t="shared" si="388"/>
        <v>Jan</v>
      </c>
      <c r="V3101">
        <f t="shared" si="389"/>
        <v>2016</v>
      </c>
      <c r="W3101" t="str">
        <f t="shared" si="390"/>
        <v>Feb</v>
      </c>
      <c r="X3101">
        <f t="shared" si="391"/>
        <v>2016</v>
      </c>
    </row>
    <row r="3102" spans="1:24" ht="43.2" x14ac:dyDescent="0.55000000000000004">
      <c r="A3102">
        <v>3100</v>
      </c>
      <c r="B3102" s="3" t="s">
        <v>3100</v>
      </c>
      <c r="C3102" s="3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s="7" t="s">
        <v>8335</v>
      </c>
      <c r="R3102" t="s">
        <v>8356</v>
      </c>
      <c r="S3102" s="11">
        <f t="shared" si="386"/>
        <v>41902.622395833336</v>
      </c>
      <c r="T3102" s="11">
        <f t="shared" si="387"/>
        <v>41932.622395833336</v>
      </c>
      <c r="U3102" t="str">
        <f t="shared" si="388"/>
        <v>Sep</v>
      </c>
      <c r="V3102">
        <f t="shared" si="389"/>
        <v>2014</v>
      </c>
      <c r="W3102" t="str">
        <f t="shared" si="390"/>
        <v>Oct</v>
      </c>
      <c r="X3102">
        <f t="shared" si="391"/>
        <v>2014</v>
      </c>
    </row>
    <row r="3103" spans="1:24" ht="57.6" x14ac:dyDescent="0.55000000000000004">
      <c r="A3103">
        <v>3101</v>
      </c>
      <c r="B3103" s="3" t="s">
        <v>3101</v>
      </c>
      <c r="C3103" s="3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s="7" t="s">
        <v>8335</v>
      </c>
      <c r="R3103" t="s">
        <v>8356</v>
      </c>
      <c r="S3103" s="11">
        <f t="shared" si="386"/>
        <v>42171.383530092593</v>
      </c>
      <c r="T3103" s="11">
        <f t="shared" si="387"/>
        <v>42201.330555555556</v>
      </c>
      <c r="U3103" t="str">
        <f t="shared" si="388"/>
        <v>Jun</v>
      </c>
      <c r="V3103">
        <f t="shared" si="389"/>
        <v>2015</v>
      </c>
      <c r="W3103" t="str">
        <f t="shared" si="390"/>
        <v>Jul</v>
      </c>
      <c r="X3103">
        <f t="shared" si="391"/>
        <v>2015</v>
      </c>
    </row>
    <row r="3104" spans="1:24" ht="43.2" x14ac:dyDescent="0.55000000000000004">
      <c r="A3104">
        <v>3102</v>
      </c>
      <c r="B3104" s="3" t="s">
        <v>3102</v>
      </c>
      <c r="C3104" s="3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s="7" t="s">
        <v>8335</v>
      </c>
      <c r="R3104" t="s">
        <v>8356</v>
      </c>
      <c r="S3104" s="11">
        <f t="shared" si="386"/>
        <v>42555.340486111112</v>
      </c>
      <c r="T3104" s="11">
        <f t="shared" si="387"/>
        <v>42605.340486111112</v>
      </c>
      <c r="U3104" t="str">
        <f t="shared" si="388"/>
        <v>Jul</v>
      </c>
      <c r="V3104">
        <f t="shared" si="389"/>
        <v>2016</v>
      </c>
      <c r="W3104" t="str">
        <f t="shared" si="390"/>
        <v>Aug</v>
      </c>
      <c r="X3104">
        <f t="shared" si="391"/>
        <v>2016</v>
      </c>
    </row>
    <row r="3105" spans="1:24" ht="28.8" x14ac:dyDescent="0.55000000000000004">
      <c r="A3105">
        <v>3103</v>
      </c>
      <c r="B3105" s="3" t="s">
        <v>3103</v>
      </c>
      <c r="C3105" s="3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s="7" t="s">
        <v>8335</v>
      </c>
      <c r="R3105" t="s">
        <v>8356</v>
      </c>
      <c r="S3105" s="11">
        <f t="shared" si="386"/>
        <v>42107.156319444446</v>
      </c>
      <c r="T3105" s="11">
        <f t="shared" si="387"/>
        <v>42167.156319444446</v>
      </c>
      <c r="U3105" t="str">
        <f t="shared" si="388"/>
        <v>Apr</v>
      </c>
      <c r="V3105">
        <f t="shared" si="389"/>
        <v>2015</v>
      </c>
      <c r="W3105" t="str">
        <f t="shared" si="390"/>
        <v>Jun</v>
      </c>
      <c r="X3105">
        <f t="shared" si="391"/>
        <v>2015</v>
      </c>
    </row>
    <row r="3106" spans="1:24" ht="43.2" x14ac:dyDescent="0.55000000000000004">
      <c r="A3106">
        <v>3104</v>
      </c>
      <c r="B3106" s="3" t="s">
        <v>3104</v>
      </c>
      <c r="C3106" s="3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s="7" t="s">
        <v>8335</v>
      </c>
      <c r="R3106" t="s">
        <v>8356</v>
      </c>
      <c r="S3106" s="11">
        <f t="shared" si="386"/>
        <v>42006.908692129626</v>
      </c>
      <c r="T3106" s="11">
        <f t="shared" si="387"/>
        <v>42038.083333333328</v>
      </c>
      <c r="U3106" t="str">
        <f t="shared" si="388"/>
        <v>Jan</v>
      </c>
      <c r="V3106">
        <f t="shared" si="389"/>
        <v>2015</v>
      </c>
      <c r="W3106" t="str">
        <f t="shared" si="390"/>
        <v>Feb</v>
      </c>
      <c r="X3106">
        <f t="shared" si="391"/>
        <v>2015</v>
      </c>
    </row>
    <row r="3107" spans="1:24" ht="43.2" x14ac:dyDescent="0.55000000000000004">
      <c r="A3107">
        <v>3105</v>
      </c>
      <c r="B3107" s="3" t="s">
        <v>3105</v>
      </c>
      <c r="C3107" s="3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s="7" t="s">
        <v>8335</v>
      </c>
      <c r="R3107" t="s">
        <v>8356</v>
      </c>
      <c r="S3107" s="11">
        <f t="shared" si="386"/>
        <v>41876.718935185185</v>
      </c>
      <c r="T3107" s="11">
        <f t="shared" si="387"/>
        <v>41931.208333333336</v>
      </c>
      <c r="U3107" t="str">
        <f t="shared" si="388"/>
        <v>Aug</v>
      </c>
      <c r="V3107">
        <f t="shared" si="389"/>
        <v>2014</v>
      </c>
      <c r="W3107" t="str">
        <f t="shared" si="390"/>
        <v>Oct</v>
      </c>
      <c r="X3107">
        <f t="shared" si="391"/>
        <v>2014</v>
      </c>
    </row>
    <row r="3108" spans="1:24" ht="43.2" x14ac:dyDescent="0.55000000000000004">
      <c r="A3108">
        <v>3106</v>
      </c>
      <c r="B3108" s="3" t="s">
        <v>3106</v>
      </c>
      <c r="C3108" s="3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s="7" t="s">
        <v>8335</v>
      </c>
      <c r="R3108" t="s">
        <v>8356</v>
      </c>
      <c r="S3108" s="11">
        <f t="shared" si="386"/>
        <v>42241.429120370376</v>
      </c>
      <c r="T3108" s="11">
        <f t="shared" si="387"/>
        <v>42263.916666666672</v>
      </c>
      <c r="U3108" t="str">
        <f t="shared" si="388"/>
        <v>Aug</v>
      </c>
      <c r="V3108">
        <f t="shared" si="389"/>
        <v>2015</v>
      </c>
      <c r="W3108" t="str">
        <f t="shared" si="390"/>
        <v>Sep</v>
      </c>
      <c r="X3108">
        <f t="shared" si="391"/>
        <v>2015</v>
      </c>
    </row>
    <row r="3109" spans="1:24" ht="43.2" x14ac:dyDescent="0.55000000000000004">
      <c r="A3109">
        <v>3107</v>
      </c>
      <c r="B3109" s="3" t="s">
        <v>3107</v>
      </c>
      <c r="C3109" s="3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s="7" t="s">
        <v>8335</v>
      </c>
      <c r="R3109" t="s">
        <v>8356</v>
      </c>
      <c r="S3109" s="11">
        <f t="shared" si="386"/>
        <v>42128.814247685179</v>
      </c>
      <c r="T3109" s="11">
        <f t="shared" si="387"/>
        <v>42135.814247685179</v>
      </c>
      <c r="U3109" t="str">
        <f t="shared" si="388"/>
        <v>May</v>
      </c>
      <c r="V3109">
        <f t="shared" si="389"/>
        <v>2015</v>
      </c>
      <c r="W3109" t="str">
        <f t="shared" si="390"/>
        <v>May</v>
      </c>
      <c r="X3109">
        <f t="shared" si="391"/>
        <v>2015</v>
      </c>
    </row>
    <row r="3110" spans="1:24" x14ac:dyDescent="0.55000000000000004">
      <c r="A3110">
        <v>3108</v>
      </c>
      <c r="B3110" s="3" t="s">
        <v>3108</v>
      </c>
      <c r="C3110" s="3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s="7" t="s">
        <v>8335</v>
      </c>
      <c r="R3110" t="s">
        <v>8356</v>
      </c>
      <c r="S3110" s="11">
        <f t="shared" si="386"/>
        <v>42062.680486111116</v>
      </c>
      <c r="T3110" s="11">
        <f t="shared" si="387"/>
        <v>42122.638819444444</v>
      </c>
      <c r="U3110" t="str">
        <f t="shared" si="388"/>
        <v>Feb</v>
      </c>
      <c r="V3110">
        <f t="shared" si="389"/>
        <v>2015</v>
      </c>
      <c r="W3110" t="str">
        <f t="shared" si="390"/>
        <v>Apr</v>
      </c>
      <c r="X3110">
        <f t="shared" si="391"/>
        <v>2015</v>
      </c>
    </row>
    <row r="3111" spans="1:24" ht="43.2" x14ac:dyDescent="0.55000000000000004">
      <c r="A3111">
        <v>3109</v>
      </c>
      <c r="B3111" s="3" t="s">
        <v>3109</v>
      </c>
      <c r="C3111" s="3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s="7" t="s">
        <v>8335</v>
      </c>
      <c r="R3111" t="s">
        <v>8356</v>
      </c>
      <c r="S3111" s="11">
        <f t="shared" si="386"/>
        <v>41844.125115740739</v>
      </c>
      <c r="T3111" s="11">
        <f t="shared" si="387"/>
        <v>41879.125115740739</v>
      </c>
      <c r="U3111" t="str">
        <f t="shared" si="388"/>
        <v>Jul</v>
      </c>
      <c r="V3111">
        <f t="shared" si="389"/>
        <v>2014</v>
      </c>
      <c r="W3111" t="str">
        <f t="shared" si="390"/>
        <v>Aug</v>
      </c>
      <c r="X3111">
        <f t="shared" si="391"/>
        <v>2014</v>
      </c>
    </row>
    <row r="3112" spans="1:24" ht="43.2" x14ac:dyDescent="0.55000000000000004">
      <c r="A3112">
        <v>3110</v>
      </c>
      <c r="B3112" s="3" t="s">
        <v>3110</v>
      </c>
      <c r="C3112" s="3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s="7" t="s">
        <v>8335</v>
      </c>
      <c r="R3112" t="s">
        <v>8356</v>
      </c>
      <c r="S3112" s="11">
        <f t="shared" si="386"/>
        <v>42745.031469907408</v>
      </c>
      <c r="T3112" s="11">
        <f t="shared" si="387"/>
        <v>42785.031469907408</v>
      </c>
      <c r="U3112" t="str">
        <f t="shared" si="388"/>
        <v>Jan</v>
      </c>
      <c r="V3112">
        <f t="shared" si="389"/>
        <v>2017</v>
      </c>
      <c r="W3112" t="str">
        <f t="shared" si="390"/>
        <v>Feb</v>
      </c>
      <c r="X3112">
        <f t="shared" si="391"/>
        <v>2017</v>
      </c>
    </row>
    <row r="3113" spans="1:24" ht="28.8" x14ac:dyDescent="0.55000000000000004">
      <c r="A3113">
        <v>3111</v>
      </c>
      <c r="B3113" s="3" t="s">
        <v>3111</v>
      </c>
      <c r="C3113" s="3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s="7" t="s">
        <v>8335</v>
      </c>
      <c r="R3113" t="s">
        <v>8356</v>
      </c>
      <c r="S3113" s="11">
        <f t="shared" si="386"/>
        <v>41885.595138888886</v>
      </c>
      <c r="T3113" s="11">
        <f t="shared" si="387"/>
        <v>41916.595138888886</v>
      </c>
      <c r="U3113" t="str">
        <f t="shared" si="388"/>
        <v>Sep</v>
      </c>
      <c r="V3113">
        <f t="shared" si="389"/>
        <v>2014</v>
      </c>
      <c r="W3113" t="str">
        <f t="shared" si="390"/>
        <v>Oct</v>
      </c>
      <c r="X3113">
        <f t="shared" si="391"/>
        <v>2014</v>
      </c>
    </row>
    <row r="3114" spans="1:24" ht="43.2" x14ac:dyDescent="0.55000000000000004">
      <c r="A3114">
        <v>3112</v>
      </c>
      <c r="B3114" s="3" t="s">
        <v>3112</v>
      </c>
      <c r="C3114" s="3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s="7" t="s">
        <v>8335</v>
      </c>
      <c r="R3114" t="s">
        <v>8356</v>
      </c>
      <c r="S3114" s="11">
        <f t="shared" si="386"/>
        <v>42615.121921296297</v>
      </c>
      <c r="T3114" s="11">
        <f t="shared" si="387"/>
        <v>42675.121921296297</v>
      </c>
      <c r="U3114" t="str">
        <f t="shared" si="388"/>
        <v>Sep</v>
      </c>
      <c r="V3114">
        <f t="shared" si="389"/>
        <v>2016</v>
      </c>
      <c r="W3114" t="str">
        <f t="shared" si="390"/>
        <v>Nov</v>
      </c>
      <c r="X3114">
        <f t="shared" si="391"/>
        <v>2016</v>
      </c>
    </row>
    <row r="3115" spans="1:24" ht="43.2" x14ac:dyDescent="0.55000000000000004">
      <c r="A3115">
        <v>3113</v>
      </c>
      <c r="B3115" s="3" t="s">
        <v>3113</v>
      </c>
      <c r="C3115" s="3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s="7" t="s">
        <v>8335</v>
      </c>
      <c r="R3115" t="s">
        <v>8356</v>
      </c>
      <c r="S3115" s="11">
        <f t="shared" si="386"/>
        <v>42081.731273148151</v>
      </c>
      <c r="T3115" s="11">
        <f t="shared" si="387"/>
        <v>42111.731273148151</v>
      </c>
      <c r="U3115" t="str">
        <f t="shared" si="388"/>
        <v>Mar</v>
      </c>
      <c r="V3115">
        <f t="shared" si="389"/>
        <v>2015</v>
      </c>
      <c r="W3115" t="str">
        <f t="shared" si="390"/>
        <v>Apr</v>
      </c>
      <c r="X3115">
        <f t="shared" si="391"/>
        <v>2015</v>
      </c>
    </row>
    <row r="3116" spans="1:24" ht="43.2" x14ac:dyDescent="0.55000000000000004">
      <c r="A3116">
        <v>3114</v>
      </c>
      <c r="B3116" s="3" t="s">
        <v>3114</v>
      </c>
      <c r="C3116" s="3" t="s">
        <v>7224</v>
      </c>
      <c r="D3116" s="12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s="7" t="s">
        <v>8335</v>
      </c>
      <c r="R3116" t="s">
        <v>8356</v>
      </c>
      <c r="S3116" s="11">
        <f t="shared" si="386"/>
        <v>41843.632523148146</v>
      </c>
      <c r="T3116" s="11">
        <f t="shared" si="387"/>
        <v>41903.632523148146</v>
      </c>
      <c r="U3116" t="str">
        <f t="shared" si="388"/>
        <v>Jul</v>
      </c>
      <c r="V3116">
        <f t="shared" si="389"/>
        <v>2014</v>
      </c>
      <c r="W3116" t="str">
        <f t="shared" si="390"/>
        <v>Sep</v>
      </c>
      <c r="X3116">
        <f t="shared" si="391"/>
        <v>2014</v>
      </c>
    </row>
    <row r="3117" spans="1:24" ht="43.2" x14ac:dyDescent="0.55000000000000004">
      <c r="A3117">
        <v>3115</v>
      </c>
      <c r="B3117" s="3" t="s">
        <v>3115</v>
      </c>
      <c r="C3117" s="3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s="7" t="s">
        <v>8335</v>
      </c>
      <c r="R3117" t="s">
        <v>8356</v>
      </c>
      <c r="S3117" s="11">
        <f t="shared" si="386"/>
        <v>42496.447071759263</v>
      </c>
      <c r="T3117" s="11">
        <f t="shared" si="387"/>
        <v>42526.447071759263</v>
      </c>
      <c r="U3117" t="str">
        <f t="shared" si="388"/>
        <v>May</v>
      </c>
      <c r="V3117">
        <f t="shared" si="389"/>
        <v>2016</v>
      </c>
      <c r="W3117" t="str">
        <f t="shared" si="390"/>
        <v>Jun</v>
      </c>
      <c r="X3117">
        <f t="shared" si="391"/>
        <v>2016</v>
      </c>
    </row>
    <row r="3118" spans="1:24" ht="43.2" x14ac:dyDescent="0.55000000000000004">
      <c r="A3118">
        <v>3116</v>
      </c>
      <c r="B3118" s="3" t="s">
        <v>3116</v>
      </c>
      <c r="C3118" s="3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s="7" t="s">
        <v>8335</v>
      </c>
      <c r="R3118" t="s">
        <v>8356</v>
      </c>
      <c r="S3118" s="11">
        <f t="shared" si="386"/>
        <v>42081.515335648146</v>
      </c>
      <c r="T3118" s="11">
        <f t="shared" si="387"/>
        <v>42095.515335648146</v>
      </c>
      <c r="U3118" t="str">
        <f t="shared" si="388"/>
        <v>Mar</v>
      </c>
      <c r="V3118">
        <f t="shared" si="389"/>
        <v>2015</v>
      </c>
      <c r="W3118" t="str">
        <f t="shared" si="390"/>
        <v>Apr</v>
      </c>
      <c r="X3118">
        <f t="shared" si="391"/>
        <v>2015</v>
      </c>
    </row>
    <row r="3119" spans="1:24" ht="43.2" x14ac:dyDescent="0.55000000000000004">
      <c r="A3119">
        <v>3117</v>
      </c>
      <c r="B3119" s="3" t="s">
        <v>3117</v>
      </c>
      <c r="C3119" s="3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s="7" t="s">
        <v>8335</v>
      </c>
      <c r="R3119" t="s">
        <v>8356</v>
      </c>
      <c r="S3119" s="11">
        <f t="shared" si="386"/>
        <v>42509.374537037031</v>
      </c>
      <c r="T3119" s="11">
        <f t="shared" si="387"/>
        <v>42517.55</v>
      </c>
      <c r="U3119" t="str">
        <f t="shared" si="388"/>
        <v>May</v>
      </c>
      <c r="V3119">
        <f t="shared" si="389"/>
        <v>2016</v>
      </c>
      <c r="W3119" t="str">
        <f t="shared" si="390"/>
        <v>May</v>
      </c>
      <c r="X3119">
        <f t="shared" si="391"/>
        <v>2016</v>
      </c>
    </row>
    <row r="3120" spans="1:24" ht="28.8" x14ac:dyDescent="0.55000000000000004">
      <c r="A3120">
        <v>3118</v>
      </c>
      <c r="B3120" s="3" t="s">
        <v>3118</v>
      </c>
      <c r="C3120" s="3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s="7" t="s">
        <v>8335</v>
      </c>
      <c r="R3120" t="s">
        <v>8356</v>
      </c>
      <c r="S3120" s="11">
        <f t="shared" si="386"/>
        <v>42534.649571759262</v>
      </c>
      <c r="T3120" s="11">
        <f t="shared" si="387"/>
        <v>42553.649571759262</v>
      </c>
      <c r="U3120" t="str">
        <f t="shared" si="388"/>
        <v>Jun</v>
      </c>
      <c r="V3120">
        <f t="shared" si="389"/>
        <v>2016</v>
      </c>
      <c r="W3120" t="str">
        <f t="shared" si="390"/>
        <v>Jul</v>
      </c>
      <c r="X3120">
        <f t="shared" si="391"/>
        <v>2016</v>
      </c>
    </row>
    <row r="3121" spans="1:24" ht="43.2" x14ac:dyDescent="0.55000000000000004">
      <c r="A3121">
        <v>3119</v>
      </c>
      <c r="B3121" s="3" t="s">
        <v>3119</v>
      </c>
      <c r="C3121" s="3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s="7" t="s">
        <v>8335</v>
      </c>
      <c r="R3121" t="s">
        <v>8356</v>
      </c>
      <c r="S3121" s="11">
        <f t="shared" si="386"/>
        <v>42060.04550925926</v>
      </c>
      <c r="T3121" s="11">
        <f t="shared" si="387"/>
        <v>42090.003842592589</v>
      </c>
      <c r="U3121" t="str">
        <f t="shared" si="388"/>
        <v>Feb</v>
      </c>
      <c r="V3121">
        <f t="shared" si="389"/>
        <v>2015</v>
      </c>
      <c r="W3121" t="str">
        <f t="shared" si="390"/>
        <v>Mar</v>
      </c>
      <c r="X3121">
        <f t="shared" si="391"/>
        <v>2015</v>
      </c>
    </row>
    <row r="3122" spans="1:24" ht="43.2" x14ac:dyDescent="0.55000000000000004">
      <c r="A3122">
        <v>3120</v>
      </c>
      <c r="B3122" s="3" t="s">
        <v>3120</v>
      </c>
      <c r="C3122" s="3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s="7" t="s">
        <v>8335</v>
      </c>
      <c r="R3122" t="s">
        <v>8356</v>
      </c>
      <c r="S3122" s="11">
        <f t="shared" si="386"/>
        <v>42435.942083333335</v>
      </c>
      <c r="T3122" s="11">
        <f t="shared" si="387"/>
        <v>42495.900416666671</v>
      </c>
      <c r="U3122" t="str">
        <f t="shared" si="388"/>
        <v>Mar</v>
      </c>
      <c r="V3122">
        <f t="shared" si="389"/>
        <v>2016</v>
      </c>
      <c r="W3122" t="str">
        <f t="shared" si="390"/>
        <v>May</v>
      </c>
      <c r="X3122">
        <f t="shared" si="391"/>
        <v>2016</v>
      </c>
    </row>
    <row r="3123" spans="1:24" ht="28.8" x14ac:dyDescent="0.55000000000000004">
      <c r="A3123">
        <v>3121</v>
      </c>
      <c r="B3123" s="3" t="s">
        <v>3121</v>
      </c>
      <c r="C3123" s="3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s="7" t="s">
        <v>8335</v>
      </c>
      <c r="R3123" t="s">
        <v>8356</v>
      </c>
      <c r="S3123" s="11">
        <f t="shared" si="386"/>
        <v>41848.679803240739</v>
      </c>
      <c r="T3123" s="11">
        <f t="shared" si="387"/>
        <v>41908.679803240739</v>
      </c>
      <c r="U3123" t="str">
        <f t="shared" si="388"/>
        <v>Jul</v>
      </c>
      <c r="V3123">
        <f t="shared" si="389"/>
        <v>2014</v>
      </c>
      <c r="W3123" t="str">
        <f t="shared" si="390"/>
        <v>Sep</v>
      </c>
      <c r="X3123">
        <f t="shared" si="391"/>
        <v>2014</v>
      </c>
    </row>
    <row r="3124" spans="1:24" x14ac:dyDescent="0.55000000000000004">
      <c r="A3124">
        <v>3122</v>
      </c>
      <c r="B3124" s="3" t="s">
        <v>3122</v>
      </c>
      <c r="C3124" s="3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s="7" t="s">
        <v>8335</v>
      </c>
      <c r="R3124" t="s">
        <v>8356</v>
      </c>
      <c r="S3124" s="11">
        <f t="shared" si="386"/>
        <v>42678.932083333333</v>
      </c>
      <c r="T3124" s="11">
        <f t="shared" si="387"/>
        <v>42683.973750000005</v>
      </c>
      <c r="U3124" t="str">
        <f t="shared" si="388"/>
        <v>Nov</v>
      </c>
      <c r="V3124">
        <f t="shared" si="389"/>
        <v>2016</v>
      </c>
      <c r="W3124" t="str">
        <f t="shared" si="390"/>
        <v>Nov</v>
      </c>
      <c r="X3124">
        <f t="shared" si="391"/>
        <v>2016</v>
      </c>
    </row>
    <row r="3125" spans="1:24" ht="43.2" x14ac:dyDescent="0.55000000000000004">
      <c r="A3125">
        <v>3123</v>
      </c>
      <c r="B3125" s="3" t="s">
        <v>3123</v>
      </c>
      <c r="C3125" s="3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s="7" t="s">
        <v>8335</v>
      </c>
      <c r="R3125" t="s">
        <v>8356</v>
      </c>
      <c r="S3125" s="11">
        <f t="shared" si="386"/>
        <v>42530.993032407408</v>
      </c>
      <c r="T3125" s="11">
        <f t="shared" si="387"/>
        <v>42560.993032407408</v>
      </c>
      <c r="U3125" t="str">
        <f t="shared" si="388"/>
        <v>Jun</v>
      </c>
      <c r="V3125">
        <f t="shared" si="389"/>
        <v>2016</v>
      </c>
      <c r="W3125" t="str">
        <f t="shared" si="390"/>
        <v>Jul</v>
      </c>
      <c r="X3125">
        <f t="shared" si="391"/>
        <v>2016</v>
      </c>
    </row>
    <row r="3126" spans="1:24" ht="28.8" x14ac:dyDescent="0.55000000000000004">
      <c r="A3126">
        <v>3124</v>
      </c>
      <c r="B3126" s="3" t="s">
        <v>3124</v>
      </c>
      <c r="C3126" s="3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s="7" t="s">
        <v>8335</v>
      </c>
      <c r="R3126" t="s">
        <v>8356</v>
      </c>
      <c r="S3126" s="11">
        <f t="shared" si="386"/>
        <v>41977.780104166668</v>
      </c>
      <c r="T3126" s="11">
        <f t="shared" si="387"/>
        <v>42037.780104166668</v>
      </c>
      <c r="U3126" t="str">
        <f t="shared" si="388"/>
        <v>Dec</v>
      </c>
      <c r="V3126">
        <f t="shared" si="389"/>
        <v>2014</v>
      </c>
      <c r="W3126" t="str">
        <f t="shared" si="390"/>
        <v>Feb</v>
      </c>
      <c r="X3126">
        <f t="shared" si="391"/>
        <v>2015</v>
      </c>
    </row>
    <row r="3127" spans="1:24" x14ac:dyDescent="0.55000000000000004">
      <c r="A3127">
        <v>3125</v>
      </c>
      <c r="B3127" s="3" t="s">
        <v>3125</v>
      </c>
      <c r="C3127" s="3" t="s">
        <v>7235</v>
      </c>
      <c r="D3127" s="12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s="7" t="s">
        <v>8335</v>
      </c>
      <c r="R3127" t="s">
        <v>8356</v>
      </c>
      <c r="S3127" s="11">
        <f t="shared" si="386"/>
        <v>42346.20685185185</v>
      </c>
      <c r="T3127" s="11">
        <f t="shared" si="387"/>
        <v>42376.20685185185</v>
      </c>
      <c r="U3127" t="str">
        <f t="shared" si="388"/>
        <v>Dec</v>
      </c>
      <c r="V3127">
        <f t="shared" si="389"/>
        <v>2015</v>
      </c>
      <c r="W3127" t="str">
        <f t="shared" si="390"/>
        <v>Jan</v>
      </c>
      <c r="X3127">
        <f t="shared" si="391"/>
        <v>2016</v>
      </c>
    </row>
    <row r="3128" spans="1:24" ht="72" x14ac:dyDescent="0.55000000000000004">
      <c r="A3128">
        <v>3126</v>
      </c>
      <c r="B3128" s="3" t="s">
        <v>3126</v>
      </c>
      <c r="C3128" s="3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s="7" t="s">
        <v>8335</v>
      </c>
      <c r="R3128" t="s">
        <v>8356</v>
      </c>
      <c r="S3128" s="11">
        <f t="shared" si="386"/>
        <v>42427.01807870371</v>
      </c>
      <c r="T3128" s="11">
        <f t="shared" si="387"/>
        <v>42456.976412037038</v>
      </c>
      <c r="U3128" t="str">
        <f t="shared" si="388"/>
        <v>Feb</v>
      </c>
      <c r="V3128">
        <f t="shared" si="389"/>
        <v>2016</v>
      </c>
      <c r="W3128" t="str">
        <f t="shared" si="390"/>
        <v>Mar</v>
      </c>
      <c r="X3128">
        <f t="shared" si="391"/>
        <v>2016</v>
      </c>
    </row>
    <row r="3129" spans="1:24" ht="43.2" x14ac:dyDescent="0.55000000000000004">
      <c r="A3129">
        <v>3127</v>
      </c>
      <c r="B3129" s="3" t="s">
        <v>3127</v>
      </c>
      <c r="C3129" s="3" t="s">
        <v>7237</v>
      </c>
      <c r="D3129" s="12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s="7" t="s">
        <v>8335</v>
      </c>
      <c r="R3129" t="s">
        <v>8356</v>
      </c>
      <c r="S3129" s="11">
        <f t="shared" si="386"/>
        <v>42034.856817129628</v>
      </c>
      <c r="T3129" s="11">
        <f t="shared" si="387"/>
        <v>42064.856817129628</v>
      </c>
      <c r="U3129" t="str">
        <f t="shared" si="388"/>
        <v>Jan</v>
      </c>
      <c r="V3129">
        <f t="shared" si="389"/>
        <v>2015</v>
      </c>
      <c r="W3129" t="str">
        <f t="shared" si="390"/>
        <v>Mar</v>
      </c>
      <c r="X3129">
        <f t="shared" si="391"/>
        <v>2015</v>
      </c>
    </row>
    <row r="3130" spans="1:24" ht="43.2" hidden="1" x14ac:dyDescent="0.55000000000000004">
      <c r="A3130">
        <v>3128</v>
      </c>
      <c r="B3130" s="3" t="s">
        <v>3128</v>
      </c>
      <c r="C3130" s="3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s="7" t="s">
        <v>8335</v>
      </c>
      <c r="R3130" t="s">
        <v>8336</v>
      </c>
      <c r="S3130" s="11">
        <f t="shared" si="386"/>
        <v>42780.825706018513</v>
      </c>
      <c r="T3130" s="11">
        <f t="shared" si="387"/>
        <v>42810.784039351856</v>
      </c>
      <c r="U3130" t="str">
        <f t="shared" si="388"/>
        <v>Feb</v>
      </c>
      <c r="V3130">
        <f t="shared" si="389"/>
        <v>2017</v>
      </c>
      <c r="W3130" t="str">
        <f t="shared" si="390"/>
        <v>Mar</v>
      </c>
      <c r="X3130">
        <f t="shared" si="391"/>
        <v>2017</v>
      </c>
    </row>
    <row r="3131" spans="1:24" ht="43.2" hidden="1" x14ac:dyDescent="0.55000000000000004">
      <c r="A3131">
        <v>3129</v>
      </c>
      <c r="B3131" s="3" t="s">
        <v>3129</v>
      </c>
      <c r="C3131" s="3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s="7" t="s">
        <v>8335</v>
      </c>
      <c r="R3131" t="s">
        <v>8336</v>
      </c>
      <c r="S3131" s="11">
        <f t="shared" si="386"/>
        <v>42803.842812499999</v>
      </c>
      <c r="T3131" s="11">
        <f t="shared" si="387"/>
        <v>42843.801145833335</v>
      </c>
      <c r="U3131" t="str">
        <f t="shared" si="388"/>
        <v>Mar</v>
      </c>
      <c r="V3131">
        <f t="shared" si="389"/>
        <v>2017</v>
      </c>
      <c r="W3131" t="str">
        <f t="shared" si="390"/>
        <v>Apr</v>
      </c>
      <c r="X3131">
        <f t="shared" si="391"/>
        <v>2017</v>
      </c>
    </row>
    <row r="3132" spans="1:24" ht="43.2" hidden="1" x14ac:dyDescent="0.55000000000000004">
      <c r="A3132">
        <v>3130</v>
      </c>
      <c r="B3132" s="3" t="s">
        <v>3130</v>
      </c>
      <c r="C3132" s="3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s="7" t="s">
        <v>8335</v>
      </c>
      <c r="R3132" t="s">
        <v>8336</v>
      </c>
      <c r="S3132" s="11">
        <f t="shared" si="386"/>
        <v>42808.640231481477</v>
      </c>
      <c r="T3132" s="11">
        <f t="shared" si="387"/>
        <v>42839.207638888889</v>
      </c>
      <c r="U3132" t="str">
        <f t="shared" si="388"/>
        <v>Mar</v>
      </c>
      <c r="V3132">
        <f t="shared" si="389"/>
        <v>2017</v>
      </c>
      <c r="W3132" t="str">
        <f t="shared" si="390"/>
        <v>Apr</v>
      </c>
      <c r="X3132">
        <f t="shared" si="391"/>
        <v>2017</v>
      </c>
    </row>
    <row r="3133" spans="1:24" ht="28.8" hidden="1" x14ac:dyDescent="0.55000000000000004">
      <c r="A3133">
        <v>3131</v>
      </c>
      <c r="B3133" s="3" t="s">
        <v>3131</v>
      </c>
      <c r="C3133" s="3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s="7" t="s">
        <v>8335</v>
      </c>
      <c r="R3133" t="s">
        <v>8336</v>
      </c>
      <c r="S3133" s="11">
        <f t="shared" si="386"/>
        <v>42803.579224537039</v>
      </c>
      <c r="T3133" s="11">
        <f t="shared" si="387"/>
        <v>42833.537557870368</v>
      </c>
      <c r="U3133" t="str">
        <f t="shared" si="388"/>
        <v>Mar</v>
      </c>
      <c r="V3133">
        <f t="shared" si="389"/>
        <v>2017</v>
      </c>
      <c r="W3133" t="str">
        <f t="shared" si="390"/>
        <v>Apr</v>
      </c>
      <c r="X3133">
        <f t="shared" si="391"/>
        <v>2017</v>
      </c>
    </row>
    <row r="3134" spans="1:24" ht="28.8" hidden="1" x14ac:dyDescent="0.55000000000000004">
      <c r="A3134">
        <v>3132</v>
      </c>
      <c r="B3134" s="3" t="s">
        <v>3132</v>
      </c>
      <c r="C3134" s="3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s="7" t="s">
        <v>8335</v>
      </c>
      <c r="R3134" t="s">
        <v>8336</v>
      </c>
      <c r="S3134" s="11">
        <f t="shared" si="386"/>
        <v>42786.350231481483</v>
      </c>
      <c r="T3134" s="11">
        <f t="shared" si="387"/>
        <v>42846.308564814812</v>
      </c>
      <c r="U3134" t="str">
        <f t="shared" si="388"/>
        <v>Feb</v>
      </c>
      <c r="V3134">
        <f t="shared" si="389"/>
        <v>2017</v>
      </c>
      <c r="W3134" t="str">
        <f t="shared" si="390"/>
        <v>Apr</v>
      </c>
      <c r="X3134">
        <f t="shared" si="391"/>
        <v>2017</v>
      </c>
    </row>
    <row r="3135" spans="1:24" ht="43.2" hidden="1" x14ac:dyDescent="0.55000000000000004">
      <c r="A3135">
        <v>3133</v>
      </c>
      <c r="B3135" s="3" t="s">
        <v>3133</v>
      </c>
      <c r="C3135" s="3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s="7" t="s">
        <v>8335</v>
      </c>
      <c r="R3135" t="s">
        <v>8336</v>
      </c>
      <c r="S3135" s="11">
        <f t="shared" si="386"/>
        <v>42788.565208333333</v>
      </c>
      <c r="T3135" s="11">
        <f t="shared" si="387"/>
        <v>42818.523541666669</v>
      </c>
      <c r="U3135" t="str">
        <f t="shared" si="388"/>
        <v>Feb</v>
      </c>
      <c r="V3135">
        <f t="shared" si="389"/>
        <v>2017</v>
      </c>
      <c r="W3135" t="str">
        <f t="shared" si="390"/>
        <v>Mar</v>
      </c>
      <c r="X3135">
        <f t="shared" si="391"/>
        <v>2017</v>
      </c>
    </row>
    <row r="3136" spans="1:24" ht="43.2" hidden="1" x14ac:dyDescent="0.55000000000000004">
      <c r="A3136">
        <v>3134</v>
      </c>
      <c r="B3136" s="3" t="s">
        <v>3134</v>
      </c>
      <c r="C3136" s="3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s="7" t="s">
        <v>8335</v>
      </c>
      <c r="R3136" t="s">
        <v>8336</v>
      </c>
      <c r="S3136" s="11">
        <f t="shared" si="386"/>
        <v>42800.720127314817</v>
      </c>
      <c r="T3136" s="11">
        <f t="shared" si="387"/>
        <v>42821.678460648152</v>
      </c>
      <c r="U3136" t="str">
        <f t="shared" si="388"/>
        <v>Mar</v>
      </c>
      <c r="V3136">
        <f t="shared" si="389"/>
        <v>2017</v>
      </c>
      <c r="W3136" t="str">
        <f t="shared" si="390"/>
        <v>Mar</v>
      </c>
      <c r="X3136">
        <f t="shared" si="391"/>
        <v>2017</v>
      </c>
    </row>
    <row r="3137" spans="1:24" ht="43.2" hidden="1" x14ac:dyDescent="0.55000000000000004">
      <c r="A3137">
        <v>3135</v>
      </c>
      <c r="B3137" s="3" t="s">
        <v>3135</v>
      </c>
      <c r="C3137" s="3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s="7" t="s">
        <v>8335</v>
      </c>
      <c r="R3137" t="s">
        <v>8336</v>
      </c>
      <c r="S3137" s="11">
        <f t="shared" si="386"/>
        <v>42807.151863425926</v>
      </c>
      <c r="T3137" s="11">
        <f t="shared" si="387"/>
        <v>42829.151863425926</v>
      </c>
      <c r="U3137" t="str">
        <f t="shared" si="388"/>
        <v>Mar</v>
      </c>
      <c r="V3137">
        <f t="shared" si="389"/>
        <v>2017</v>
      </c>
      <c r="W3137" t="str">
        <f t="shared" si="390"/>
        <v>Apr</v>
      </c>
      <c r="X3137">
        <f t="shared" si="391"/>
        <v>2017</v>
      </c>
    </row>
    <row r="3138" spans="1:24" ht="43.2" hidden="1" x14ac:dyDescent="0.55000000000000004">
      <c r="A3138">
        <v>3136</v>
      </c>
      <c r="B3138" s="3" t="s">
        <v>3136</v>
      </c>
      <c r="C3138" s="3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s="7" t="s">
        <v>8335</v>
      </c>
      <c r="R3138" t="s">
        <v>8336</v>
      </c>
      <c r="S3138" s="11">
        <f t="shared" si="386"/>
        <v>42789.462430555555</v>
      </c>
      <c r="T3138" s="11">
        <f t="shared" si="387"/>
        <v>42825.957638888889</v>
      </c>
      <c r="U3138" t="str">
        <f t="shared" si="388"/>
        <v>Feb</v>
      </c>
      <c r="V3138">
        <f t="shared" si="389"/>
        <v>2017</v>
      </c>
      <c r="W3138" t="str">
        <f t="shared" si="390"/>
        <v>Mar</v>
      </c>
      <c r="X3138">
        <f t="shared" si="391"/>
        <v>2017</v>
      </c>
    </row>
    <row r="3139" spans="1:24" ht="28.8" hidden="1" x14ac:dyDescent="0.55000000000000004">
      <c r="A3139">
        <v>3137</v>
      </c>
      <c r="B3139" s="3" t="s">
        <v>3137</v>
      </c>
      <c r="C3139" s="3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IFERROR(E3139/L3139,0)</f>
        <v>50</v>
      </c>
      <c r="Q3139" s="7" t="s">
        <v>8335</v>
      </c>
      <c r="R3139" t="s">
        <v>8336</v>
      </c>
      <c r="S3139" s="11">
        <f t="shared" ref="S3139:S3202" si="394">(((J3139/60)/60)/24)+DATE(1970,1,1)</f>
        <v>42807.885057870371</v>
      </c>
      <c r="T3139" s="11">
        <f t="shared" ref="T3139:T3202" si="395">(((I3139/60)/60)/24)+DATE(1970,1,1)</f>
        <v>42858.8</v>
      </c>
      <c r="U3139" t="str">
        <f t="shared" ref="U3139:U3202" si="396">TEXT(S3139,"mmm")</f>
        <v>Mar</v>
      </c>
      <c r="V3139">
        <f t="shared" ref="V3139:V3202" si="397">YEAR(S3139)</f>
        <v>2017</v>
      </c>
      <c r="W3139" t="str">
        <f t="shared" ref="W3139:W3202" si="398">TEXT(T3139,"mmm")</f>
        <v>May</v>
      </c>
      <c r="X3139">
        <f t="shared" ref="X3139:X3202" si="399">YEAR(T3139)</f>
        <v>2017</v>
      </c>
    </row>
    <row r="3140" spans="1:24" ht="57.6" hidden="1" x14ac:dyDescent="0.55000000000000004">
      <c r="A3140">
        <v>3138</v>
      </c>
      <c r="B3140" s="3" t="s">
        <v>3138</v>
      </c>
      <c r="C3140" s="3" t="s">
        <v>7248</v>
      </c>
      <c r="D3140" s="12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s="7" t="s">
        <v>8335</v>
      </c>
      <c r="R3140" t="s">
        <v>8336</v>
      </c>
      <c r="S3140" s="11">
        <f t="shared" si="394"/>
        <v>42809.645914351851</v>
      </c>
      <c r="T3140" s="11">
        <f t="shared" si="395"/>
        <v>42828.645914351851</v>
      </c>
      <c r="U3140" t="str">
        <f t="shared" si="396"/>
        <v>Mar</v>
      </c>
      <c r="V3140">
        <f t="shared" si="397"/>
        <v>2017</v>
      </c>
      <c r="W3140" t="str">
        <f t="shared" si="398"/>
        <v>Apr</v>
      </c>
      <c r="X3140">
        <f t="shared" si="399"/>
        <v>2017</v>
      </c>
    </row>
    <row r="3141" spans="1:24" ht="43.2" hidden="1" x14ac:dyDescent="0.55000000000000004">
      <c r="A3141">
        <v>3139</v>
      </c>
      <c r="B3141" s="3" t="s">
        <v>3139</v>
      </c>
      <c r="C3141" s="3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s="7" t="s">
        <v>8335</v>
      </c>
      <c r="R3141" t="s">
        <v>8336</v>
      </c>
      <c r="S3141" s="11">
        <f t="shared" si="394"/>
        <v>42785.270370370374</v>
      </c>
      <c r="T3141" s="11">
        <f t="shared" si="395"/>
        <v>42819.189583333333</v>
      </c>
      <c r="U3141" t="str">
        <f t="shared" si="396"/>
        <v>Feb</v>
      </c>
      <c r="V3141">
        <f t="shared" si="397"/>
        <v>2017</v>
      </c>
      <c r="W3141" t="str">
        <f t="shared" si="398"/>
        <v>Mar</v>
      </c>
      <c r="X3141">
        <f t="shared" si="399"/>
        <v>2017</v>
      </c>
    </row>
    <row r="3142" spans="1:24" ht="43.2" hidden="1" x14ac:dyDescent="0.55000000000000004">
      <c r="A3142">
        <v>3140</v>
      </c>
      <c r="B3142" s="3" t="s">
        <v>3140</v>
      </c>
      <c r="C3142" s="3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s="7" t="s">
        <v>8335</v>
      </c>
      <c r="R3142" t="s">
        <v>8336</v>
      </c>
      <c r="S3142" s="11">
        <f t="shared" si="394"/>
        <v>42802.718784722223</v>
      </c>
      <c r="T3142" s="11">
        <f t="shared" si="395"/>
        <v>42832.677118055552</v>
      </c>
      <c r="U3142" t="str">
        <f t="shared" si="396"/>
        <v>Mar</v>
      </c>
      <c r="V3142">
        <f t="shared" si="397"/>
        <v>2017</v>
      </c>
      <c r="W3142" t="str">
        <f t="shared" si="398"/>
        <v>Apr</v>
      </c>
      <c r="X3142">
        <f t="shared" si="399"/>
        <v>2017</v>
      </c>
    </row>
    <row r="3143" spans="1:24" ht="57.6" hidden="1" x14ac:dyDescent="0.55000000000000004">
      <c r="A3143">
        <v>3141</v>
      </c>
      <c r="B3143" s="3" t="s">
        <v>3141</v>
      </c>
      <c r="C3143" s="3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s="7" t="s">
        <v>8335</v>
      </c>
      <c r="R3143" t="s">
        <v>8336</v>
      </c>
      <c r="S3143" s="11">
        <f t="shared" si="394"/>
        <v>42800.753333333334</v>
      </c>
      <c r="T3143" s="11">
        <f t="shared" si="395"/>
        <v>42841.833333333328</v>
      </c>
      <c r="U3143" t="str">
        <f t="shared" si="396"/>
        <v>Mar</v>
      </c>
      <c r="V3143">
        <f t="shared" si="397"/>
        <v>2017</v>
      </c>
      <c r="W3143" t="str">
        <f t="shared" si="398"/>
        <v>Apr</v>
      </c>
      <c r="X3143">
        <f t="shared" si="399"/>
        <v>2017</v>
      </c>
    </row>
    <row r="3144" spans="1:24" ht="43.2" hidden="1" x14ac:dyDescent="0.55000000000000004">
      <c r="A3144">
        <v>3142</v>
      </c>
      <c r="B3144" s="3" t="s">
        <v>3142</v>
      </c>
      <c r="C3144" s="3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s="7" t="s">
        <v>8335</v>
      </c>
      <c r="R3144" t="s">
        <v>8336</v>
      </c>
      <c r="S3144" s="11">
        <f t="shared" si="394"/>
        <v>42783.513182870374</v>
      </c>
      <c r="T3144" s="11">
        <f t="shared" si="395"/>
        <v>42813.471516203703</v>
      </c>
      <c r="U3144" t="str">
        <f t="shared" si="396"/>
        <v>Feb</v>
      </c>
      <c r="V3144">
        <f t="shared" si="397"/>
        <v>2017</v>
      </c>
      <c r="W3144" t="str">
        <f t="shared" si="398"/>
        <v>Mar</v>
      </c>
      <c r="X3144">
        <f t="shared" si="399"/>
        <v>2017</v>
      </c>
    </row>
    <row r="3145" spans="1:24" ht="57.6" hidden="1" x14ac:dyDescent="0.55000000000000004">
      <c r="A3145">
        <v>3143</v>
      </c>
      <c r="B3145" s="3" t="s">
        <v>3143</v>
      </c>
      <c r="C3145" s="3" t="s">
        <v>7253</v>
      </c>
      <c r="D3145" s="12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s="7" t="s">
        <v>8335</v>
      </c>
      <c r="R3145" t="s">
        <v>8336</v>
      </c>
      <c r="S3145" s="11">
        <f t="shared" si="394"/>
        <v>42808.358287037037</v>
      </c>
      <c r="T3145" s="11">
        <f t="shared" si="395"/>
        <v>42834.358287037037</v>
      </c>
      <c r="U3145" t="str">
        <f t="shared" si="396"/>
        <v>Mar</v>
      </c>
      <c r="V3145">
        <f t="shared" si="397"/>
        <v>2017</v>
      </c>
      <c r="W3145" t="str">
        <f t="shared" si="398"/>
        <v>Apr</v>
      </c>
      <c r="X3145">
        <f t="shared" si="399"/>
        <v>2017</v>
      </c>
    </row>
    <row r="3146" spans="1:24" ht="57.6" hidden="1" x14ac:dyDescent="0.55000000000000004">
      <c r="A3146">
        <v>3144</v>
      </c>
      <c r="B3146" s="3" t="s">
        <v>3144</v>
      </c>
      <c r="C3146" s="3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s="7" t="s">
        <v>8335</v>
      </c>
      <c r="R3146" t="s">
        <v>8336</v>
      </c>
      <c r="S3146" s="11">
        <f t="shared" si="394"/>
        <v>42796.538275462968</v>
      </c>
      <c r="T3146" s="11">
        <f t="shared" si="395"/>
        <v>42813.25</v>
      </c>
      <c r="U3146" t="str">
        <f t="shared" si="396"/>
        <v>Mar</v>
      </c>
      <c r="V3146">
        <f t="shared" si="397"/>
        <v>2017</v>
      </c>
      <c r="W3146" t="str">
        <f t="shared" si="398"/>
        <v>Mar</v>
      </c>
      <c r="X3146">
        <f t="shared" si="399"/>
        <v>2017</v>
      </c>
    </row>
    <row r="3147" spans="1:24" ht="43.2" hidden="1" x14ac:dyDescent="0.55000000000000004">
      <c r="A3147">
        <v>3145</v>
      </c>
      <c r="B3147" s="3" t="s">
        <v>3145</v>
      </c>
      <c r="C3147" s="3" t="s">
        <v>7255</v>
      </c>
      <c r="D3147" s="12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s="7" t="s">
        <v>8335</v>
      </c>
      <c r="R3147" t="s">
        <v>8336</v>
      </c>
      <c r="S3147" s="11">
        <f t="shared" si="394"/>
        <v>42762.040902777779</v>
      </c>
      <c r="T3147" s="11">
        <f t="shared" si="395"/>
        <v>42821.999236111107</v>
      </c>
      <c r="U3147" t="str">
        <f t="shared" si="396"/>
        <v>Jan</v>
      </c>
      <c r="V3147">
        <f t="shared" si="397"/>
        <v>2017</v>
      </c>
      <c r="W3147" t="str">
        <f t="shared" si="398"/>
        <v>Mar</v>
      </c>
      <c r="X3147">
        <f t="shared" si="399"/>
        <v>2017</v>
      </c>
    </row>
    <row r="3148" spans="1:24" ht="28.8" hidden="1" x14ac:dyDescent="0.55000000000000004">
      <c r="A3148">
        <v>3146</v>
      </c>
      <c r="B3148" s="3" t="s">
        <v>3146</v>
      </c>
      <c r="C3148" s="3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s="7" t="s">
        <v>8335</v>
      </c>
      <c r="R3148" t="s">
        <v>8336</v>
      </c>
      <c r="S3148" s="11">
        <f t="shared" si="394"/>
        <v>42796.682476851856</v>
      </c>
      <c r="T3148" s="11">
        <f t="shared" si="395"/>
        <v>42841.640810185185</v>
      </c>
      <c r="U3148" t="str">
        <f t="shared" si="396"/>
        <v>Mar</v>
      </c>
      <c r="V3148">
        <f t="shared" si="397"/>
        <v>2017</v>
      </c>
      <c r="W3148" t="str">
        <f t="shared" si="398"/>
        <v>Apr</v>
      </c>
      <c r="X3148">
        <f t="shared" si="399"/>
        <v>2017</v>
      </c>
    </row>
    <row r="3149" spans="1:24" ht="43.2" hidden="1" x14ac:dyDescent="0.55000000000000004">
      <c r="A3149">
        <v>3147</v>
      </c>
      <c r="B3149" s="3" t="s">
        <v>3147</v>
      </c>
      <c r="C3149" s="3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s="7" t="s">
        <v>8335</v>
      </c>
      <c r="R3149" t="s">
        <v>8336</v>
      </c>
      <c r="S3149" s="11">
        <f t="shared" si="394"/>
        <v>41909.969386574077</v>
      </c>
      <c r="T3149" s="11">
        <f t="shared" si="395"/>
        <v>41950.011053240742</v>
      </c>
      <c r="U3149" t="str">
        <f t="shared" si="396"/>
        <v>Sep</v>
      </c>
      <c r="V3149">
        <f t="shared" si="397"/>
        <v>2014</v>
      </c>
      <c r="W3149" t="str">
        <f t="shared" si="398"/>
        <v>Nov</v>
      </c>
      <c r="X3149">
        <f t="shared" si="399"/>
        <v>2014</v>
      </c>
    </row>
    <row r="3150" spans="1:24" ht="28.8" hidden="1" x14ac:dyDescent="0.55000000000000004">
      <c r="A3150">
        <v>3148</v>
      </c>
      <c r="B3150" s="3" t="s">
        <v>3148</v>
      </c>
      <c r="C3150" s="3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s="7" t="s">
        <v>8335</v>
      </c>
      <c r="R3150" t="s">
        <v>8336</v>
      </c>
      <c r="S3150" s="11">
        <f t="shared" si="394"/>
        <v>41891.665324074071</v>
      </c>
      <c r="T3150" s="11">
        <f t="shared" si="395"/>
        <v>41913.166666666664</v>
      </c>
      <c r="U3150" t="str">
        <f t="shared" si="396"/>
        <v>Sep</v>
      </c>
      <c r="V3150">
        <f t="shared" si="397"/>
        <v>2014</v>
      </c>
      <c r="W3150" t="str">
        <f t="shared" si="398"/>
        <v>Oct</v>
      </c>
      <c r="X3150">
        <f t="shared" si="399"/>
        <v>2014</v>
      </c>
    </row>
    <row r="3151" spans="1:24" ht="43.2" hidden="1" x14ac:dyDescent="0.55000000000000004">
      <c r="A3151">
        <v>3149</v>
      </c>
      <c r="B3151" s="3" t="s">
        <v>3149</v>
      </c>
      <c r="C3151" s="3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s="7" t="s">
        <v>8335</v>
      </c>
      <c r="R3151" t="s">
        <v>8336</v>
      </c>
      <c r="S3151" s="11">
        <f t="shared" si="394"/>
        <v>41226.017361111109</v>
      </c>
      <c r="T3151" s="11">
        <f t="shared" si="395"/>
        <v>41250.083333333336</v>
      </c>
      <c r="U3151" t="str">
        <f t="shared" si="396"/>
        <v>Nov</v>
      </c>
      <c r="V3151">
        <f t="shared" si="397"/>
        <v>2012</v>
      </c>
      <c r="W3151" t="str">
        <f t="shared" si="398"/>
        <v>Dec</v>
      </c>
      <c r="X3151">
        <f t="shared" si="399"/>
        <v>2012</v>
      </c>
    </row>
    <row r="3152" spans="1:24" ht="57.6" hidden="1" x14ac:dyDescent="0.55000000000000004">
      <c r="A3152">
        <v>3150</v>
      </c>
      <c r="B3152" s="3" t="s">
        <v>3150</v>
      </c>
      <c r="C3152" s="3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s="7" t="s">
        <v>8335</v>
      </c>
      <c r="R3152" t="s">
        <v>8336</v>
      </c>
      <c r="S3152" s="11">
        <f t="shared" si="394"/>
        <v>40478.263923611114</v>
      </c>
      <c r="T3152" s="11">
        <f t="shared" si="395"/>
        <v>40568.166666666664</v>
      </c>
      <c r="U3152" t="str">
        <f t="shared" si="396"/>
        <v>Oct</v>
      </c>
      <c r="V3152">
        <f t="shared" si="397"/>
        <v>2010</v>
      </c>
      <c r="W3152" t="str">
        <f t="shared" si="398"/>
        <v>Jan</v>
      </c>
      <c r="X3152">
        <f t="shared" si="399"/>
        <v>2011</v>
      </c>
    </row>
    <row r="3153" spans="1:24" ht="43.2" hidden="1" x14ac:dyDescent="0.55000000000000004">
      <c r="A3153">
        <v>3151</v>
      </c>
      <c r="B3153" s="3" t="s">
        <v>3151</v>
      </c>
      <c r="C3153" s="3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s="7" t="s">
        <v>8335</v>
      </c>
      <c r="R3153" t="s">
        <v>8336</v>
      </c>
      <c r="S3153" s="11">
        <f t="shared" si="394"/>
        <v>41862.83997685185</v>
      </c>
      <c r="T3153" s="11">
        <f t="shared" si="395"/>
        <v>41892.83997685185</v>
      </c>
      <c r="U3153" t="str">
        <f t="shared" si="396"/>
        <v>Aug</v>
      </c>
      <c r="V3153">
        <f t="shared" si="397"/>
        <v>2014</v>
      </c>
      <c r="W3153" t="str">
        <f t="shared" si="398"/>
        <v>Sep</v>
      </c>
      <c r="X3153">
        <f t="shared" si="399"/>
        <v>2014</v>
      </c>
    </row>
    <row r="3154" spans="1:24" ht="43.2" hidden="1" x14ac:dyDescent="0.55000000000000004">
      <c r="A3154">
        <v>3152</v>
      </c>
      <c r="B3154" s="3" t="s">
        <v>3152</v>
      </c>
      <c r="C3154" s="3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s="7" t="s">
        <v>8335</v>
      </c>
      <c r="R3154" t="s">
        <v>8336</v>
      </c>
      <c r="S3154" s="11">
        <f t="shared" si="394"/>
        <v>41550.867673611108</v>
      </c>
      <c r="T3154" s="11">
        <f t="shared" si="395"/>
        <v>41580.867673611108</v>
      </c>
      <c r="U3154" t="str">
        <f t="shared" si="396"/>
        <v>Oct</v>
      </c>
      <c r="V3154">
        <f t="shared" si="397"/>
        <v>2013</v>
      </c>
      <c r="W3154" t="str">
        <f t="shared" si="398"/>
        <v>Nov</v>
      </c>
      <c r="X3154">
        <f t="shared" si="399"/>
        <v>2013</v>
      </c>
    </row>
    <row r="3155" spans="1:24" ht="43.2" hidden="1" x14ac:dyDescent="0.55000000000000004">
      <c r="A3155">
        <v>3153</v>
      </c>
      <c r="B3155" s="3" t="s">
        <v>3153</v>
      </c>
      <c r="C3155" s="3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s="7" t="s">
        <v>8335</v>
      </c>
      <c r="R3155" t="s">
        <v>8336</v>
      </c>
      <c r="S3155" s="11">
        <f t="shared" si="394"/>
        <v>40633.154363425929</v>
      </c>
      <c r="T3155" s="11">
        <f t="shared" si="395"/>
        <v>40664.207638888889</v>
      </c>
      <c r="U3155" t="str">
        <f t="shared" si="396"/>
        <v>Mar</v>
      </c>
      <c r="V3155">
        <f t="shared" si="397"/>
        <v>2011</v>
      </c>
      <c r="W3155" t="str">
        <f t="shared" si="398"/>
        <v>May</v>
      </c>
      <c r="X3155">
        <f t="shared" si="399"/>
        <v>2011</v>
      </c>
    </row>
    <row r="3156" spans="1:24" ht="43.2" hidden="1" x14ac:dyDescent="0.55000000000000004">
      <c r="A3156">
        <v>3154</v>
      </c>
      <c r="B3156" s="3" t="s">
        <v>3154</v>
      </c>
      <c r="C3156" s="3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s="7" t="s">
        <v>8335</v>
      </c>
      <c r="R3156" t="s">
        <v>8336</v>
      </c>
      <c r="S3156" s="11">
        <f t="shared" si="394"/>
        <v>40970.875671296293</v>
      </c>
      <c r="T3156" s="11">
        <f t="shared" si="395"/>
        <v>41000.834004629629</v>
      </c>
      <c r="U3156" t="str">
        <f t="shared" si="396"/>
        <v>Mar</v>
      </c>
      <c r="V3156">
        <f t="shared" si="397"/>
        <v>2012</v>
      </c>
      <c r="W3156" t="str">
        <f t="shared" si="398"/>
        <v>Apr</v>
      </c>
      <c r="X3156">
        <f t="shared" si="399"/>
        <v>2012</v>
      </c>
    </row>
    <row r="3157" spans="1:24" ht="43.2" hidden="1" x14ac:dyDescent="0.55000000000000004">
      <c r="A3157">
        <v>3155</v>
      </c>
      <c r="B3157" s="3" t="s">
        <v>3155</v>
      </c>
      <c r="C3157" s="3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s="7" t="s">
        <v>8335</v>
      </c>
      <c r="R3157" t="s">
        <v>8336</v>
      </c>
      <c r="S3157" s="11">
        <f t="shared" si="394"/>
        <v>41233.499131944445</v>
      </c>
      <c r="T3157" s="11">
        <f t="shared" si="395"/>
        <v>41263.499131944445</v>
      </c>
      <c r="U3157" t="str">
        <f t="shared" si="396"/>
        <v>Nov</v>
      </c>
      <c r="V3157">
        <f t="shared" si="397"/>
        <v>2012</v>
      </c>
      <c r="W3157" t="str">
        <f t="shared" si="398"/>
        <v>Dec</v>
      </c>
      <c r="X3157">
        <f t="shared" si="399"/>
        <v>2012</v>
      </c>
    </row>
    <row r="3158" spans="1:24" ht="43.2" hidden="1" x14ac:dyDescent="0.55000000000000004">
      <c r="A3158">
        <v>3156</v>
      </c>
      <c r="B3158" s="3" t="s">
        <v>3156</v>
      </c>
      <c r="C3158" s="3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s="7" t="s">
        <v>8335</v>
      </c>
      <c r="R3158" t="s">
        <v>8336</v>
      </c>
      <c r="S3158" s="11">
        <f t="shared" si="394"/>
        <v>41026.953055555554</v>
      </c>
      <c r="T3158" s="11">
        <f t="shared" si="395"/>
        <v>41061.953055555554</v>
      </c>
      <c r="U3158" t="str">
        <f t="shared" si="396"/>
        <v>Apr</v>
      </c>
      <c r="V3158">
        <f t="shared" si="397"/>
        <v>2012</v>
      </c>
      <c r="W3158" t="str">
        <f t="shared" si="398"/>
        <v>Jun</v>
      </c>
      <c r="X3158">
        <f t="shared" si="399"/>
        <v>2012</v>
      </c>
    </row>
    <row r="3159" spans="1:24" ht="28.8" hidden="1" x14ac:dyDescent="0.55000000000000004">
      <c r="A3159">
        <v>3157</v>
      </c>
      <c r="B3159" s="3" t="s">
        <v>3157</v>
      </c>
      <c r="C3159" s="3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s="7" t="s">
        <v>8335</v>
      </c>
      <c r="R3159" t="s">
        <v>8336</v>
      </c>
      <c r="S3159" s="11">
        <f t="shared" si="394"/>
        <v>41829.788252314815</v>
      </c>
      <c r="T3159" s="11">
        <f t="shared" si="395"/>
        <v>41839.208333333336</v>
      </c>
      <c r="U3159" t="str">
        <f t="shared" si="396"/>
        <v>Jul</v>
      </c>
      <c r="V3159">
        <f t="shared" si="397"/>
        <v>2014</v>
      </c>
      <c r="W3159" t="str">
        <f t="shared" si="398"/>
        <v>Jul</v>
      </c>
      <c r="X3159">
        <f t="shared" si="399"/>
        <v>2014</v>
      </c>
    </row>
    <row r="3160" spans="1:24" ht="28.8" hidden="1" x14ac:dyDescent="0.55000000000000004">
      <c r="A3160">
        <v>3158</v>
      </c>
      <c r="B3160" s="3" t="s">
        <v>3158</v>
      </c>
      <c r="C3160" s="3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s="7" t="s">
        <v>8335</v>
      </c>
      <c r="R3160" t="s">
        <v>8336</v>
      </c>
      <c r="S3160" s="11">
        <f t="shared" si="394"/>
        <v>41447.839722222219</v>
      </c>
      <c r="T3160" s="11">
        <f t="shared" si="395"/>
        <v>41477.839722222219</v>
      </c>
      <c r="U3160" t="str">
        <f t="shared" si="396"/>
        <v>Jun</v>
      </c>
      <c r="V3160">
        <f t="shared" si="397"/>
        <v>2013</v>
      </c>
      <c r="W3160" t="str">
        <f t="shared" si="398"/>
        <v>Jul</v>
      </c>
      <c r="X3160">
        <f t="shared" si="399"/>
        <v>2013</v>
      </c>
    </row>
    <row r="3161" spans="1:24" ht="28.8" hidden="1" x14ac:dyDescent="0.55000000000000004">
      <c r="A3161">
        <v>3159</v>
      </c>
      <c r="B3161" s="3" t="s">
        <v>3159</v>
      </c>
      <c r="C3161" s="3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s="7" t="s">
        <v>8335</v>
      </c>
      <c r="R3161" t="s">
        <v>8336</v>
      </c>
      <c r="S3161" s="11">
        <f t="shared" si="394"/>
        <v>40884.066678240742</v>
      </c>
      <c r="T3161" s="11">
        <f t="shared" si="395"/>
        <v>40926.958333333336</v>
      </c>
      <c r="U3161" t="str">
        <f t="shared" si="396"/>
        <v>Dec</v>
      </c>
      <c r="V3161">
        <f t="shared" si="397"/>
        <v>2011</v>
      </c>
      <c r="W3161" t="str">
        <f t="shared" si="398"/>
        <v>Jan</v>
      </c>
      <c r="X3161">
        <f t="shared" si="399"/>
        <v>2012</v>
      </c>
    </row>
    <row r="3162" spans="1:24" ht="43.2" hidden="1" x14ac:dyDescent="0.55000000000000004">
      <c r="A3162">
        <v>3160</v>
      </c>
      <c r="B3162" s="3" t="s">
        <v>3160</v>
      </c>
      <c r="C3162" s="3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s="7" t="s">
        <v>8335</v>
      </c>
      <c r="R3162" t="s">
        <v>8336</v>
      </c>
      <c r="S3162" s="11">
        <f t="shared" si="394"/>
        <v>41841.26489583333</v>
      </c>
      <c r="T3162" s="11">
        <f t="shared" si="395"/>
        <v>41864.207638888889</v>
      </c>
      <c r="U3162" t="str">
        <f t="shared" si="396"/>
        <v>Jul</v>
      </c>
      <c r="V3162">
        <f t="shared" si="397"/>
        <v>2014</v>
      </c>
      <c r="W3162" t="str">
        <f t="shared" si="398"/>
        <v>Aug</v>
      </c>
      <c r="X3162">
        <f t="shared" si="399"/>
        <v>2014</v>
      </c>
    </row>
    <row r="3163" spans="1:24" ht="43.2" hidden="1" x14ac:dyDescent="0.55000000000000004">
      <c r="A3163">
        <v>3161</v>
      </c>
      <c r="B3163" s="3" t="s">
        <v>3161</v>
      </c>
      <c r="C3163" s="3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s="7" t="s">
        <v>8335</v>
      </c>
      <c r="R3163" t="s">
        <v>8336</v>
      </c>
      <c r="S3163" s="11">
        <f t="shared" si="394"/>
        <v>41897.536134259259</v>
      </c>
      <c r="T3163" s="11">
        <f t="shared" si="395"/>
        <v>41927.536134259259</v>
      </c>
      <c r="U3163" t="str">
        <f t="shared" si="396"/>
        <v>Sep</v>
      </c>
      <c r="V3163">
        <f t="shared" si="397"/>
        <v>2014</v>
      </c>
      <c r="W3163" t="str">
        <f t="shared" si="398"/>
        <v>Oct</v>
      </c>
      <c r="X3163">
        <f t="shared" si="399"/>
        <v>2014</v>
      </c>
    </row>
    <row r="3164" spans="1:24" ht="43.2" hidden="1" x14ac:dyDescent="0.55000000000000004">
      <c r="A3164">
        <v>3162</v>
      </c>
      <c r="B3164" s="3" t="s">
        <v>3162</v>
      </c>
      <c r="C3164" s="3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s="7" t="s">
        <v>8335</v>
      </c>
      <c r="R3164" t="s">
        <v>8336</v>
      </c>
      <c r="S3164" s="11">
        <f t="shared" si="394"/>
        <v>41799.685902777775</v>
      </c>
      <c r="T3164" s="11">
        <f t="shared" si="395"/>
        <v>41827.083333333336</v>
      </c>
      <c r="U3164" t="str">
        <f t="shared" si="396"/>
        <v>Jun</v>
      </c>
      <c r="V3164">
        <f t="shared" si="397"/>
        <v>2014</v>
      </c>
      <c r="W3164" t="str">
        <f t="shared" si="398"/>
        <v>Jul</v>
      </c>
      <c r="X3164">
        <f t="shared" si="399"/>
        <v>2014</v>
      </c>
    </row>
    <row r="3165" spans="1:24" ht="43.2" hidden="1" x14ac:dyDescent="0.55000000000000004">
      <c r="A3165">
        <v>3163</v>
      </c>
      <c r="B3165" s="3" t="s">
        <v>3163</v>
      </c>
      <c r="C3165" s="3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s="7" t="s">
        <v>8335</v>
      </c>
      <c r="R3165" t="s">
        <v>8336</v>
      </c>
      <c r="S3165" s="11">
        <f t="shared" si="394"/>
        <v>41775.753761574073</v>
      </c>
      <c r="T3165" s="11">
        <f t="shared" si="395"/>
        <v>41805.753761574073</v>
      </c>
      <c r="U3165" t="str">
        <f t="shared" si="396"/>
        <v>May</v>
      </c>
      <c r="V3165">
        <f t="shared" si="397"/>
        <v>2014</v>
      </c>
      <c r="W3165" t="str">
        <f t="shared" si="398"/>
        <v>Jun</v>
      </c>
      <c r="X3165">
        <f t="shared" si="399"/>
        <v>2014</v>
      </c>
    </row>
    <row r="3166" spans="1:24" ht="43.2" hidden="1" x14ac:dyDescent="0.55000000000000004">
      <c r="A3166">
        <v>3164</v>
      </c>
      <c r="B3166" s="3" t="s">
        <v>3164</v>
      </c>
      <c r="C3166" s="3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s="7" t="s">
        <v>8335</v>
      </c>
      <c r="R3166" t="s">
        <v>8336</v>
      </c>
      <c r="S3166" s="11">
        <f t="shared" si="394"/>
        <v>41766.80572916667</v>
      </c>
      <c r="T3166" s="11">
        <f t="shared" si="395"/>
        <v>41799.80572916667</v>
      </c>
      <c r="U3166" t="str">
        <f t="shared" si="396"/>
        <v>May</v>
      </c>
      <c r="V3166">
        <f t="shared" si="397"/>
        <v>2014</v>
      </c>
      <c r="W3166" t="str">
        <f t="shared" si="398"/>
        <v>Jun</v>
      </c>
      <c r="X3166">
        <f t="shared" si="399"/>
        <v>2014</v>
      </c>
    </row>
    <row r="3167" spans="1:24" ht="43.2" hidden="1" x14ac:dyDescent="0.55000000000000004">
      <c r="A3167">
        <v>3165</v>
      </c>
      <c r="B3167" s="3" t="s">
        <v>3165</v>
      </c>
      <c r="C3167" s="3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s="7" t="s">
        <v>8335</v>
      </c>
      <c r="R3167" t="s">
        <v>8336</v>
      </c>
      <c r="S3167" s="11">
        <f t="shared" si="394"/>
        <v>40644.159259259257</v>
      </c>
      <c r="T3167" s="11">
        <f t="shared" si="395"/>
        <v>40666.165972222225</v>
      </c>
      <c r="U3167" t="str">
        <f t="shared" si="396"/>
        <v>Apr</v>
      </c>
      <c r="V3167">
        <f t="shared" si="397"/>
        <v>2011</v>
      </c>
      <c r="W3167" t="str">
        <f t="shared" si="398"/>
        <v>May</v>
      </c>
      <c r="X3167">
        <f t="shared" si="399"/>
        <v>2011</v>
      </c>
    </row>
    <row r="3168" spans="1:24" ht="43.2" hidden="1" x14ac:dyDescent="0.55000000000000004">
      <c r="A3168">
        <v>3166</v>
      </c>
      <c r="B3168" s="3" t="s">
        <v>3166</v>
      </c>
      <c r="C3168" s="3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s="7" t="s">
        <v>8335</v>
      </c>
      <c r="R3168" t="s">
        <v>8336</v>
      </c>
      <c r="S3168" s="11">
        <f t="shared" si="394"/>
        <v>41940.69158564815</v>
      </c>
      <c r="T3168" s="11">
        <f t="shared" si="395"/>
        <v>41969.332638888889</v>
      </c>
      <c r="U3168" t="str">
        <f t="shared" si="396"/>
        <v>Oct</v>
      </c>
      <c r="V3168">
        <f t="shared" si="397"/>
        <v>2014</v>
      </c>
      <c r="W3168" t="str">
        <f t="shared" si="398"/>
        <v>Nov</v>
      </c>
      <c r="X3168">
        <f t="shared" si="399"/>
        <v>2014</v>
      </c>
    </row>
    <row r="3169" spans="1:24" ht="28.8" hidden="1" x14ac:dyDescent="0.55000000000000004">
      <c r="A3169">
        <v>3167</v>
      </c>
      <c r="B3169" s="3" t="s">
        <v>3167</v>
      </c>
      <c r="C3169" s="3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s="7" t="s">
        <v>8335</v>
      </c>
      <c r="R3169" t="s">
        <v>8336</v>
      </c>
      <c r="S3169" s="11">
        <f t="shared" si="394"/>
        <v>41839.175706018519</v>
      </c>
      <c r="T3169" s="11">
        <f t="shared" si="395"/>
        <v>41853.175706018519</v>
      </c>
      <c r="U3169" t="str">
        <f t="shared" si="396"/>
        <v>Jul</v>
      </c>
      <c r="V3169">
        <f t="shared" si="397"/>
        <v>2014</v>
      </c>
      <c r="W3169" t="str">
        <f t="shared" si="398"/>
        <v>Aug</v>
      </c>
      <c r="X3169">
        <f t="shared" si="399"/>
        <v>2014</v>
      </c>
    </row>
    <row r="3170" spans="1:24" ht="43.2" hidden="1" x14ac:dyDescent="0.55000000000000004">
      <c r="A3170">
        <v>3168</v>
      </c>
      <c r="B3170" s="3" t="s">
        <v>3168</v>
      </c>
      <c r="C3170" s="3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s="7" t="s">
        <v>8335</v>
      </c>
      <c r="R3170" t="s">
        <v>8336</v>
      </c>
      <c r="S3170" s="11">
        <f t="shared" si="394"/>
        <v>41772.105937500004</v>
      </c>
      <c r="T3170" s="11">
        <f t="shared" si="395"/>
        <v>41803.916666666664</v>
      </c>
      <c r="U3170" t="str">
        <f t="shared" si="396"/>
        <v>May</v>
      </c>
      <c r="V3170">
        <f t="shared" si="397"/>
        <v>2014</v>
      </c>
      <c r="W3170" t="str">
        <f t="shared" si="398"/>
        <v>Jun</v>
      </c>
      <c r="X3170">
        <f t="shared" si="399"/>
        <v>2014</v>
      </c>
    </row>
    <row r="3171" spans="1:24" ht="28.8" hidden="1" x14ac:dyDescent="0.55000000000000004">
      <c r="A3171">
        <v>3169</v>
      </c>
      <c r="B3171" s="3" t="s">
        <v>3169</v>
      </c>
      <c r="C3171" s="3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s="7" t="s">
        <v>8335</v>
      </c>
      <c r="R3171" t="s">
        <v>8336</v>
      </c>
      <c r="S3171" s="11">
        <f t="shared" si="394"/>
        <v>41591.737974537034</v>
      </c>
      <c r="T3171" s="11">
        <f t="shared" si="395"/>
        <v>41621.207638888889</v>
      </c>
      <c r="U3171" t="str">
        <f t="shared" si="396"/>
        <v>Nov</v>
      </c>
      <c r="V3171">
        <f t="shared" si="397"/>
        <v>2013</v>
      </c>
      <c r="W3171" t="str">
        <f t="shared" si="398"/>
        <v>Dec</v>
      </c>
      <c r="X3171">
        <f t="shared" si="399"/>
        <v>2013</v>
      </c>
    </row>
    <row r="3172" spans="1:24" ht="43.2" hidden="1" x14ac:dyDescent="0.55000000000000004">
      <c r="A3172">
        <v>3170</v>
      </c>
      <c r="B3172" s="3" t="s">
        <v>3170</v>
      </c>
      <c r="C3172" s="3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s="7" t="s">
        <v>8335</v>
      </c>
      <c r="R3172" t="s">
        <v>8336</v>
      </c>
      <c r="S3172" s="11">
        <f t="shared" si="394"/>
        <v>41789.080370370371</v>
      </c>
      <c r="T3172" s="11">
        <f t="shared" si="395"/>
        <v>41822.166666666664</v>
      </c>
      <c r="U3172" t="str">
        <f t="shared" si="396"/>
        <v>May</v>
      </c>
      <c r="V3172">
        <f t="shared" si="397"/>
        <v>2014</v>
      </c>
      <c r="W3172" t="str">
        <f t="shared" si="398"/>
        <v>Jul</v>
      </c>
      <c r="X3172">
        <f t="shared" si="399"/>
        <v>2014</v>
      </c>
    </row>
    <row r="3173" spans="1:24" ht="43.2" hidden="1" x14ac:dyDescent="0.55000000000000004">
      <c r="A3173">
        <v>3171</v>
      </c>
      <c r="B3173" s="3" t="s">
        <v>3171</v>
      </c>
      <c r="C3173" s="3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s="7" t="s">
        <v>8335</v>
      </c>
      <c r="R3173" t="s">
        <v>8336</v>
      </c>
      <c r="S3173" s="11">
        <f t="shared" si="394"/>
        <v>42466.608310185184</v>
      </c>
      <c r="T3173" s="11">
        <f t="shared" si="395"/>
        <v>42496.608310185184</v>
      </c>
      <c r="U3173" t="str">
        <f t="shared" si="396"/>
        <v>Apr</v>
      </c>
      <c r="V3173">
        <f t="shared" si="397"/>
        <v>2016</v>
      </c>
      <c r="W3173" t="str">
        <f t="shared" si="398"/>
        <v>May</v>
      </c>
      <c r="X3173">
        <f t="shared" si="399"/>
        <v>2016</v>
      </c>
    </row>
    <row r="3174" spans="1:24" ht="43.2" hidden="1" x14ac:dyDescent="0.55000000000000004">
      <c r="A3174">
        <v>3172</v>
      </c>
      <c r="B3174" s="3" t="s">
        <v>3172</v>
      </c>
      <c r="C3174" s="3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s="7" t="s">
        <v>8335</v>
      </c>
      <c r="R3174" t="s">
        <v>8336</v>
      </c>
      <c r="S3174" s="11">
        <f t="shared" si="394"/>
        <v>40923.729953703703</v>
      </c>
      <c r="T3174" s="11">
        <f t="shared" si="395"/>
        <v>40953.729953703703</v>
      </c>
      <c r="U3174" t="str">
        <f t="shared" si="396"/>
        <v>Jan</v>
      </c>
      <c r="V3174">
        <f t="shared" si="397"/>
        <v>2012</v>
      </c>
      <c r="W3174" t="str">
        <f t="shared" si="398"/>
        <v>Feb</v>
      </c>
      <c r="X3174">
        <f t="shared" si="399"/>
        <v>2012</v>
      </c>
    </row>
    <row r="3175" spans="1:24" ht="43.2" hidden="1" x14ac:dyDescent="0.55000000000000004">
      <c r="A3175">
        <v>3173</v>
      </c>
      <c r="B3175" s="3" t="s">
        <v>3173</v>
      </c>
      <c r="C3175" s="3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s="7" t="s">
        <v>8335</v>
      </c>
      <c r="R3175" t="s">
        <v>8336</v>
      </c>
      <c r="S3175" s="11">
        <f t="shared" si="394"/>
        <v>41878.878379629627</v>
      </c>
      <c r="T3175" s="11">
        <f t="shared" si="395"/>
        <v>41908.878379629627</v>
      </c>
      <c r="U3175" t="str">
        <f t="shared" si="396"/>
        <v>Aug</v>
      </c>
      <c r="V3175">
        <f t="shared" si="397"/>
        <v>2014</v>
      </c>
      <c r="W3175" t="str">
        <f t="shared" si="398"/>
        <v>Sep</v>
      </c>
      <c r="X3175">
        <f t="shared" si="399"/>
        <v>2014</v>
      </c>
    </row>
    <row r="3176" spans="1:24" ht="43.2" hidden="1" x14ac:dyDescent="0.55000000000000004">
      <c r="A3176">
        <v>3174</v>
      </c>
      <c r="B3176" s="3" t="s">
        <v>3174</v>
      </c>
      <c r="C3176" s="3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s="7" t="s">
        <v>8335</v>
      </c>
      <c r="R3176" t="s">
        <v>8336</v>
      </c>
      <c r="S3176" s="11">
        <f t="shared" si="394"/>
        <v>41862.864675925928</v>
      </c>
      <c r="T3176" s="11">
        <f t="shared" si="395"/>
        <v>41876.864675925928</v>
      </c>
      <c r="U3176" t="str">
        <f t="shared" si="396"/>
        <v>Aug</v>
      </c>
      <c r="V3176">
        <f t="shared" si="397"/>
        <v>2014</v>
      </c>
      <c r="W3176" t="str">
        <f t="shared" si="398"/>
        <v>Aug</v>
      </c>
      <c r="X3176">
        <f t="shared" si="399"/>
        <v>2014</v>
      </c>
    </row>
    <row r="3177" spans="1:24" ht="57.6" hidden="1" x14ac:dyDescent="0.55000000000000004">
      <c r="A3177">
        <v>3175</v>
      </c>
      <c r="B3177" s="3" t="s">
        <v>3175</v>
      </c>
      <c r="C3177" s="3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s="7" t="s">
        <v>8335</v>
      </c>
      <c r="R3177" t="s">
        <v>8336</v>
      </c>
      <c r="S3177" s="11">
        <f t="shared" si="394"/>
        <v>40531.886886574073</v>
      </c>
      <c r="T3177" s="11">
        <f t="shared" si="395"/>
        <v>40591.886886574073</v>
      </c>
      <c r="U3177" t="str">
        <f t="shared" si="396"/>
        <v>Dec</v>
      </c>
      <c r="V3177">
        <f t="shared" si="397"/>
        <v>2010</v>
      </c>
      <c r="W3177" t="str">
        <f t="shared" si="398"/>
        <v>Feb</v>
      </c>
      <c r="X3177">
        <f t="shared" si="399"/>
        <v>2011</v>
      </c>
    </row>
    <row r="3178" spans="1:24" ht="43.2" hidden="1" x14ac:dyDescent="0.55000000000000004">
      <c r="A3178">
        <v>3176</v>
      </c>
      <c r="B3178" s="3" t="s">
        <v>3176</v>
      </c>
      <c r="C3178" s="3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s="7" t="s">
        <v>8335</v>
      </c>
      <c r="R3178" t="s">
        <v>8336</v>
      </c>
      <c r="S3178" s="11">
        <f t="shared" si="394"/>
        <v>41477.930914351848</v>
      </c>
      <c r="T3178" s="11">
        <f t="shared" si="395"/>
        <v>41504.625</v>
      </c>
      <c r="U3178" t="str">
        <f t="shared" si="396"/>
        <v>Jul</v>
      </c>
      <c r="V3178">
        <f t="shared" si="397"/>
        <v>2013</v>
      </c>
      <c r="W3178" t="str">
        <f t="shared" si="398"/>
        <v>Aug</v>
      </c>
      <c r="X3178">
        <f t="shared" si="399"/>
        <v>2013</v>
      </c>
    </row>
    <row r="3179" spans="1:24" ht="43.2" hidden="1" x14ac:dyDescent="0.55000000000000004">
      <c r="A3179">
        <v>3177</v>
      </c>
      <c r="B3179" s="3" t="s">
        <v>3177</v>
      </c>
      <c r="C3179" s="3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s="7" t="s">
        <v>8335</v>
      </c>
      <c r="R3179" t="s">
        <v>8336</v>
      </c>
      <c r="S3179" s="11">
        <f t="shared" si="394"/>
        <v>41781.666770833333</v>
      </c>
      <c r="T3179" s="11">
        <f t="shared" si="395"/>
        <v>41811.666770833333</v>
      </c>
      <c r="U3179" t="str">
        <f t="shared" si="396"/>
        <v>May</v>
      </c>
      <c r="V3179">
        <f t="shared" si="397"/>
        <v>2014</v>
      </c>
      <c r="W3179" t="str">
        <f t="shared" si="398"/>
        <v>Jun</v>
      </c>
      <c r="X3179">
        <f t="shared" si="399"/>
        <v>2014</v>
      </c>
    </row>
    <row r="3180" spans="1:24" ht="43.2" hidden="1" x14ac:dyDescent="0.55000000000000004">
      <c r="A3180">
        <v>3178</v>
      </c>
      <c r="B3180" s="3" t="s">
        <v>3178</v>
      </c>
      <c r="C3180" s="3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s="7" t="s">
        <v>8335</v>
      </c>
      <c r="R3180" t="s">
        <v>8336</v>
      </c>
      <c r="S3180" s="11">
        <f t="shared" si="394"/>
        <v>41806.605034722219</v>
      </c>
      <c r="T3180" s="11">
        <f t="shared" si="395"/>
        <v>41836.605034722219</v>
      </c>
      <c r="U3180" t="str">
        <f t="shared" si="396"/>
        <v>Jun</v>
      </c>
      <c r="V3180">
        <f t="shared" si="397"/>
        <v>2014</v>
      </c>
      <c r="W3180" t="str">
        <f t="shared" si="398"/>
        <v>Jul</v>
      </c>
      <c r="X3180">
        <f t="shared" si="399"/>
        <v>2014</v>
      </c>
    </row>
    <row r="3181" spans="1:24" ht="28.8" hidden="1" x14ac:dyDescent="0.55000000000000004">
      <c r="A3181">
        <v>3179</v>
      </c>
      <c r="B3181" s="3" t="s">
        <v>3179</v>
      </c>
      <c r="C3181" s="3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s="7" t="s">
        <v>8335</v>
      </c>
      <c r="R3181" t="s">
        <v>8336</v>
      </c>
      <c r="S3181" s="11">
        <f t="shared" si="394"/>
        <v>41375.702210648145</v>
      </c>
      <c r="T3181" s="11">
        <f t="shared" si="395"/>
        <v>41400.702210648145</v>
      </c>
      <c r="U3181" t="str">
        <f t="shared" si="396"/>
        <v>Apr</v>
      </c>
      <c r="V3181">
        <f t="shared" si="397"/>
        <v>2013</v>
      </c>
      <c r="W3181" t="str">
        <f t="shared" si="398"/>
        <v>May</v>
      </c>
      <c r="X3181">
        <f t="shared" si="399"/>
        <v>2013</v>
      </c>
    </row>
    <row r="3182" spans="1:24" ht="43.2" hidden="1" x14ac:dyDescent="0.55000000000000004">
      <c r="A3182">
        <v>3180</v>
      </c>
      <c r="B3182" s="3" t="s">
        <v>3180</v>
      </c>
      <c r="C3182" s="3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s="7" t="s">
        <v>8335</v>
      </c>
      <c r="R3182" t="s">
        <v>8336</v>
      </c>
      <c r="S3182" s="11">
        <f t="shared" si="394"/>
        <v>41780.412604166668</v>
      </c>
      <c r="T3182" s="11">
        <f t="shared" si="395"/>
        <v>41810.412604166668</v>
      </c>
      <c r="U3182" t="str">
        <f t="shared" si="396"/>
        <v>May</v>
      </c>
      <c r="V3182">
        <f t="shared" si="397"/>
        <v>2014</v>
      </c>
      <c r="W3182" t="str">
        <f t="shared" si="398"/>
        <v>Jun</v>
      </c>
      <c r="X3182">
        <f t="shared" si="399"/>
        <v>2014</v>
      </c>
    </row>
    <row r="3183" spans="1:24" ht="43.2" hidden="1" x14ac:dyDescent="0.55000000000000004">
      <c r="A3183">
        <v>3181</v>
      </c>
      <c r="B3183" s="3" t="s">
        <v>3181</v>
      </c>
      <c r="C3183" s="3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s="7" t="s">
        <v>8335</v>
      </c>
      <c r="R3183" t="s">
        <v>8336</v>
      </c>
      <c r="S3183" s="11">
        <f t="shared" si="394"/>
        <v>41779.310034722221</v>
      </c>
      <c r="T3183" s="11">
        <f t="shared" si="395"/>
        <v>41805.666666666664</v>
      </c>
      <c r="U3183" t="str">
        <f t="shared" si="396"/>
        <v>May</v>
      </c>
      <c r="V3183">
        <f t="shared" si="397"/>
        <v>2014</v>
      </c>
      <c r="W3183" t="str">
        <f t="shared" si="398"/>
        <v>Jun</v>
      </c>
      <c r="X3183">
        <f t="shared" si="399"/>
        <v>2014</v>
      </c>
    </row>
    <row r="3184" spans="1:24" ht="57.6" hidden="1" x14ac:dyDescent="0.55000000000000004">
      <c r="A3184">
        <v>3182</v>
      </c>
      <c r="B3184" s="3" t="s">
        <v>3182</v>
      </c>
      <c r="C3184" s="3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s="7" t="s">
        <v>8335</v>
      </c>
      <c r="R3184" t="s">
        <v>8336</v>
      </c>
      <c r="S3184" s="11">
        <f t="shared" si="394"/>
        <v>40883.949317129627</v>
      </c>
      <c r="T3184" s="11">
        <f t="shared" si="395"/>
        <v>40939.708333333336</v>
      </c>
      <c r="U3184" t="str">
        <f t="shared" si="396"/>
        <v>Dec</v>
      </c>
      <c r="V3184">
        <f t="shared" si="397"/>
        <v>2011</v>
      </c>
      <c r="W3184" t="str">
        <f t="shared" si="398"/>
        <v>Jan</v>
      </c>
      <c r="X3184">
        <f t="shared" si="399"/>
        <v>2012</v>
      </c>
    </row>
    <row r="3185" spans="1:24" ht="43.2" hidden="1" x14ac:dyDescent="0.55000000000000004">
      <c r="A3185">
        <v>3183</v>
      </c>
      <c r="B3185" s="3" t="s">
        <v>3183</v>
      </c>
      <c r="C3185" s="3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s="7" t="s">
        <v>8335</v>
      </c>
      <c r="R3185" t="s">
        <v>8336</v>
      </c>
      <c r="S3185" s="11">
        <f t="shared" si="394"/>
        <v>41491.79478009259</v>
      </c>
      <c r="T3185" s="11">
        <f t="shared" si="395"/>
        <v>41509.79478009259</v>
      </c>
      <c r="U3185" t="str">
        <f t="shared" si="396"/>
        <v>Aug</v>
      </c>
      <c r="V3185">
        <f t="shared" si="397"/>
        <v>2013</v>
      </c>
      <c r="W3185" t="str">
        <f t="shared" si="398"/>
        <v>Aug</v>
      </c>
      <c r="X3185">
        <f t="shared" si="399"/>
        <v>2013</v>
      </c>
    </row>
    <row r="3186" spans="1:24" ht="43.2" hidden="1" x14ac:dyDescent="0.55000000000000004">
      <c r="A3186">
        <v>3184</v>
      </c>
      <c r="B3186" s="3" t="s">
        <v>3184</v>
      </c>
      <c r="C3186" s="3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s="7" t="s">
        <v>8335</v>
      </c>
      <c r="R3186" t="s">
        <v>8336</v>
      </c>
      <c r="S3186" s="11">
        <f t="shared" si="394"/>
        <v>41791.993414351848</v>
      </c>
      <c r="T3186" s="11">
        <f t="shared" si="395"/>
        <v>41821.993414351848</v>
      </c>
      <c r="U3186" t="str">
        <f t="shared" si="396"/>
        <v>Jun</v>
      </c>
      <c r="V3186">
        <f t="shared" si="397"/>
        <v>2014</v>
      </c>
      <c r="W3186" t="str">
        <f t="shared" si="398"/>
        <v>Jul</v>
      </c>
      <c r="X3186">
        <f t="shared" si="399"/>
        <v>2014</v>
      </c>
    </row>
    <row r="3187" spans="1:24" ht="43.2" hidden="1" x14ac:dyDescent="0.55000000000000004">
      <c r="A3187">
        <v>3185</v>
      </c>
      <c r="B3187" s="3" t="s">
        <v>3185</v>
      </c>
      <c r="C3187" s="3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s="7" t="s">
        <v>8335</v>
      </c>
      <c r="R3187" t="s">
        <v>8336</v>
      </c>
      <c r="S3187" s="11">
        <f t="shared" si="394"/>
        <v>41829.977326388893</v>
      </c>
      <c r="T3187" s="11">
        <f t="shared" si="395"/>
        <v>41836.977326388893</v>
      </c>
      <c r="U3187" t="str">
        <f t="shared" si="396"/>
        <v>Jul</v>
      </c>
      <c r="V3187">
        <f t="shared" si="397"/>
        <v>2014</v>
      </c>
      <c r="W3187" t="str">
        <f t="shared" si="398"/>
        <v>Jul</v>
      </c>
      <c r="X3187">
        <f t="shared" si="399"/>
        <v>2014</v>
      </c>
    </row>
    <row r="3188" spans="1:24" ht="43.2" hidden="1" x14ac:dyDescent="0.55000000000000004">
      <c r="A3188">
        <v>3186</v>
      </c>
      <c r="B3188" s="3" t="s">
        <v>3186</v>
      </c>
      <c r="C3188" s="3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s="7" t="s">
        <v>8335</v>
      </c>
      <c r="R3188" t="s">
        <v>8336</v>
      </c>
      <c r="S3188" s="11">
        <f t="shared" si="394"/>
        <v>41868.924050925925</v>
      </c>
      <c r="T3188" s="11">
        <f t="shared" si="395"/>
        <v>41898.875</v>
      </c>
      <c r="U3188" t="str">
        <f t="shared" si="396"/>
        <v>Aug</v>
      </c>
      <c r="V3188">
        <f t="shared" si="397"/>
        <v>2014</v>
      </c>
      <c r="W3188" t="str">
        <f t="shared" si="398"/>
        <v>Sep</v>
      </c>
      <c r="X3188">
        <f t="shared" si="399"/>
        <v>2014</v>
      </c>
    </row>
    <row r="3189" spans="1:24" ht="43.2" hidden="1" x14ac:dyDescent="0.55000000000000004">
      <c r="A3189">
        <v>3187</v>
      </c>
      <c r="B3189" s="3" t="s">
        <v>3187</v>
      </c>
      <c r="C3189" s="3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s="7" t="s">
        <v>8335</v>
      </c>
      <c r="R3189" t="s">
        <v>8336</v>
      </c>
      <c r="S3189" s="11">
        <f t="shared" si="394"/>
        <v>41835.666354166664</v>
      </c>
      <c r="T3189" s="11">
        <f t="shared" si="395"/>
        <v>41855.666354166664</v>
      </c>
      <c r="U3189" t="str">
        <f t="shared" si="396"/>
        <v>Jul</v>
      </c>
      <c r="V3189">
        <f t="shared" si="397"/>
        <v>2014</v>
      </c>
      <c r="W3189" t="str">
        <f t="shared" si="398"/>
        <v>Aug</v>
      </c>
      <c r="X3189">
        <f t="shared" si="399"/>
        <v>2014</v>
      </c>
    </row>
    <row r="3190" spans="1:24" ht="43.2" x14ac:dyDescent="0.55000000000000004">
      <c r="A3190">
        <v>3188</v>
      </c>
      <c r="B3190" s="3" t="s">
        <v>3188</v>
      </c>
      <c r="C3190" s="3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s="7" t="s">
        <v>8335</v>
      </c>
      <c r="R3190" t="s">
        <v>8357</v>
      </c>
      <c r="S3190" s="11">
        <f t="shared" si="394"/>
        <v>42144.415532407409</v>
      </c>
      <c r="T3190" s="11">
        <f t="shared" si="395"/>
        <v>42165.415532407409</v>
      </c>
      <c r="U3190" t="str">
        <f t="shared" si="396"/>
        <v>May</v>
      </c>
      <c r="V3190">
        <f t="shared" si="397"/>
        <v>2015</v>
      </c>
      <c r="W3190" t="str">
        <f t="shared" si="398"/>
        <v>Jun</v>
      </c>
      <c r="X3190">
        <f t="shared" si="399"/>
        <v>2015</v>
      </c>
    </row>
    <row r="3191" spans="1:24" ht="57.6" x14ac:dyDescent="0.55000000000000004">
      <c r="A3191">
        <v>3189</v>
      </c>
      <c r="B3191" s="3" t="s">
        <v>3189</v>
      </c>
      <c r="C3191" s="3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s="7" t="s">
        <v>8335</v>
      </c>
      <c r="R3191" t="s">
        <v>8357</v>
      </c>
      <c r="S3191" s="11">
        <f t="shared" si="394"/>
        <v>42118.346435185187</v>
      </c>
      <c r="T3191" s="11">
        <f t="shared" si="395"/>
        <v>42148.346435185187</v>
      </c>
      <c r="U3191" t="str">
        <f t="shared" si="396"/>
        <v>Apr</v>
      </c>
      <c r="V3191">
        <f t="shared" si="397"/>
        <v>2015</v>
      </c>
      <c r="W3191" t="str">
        <f t="shared" si="398"/>
        <v>May</v>
      </c>
      <c r="X3191">
        <f t="shared" si="399"/>
        <v>2015</v>
      </c>
    </row>
    <row r="3192" spans="1:24" ht="43.2" x14ac:dyDescent="0.55000000000000004">
      <c r="A3192">
        <v>3190</v>
      </c>
      <c r="B3192" s="3" t="s">
        <v>3190</v>
      </c>
      <c r="C3192" s="3" t="s">
        <v>7300</v>
      </c>
      <c r="D3192" s="1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s="7" t="s">
        <v>8335</v>
      </c>
      <c r="R3192" t="s">
        <v>8357</v>
      </c>
      <c r="S3192" s="11">
        <f t="shared" si="394"/>
        <v>42683.151331018518</v>
      </c>
      <c r="T3192" s="11">
        <f t="shared" si="395"/>
        <v>42713.192997685182</v>
      </c>
      <c r="U3192" t="str">
        <f t="shared" si="396"/>
        <v>Nov</v>
      </c>
      <c r="V3192">
        <f t="shared" si="397"/>
        <v>2016</v>
      </c>
      <c r="W3192" t="str">
        <f t="shared" si="398"/>
        <v>Dec</v>
      </c>
      <c r="X3192">
        <f t="shared" si="399"/>
        <v>2016</v>
      </c>
    </row>
    <row r="3193" spans="1:24" ht="43.2" x14ac:dyDescent="0.55000000000000004">
      <c r="A3193">
        <v>3191</v>
      </c>
      <c r="B3193" s="3" t="s">
        <v>3191</v>
      </c>
      <c r="C3193" s="3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s="7" t="s">
        <v>8335</v>
      </c>
      <c r="R3193" t="s">
        <v>8357</v>
      </c>
      <c r="S3193" s="11">
        <f t="shared" si="394"/>
        <v>42538.755428240736</v>
      </c>
      <c r="T3193" s="11">
        <f t="shared" si="395"/>
        <v>42598.755428240736</v>
      </c>
      <c r="U3193" t="str">
        <f t="shared" si="396"/>
        <v>Jun</v>
      </c>
      <c r="V3193">
        <f t="shared" si="397"/>
        <v>2016</v>
      </c>
      <c r="W3193" t="str">
        <f t="shared" si="398"/>
        <v>Aug</v>
      </c>
      <c r="X3193">
        <f t="shared" si="399"/>
        <v>2016</v>
      </c>
    </row>
    <row r="3194" spans="1:24" ht="43.2" x14ac:dyDescent="0.55000000000000004">
      <c r="A3194">
        <v>3192</v>
      </c>
      <c r="B3194" s="3" t="s">
        <v>3192</v>
      </c>
      <c r="C3194" s="3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s="7" t="s">
        <v>8335</v>
      </c>
      <c r="R3194" t="s">
        <v>8357</v>
      </c>
      <c r="S3194" s="11">
        <f t="shared" si="394"/>
        <v>42018.94049768518</v>
      </c>
      <c r="T3194" s="11">
        <f t="shared" si="395"/>
        <v>42063.916666666672</v>
      </c>
      <c r="U3194" t="str">
        <f t="shared" si="396"/>
        <v>Jan</v>
      </c>
      <c r="V3194">
        <f t="shared" si="397"/>
        <v>2015</v>
      </c>
      <c r="W3194" t="str">
        <f t="shared" si="398"/>
        <v>Feb</v>
      </c>
      <c r="X3194">
        <f t="shared" si="399"/>
        <v>2015</v>
      </c>
    </row>
    <row r="3195" spans="1:24" ht="43.2" x14ac:dyDescent="0.55000000000000004">
      <c r="A3195">
        <v>3193</v>
      </c>
      <c r="B3195" s="3" t="s">
        <v>3193</v>
      </c>
      <c r="C3195" s="3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s="7" t="s">
        <v>8335</v>
      </c>
      <c r="R3195" t="s">
        <v>8357</v>
      </c>
      <c r="S3195" s="11">
        <f t="shared" si="394"/>
        <v>42010.968240740738</v>
      </c>
      <c r="T3195" s="11">
        <f t="shared" si="395"/>
        <v>42055.968240740738</v>
      </c>
      <c r="U3195" t="str">
        <f t="shared" si="396"/>
        <v>Jan</v>
      </c>
      <c r="V3195">
        <f t="shared" si="397"/>
        <v>2015</v>
      </c>
      <c r="W3195" t="str">
        <f t="shared" si="398"/>
        <v>Feb</v>
      </c>
      <c r="X3195">
        <f t="shared" si="399"/>
        <v>2015</v>
      </c>
    </row>
    <row r="3196" spans="1:24" ht="43.2" x14ac:dyDescent="0.55000000000000004">
      <c r="A3196">
        <v>3194</v>
      </c>
      <c r="B3196" s="3" t="s">
        <v>3194</v>
      </c>
      <c r="C3196" s="3" t="s">
        <v>7304</v>
      </c>
      <c r="D3196" s="12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s="7" t="s">
        <v>8335</v>
      </c>
      <c r="R3196" t="s">
        <v>8357</v>
      </c>
      <c r="S3196" s="11">
        <f t="shared" si="394"/>
        <v>42182.062476851846</v>
      </c>
      <c r="T3196" s="11">
        <f t="shared" si="395"/>
        <v>42212.062476851846</v>
      </c>
      <c r="U3196" t="str">
        <f t="shared" si="396"/>
        <v>Jun</v>
      </c>
      <c r="V3196">
        <f t="shared" si="397"/>
        <v>2015</v>
      </c>
      <c r="W3196" t="str">
        <f t="shared" si="398"/>
        <v>Jul</v>
      </c>
      <c r="X3196">
        <f t="shared" si="399"/>
        <v>2015</v>
      </c>
    </row>
    <row r="3197" spans="1:24" ht="43.2" x14ac:dyDescent="0.55000000000000004">
      <c r="A3197">
        <v>3195</v>
      </c>
      <c r="B3197" s="3" t="s">
        <v>3195</v>
      </c>
      <c r="C3197" s="3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s="7" t="s">
        <v>8335</v>
      </c>
      <c r="R3197" t="s">
        <v>8357</v>
      </c>
      <c r="S3197" s="11">
        <f t="shared" si="394"/>
        <v>42017.594236111108</v>
      </c>
      <c r="T3197" s="11">
        <f t="shared" si="395"/>
        <v>42047.594236111108</v>
      </c>
      <c r="U3197" t="str">
        <f t="shared" si="396"/>
        <v>Jan</v>
      </c>
      <c r="V3197">
        <f t="shared" si="397"/>
        <v>2015</v>
      </c>
      <c r="W3197" t="str">
        <f t="shared" si="398"/>
        <v>Feb</v>
      </c>
      <c r="X3197">
        <f t="shared" si="399"/>
        <v>2015</v>
      </c>
    </row>
    <row r="3198" spans="1:24" ht="43.2" x14ac:dyDescent="0.55000000000000004">
      <c r="A3198">
        <v>3196</v>
      </c>
      <c r="B3198" s="3" t="s">
        <v>3196</v>
      </c>
      <c r="C3198" s="3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s="7" t="s">
        <v>8335</v>
      </c>
      <c r="R3198" t="s">
        <v>8357</v>
      </c>
      <c r="S3198" s="11">
        <f t="shared" si="394"/>
        <v>42157.598090277781</v>
      </c>
      <c r="T3198" s="11">
        <f t="shared" si="395"/>
        <v>42217.583333333328</v>
      </c>
      <c r="U3198" t="str">
        <f t="shared" si="396"/>
        <v>Jun</v>
      </c>
      <c r="V3198">
        <f t="shared" si="397"/>
        <v>2015</v>
      </c>
      <c r="W3198" t="str">
        <f t="shared" si="398"/>
        <v>Aug</v>
      </c>
      <c r="X3198">
        <f t="shared" si="399"/>
        <v>2015</v>
      </c>
    </row>
    <row r="3199" spans="1:24" ht="28.8" x14ac:dyDescent="0.55000000000000004">
      <c r="A3199">
        <v>3197</v>
      </c>
      <c r="B3199" s="3" t="s">
        <v>3197</v>
      </c>
      <c r="C3199" s="3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s="7" t="s">
        <v>8335</v>
      </c>
      <c r="R3199" t="s">
        <v>8357</v>
      </c>
      <c r="S3199" s="11">
        <f t="shared" si="394"/>
        <v>42009.493263888886</v>
      </c>
      <c r="T3199" s="11">
        <f t="shared" si="395"/>
        <v>42039.493263888886</v>
      </c>
      <c r="U3199" t="str">
        <f t="shared" si="396"/>
        <v>Jan</v>
      </c>
      <c r="V3199">
        <f t="shared" si="397"/>
        <v>2015</v>
      </c>
      <c r="W3199" t="str">
        <f t="shared" si="398"/>
        <v>Feb</v>
      </c>
      <c r="X3199">
        <f t="shared" si="399"/>
        <v>2015</v>
      </c>
    </row>
    <row r="3200" spans="1:24" ht="43.2" x14ac:dyDescent="0.55000000000000004">
      <c r="A3200">
        <v>3198</v>
      </c>
      <c r="B3200" s="3" t="s">
        <v>3198</v>
      </c>
      <c r="C3200" s="3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s="7" t="s">
        <v>8335</v>
      </c>
      <c r="R3200" t="s">
        <v>8357</v>
      </c>
      <c r="S3200" s="11">
        <f t="shared" si="394"/>
        <v>42013.424502314811</v>
      </c>
      <c r="T3200" s="11">
        <f t="shared" si="395"/>
        <v>42051.424502314811</v>
      </c>
      <c r="U3200" t="str">
        <f t="shared" si="396"/>
        <v>Jan</v>
      </c>
      <c r="V3200">
        <f t="shared" si="397"/>
        <v>2015</v>
      </c>
      <c r="W3200" t="str">
        <f t="shared" si="398"/>
        <v>Feb</v>
      </c>
      <c r="X3200">
        <f t="shared" si="399"/>
        <v>2015</v>
      </c>
    </row>
    <row r="3201" spans="1:24" ht="43.2" x14ac:dyDescent="0.55000000000000004">
      <c r="A3201">
        <v>3199</v>
      </c>
      <c r="B3201" s="3" t="s">
        <v>3199</v>
      </c>
      <c r="C3201" s="3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s="7" t="s">
        <v>8335</v>
      </c>
      <c r="R3201" t="s">
        <v>8357</v>
      </c>
      <c r="S3201" s="11">
        <f t="shared" si="394"/>
        <v>41858.761782407404</v>
      </c>
      <c r="T3201" s="11">
        <f t="shared" si="395"/>
        <v>41888.875</v>
      </c>
      <c r="U3201" t="str">
        <f t="shared" si="396"/>
        <v>Aug</v>
      </c>
      <c r="V3201">
        <f t="shared" si="397"/>
        <v>2014</v>
      </c>
      <c r="W3201" t="str">
        <f t="shared" si="398"/>
        <v>Sep</v>
      </c>
      <c r="X3201">
        <f t="shared" si="399"/>
        <v>2014</v>
      </c>
    </row>
    <row r="3202" spans="1:24" ht="43.2" x14ac:dyDescent="0.55000000000000004">
      <c r="A3202">
        <v>3200</v>
      </c>
      <c r="B3202" s="3" t="s">
        <v>3200</v>
      </c>
      <c r="C3202" s="3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s="7" t="s">
        <v>8335</v>
      </c>
      <c r="R3202" t="s">
        <v>8357</v>
      </c>
      <c r="S3202" s="11">
        <f t="shared" si="394"/>
        <v>42460.320613425924</v>
      </c>
      <c r="T3202" s="11">
        <f t="shared" si="395"/>
        <v>42490.231944444444</v>
      </c>
      <c r="U3202" t="str">
        <f t="shared" si="396"/>
        <v>Mar</v>
      </c>
      <c r="V3202">
        <f t="shared" si="397"/>
        <v>2016</v>
      </c>
      <c r="W3202" t="str">
        <f t="shared" si="398"/>
        <v>Apr</v>
      </c>
      <c r="X3202">
        <f t="shared" si="399"/>
        <v>2016</v>
      </c>
    </row>
    <row r="3203" spans="1:24" ht="43.2" x14ac:dyDescent="0.55000000000000004">
      <c r="A3203">
        <v>3201</v>
      </c>
      <c r="B3203" s="3" t="s">
        <v>3201</v>
      </c>
      <c r="C3203" s="3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IFERROR(E3203/L3203,0)</f>
        <v>12.5</v>
      </c>
      <c r="Q3203" s="7" t="s">
        <v>8335</v>
      </c>
      <c r="R3203" t="s">
        <v>8357</v>
      </c>
      <c r="S3203" s="11">
        <f t="shared" ref="S3203:S3266" si="402">(((J3203/60)/60)/24)+DATE(1970,1,1)</f>
        <v>41861.767094907409</v>
      </c>
      <c r="T3203" s="11">
        <f t="shared" ref="T3203:T3266" si="403">(((I3203/60)/60)/24)+DATE(1970,1,1)</f>
        <v>41882.767094907409</v>
      </c>
      <c r="U3203" t="str">
        <f t="shared" ref="U3203:U3266" si="404">TEXT(S3203,"mmm")</f>
        <v>Aug</v>
      </c>
      <c r="V3203">
        <f t="shared" ref="V3203:V3266" si="405">YEAR(S3203)</f>
        <v>2014</v>
      </c>
      <c r="W3203" t="str">
        <f t="shared" ref="W3203:W3266" si="406">TEXT(T3203,"mmm")</f>
        <v>Aug</v>
      </c>
      <c r="X3203">
        <f t="shared" ref="X3203:X3266" si="407">YEAR(T3203)</f>
        <v>2014</v>
      </c>
    </row>
    <row r="3204" spans="1:24" ht="43.2" x14ac:dyDescent="0.55000000000000004">
      <c r="A3204">
        <v>3202</v>
      </c>
      <c r="B3204" s="3" t="s">
        <v>3202</v>
      </c>
      <c r="C3204" s="3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s="7" t="s">
        <v>8335</v>
      </c>
      <c r="R3204" t="s">
        <v>8357</v>
      </c>
      <c r="S3204" s="11">
        <f t="shared" si="402"/>
        <v>42293.853541666671</v>
      </c>
      <c r="T3204" s="11">
        <f t="shared" si="403"/>
        <v>42352.249305555553</v>
      </c>
      <c r="U3204" t="str">
        <f t="shared" si="404"/>
        <v>Oct</v>
      </c>
      <c r="V3204">
        <f t="shared" si="405"/>
        <v>2015</v>
      </c>
      <c r="W3204" t="str">
        <f t="shared" si="406"/>
        <v>Dec</v>
      </c>
      <c r="X3204">
        <f t="shared" si="407"/>
        <v>2015</v>
      </c>
    </row>
    <row r="3205" spans="1:24" ht="43.2" x14ac:dyDescent="0.55000000000000004">
      <c r="A3205">
        <v>3203</v>
      </c>
      <c r="B3205" s="3" t="s">
        <v>3203</v>
      </c>
      <c r="C3205" s="3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s="7" t="s">
        <v>8335</v>
      </c>
      <c r="R3205" t="s">
        <v>8357</v>
      </c>
      <c r="S3205" s="11">
        <f t="shared" si="402"/>
        <v>42242.988680555558</v>
      </c>
      <c r="T3205" s="11">
        <f t="shared" si="403"/>
        <v>42272.988680555558</v>
      </c>
      <c r="U3205" t="str">
        <f t="shared" si="404"/>
        <v>Aug</v>
      </c>
      <c r="V3205">
        <f t="shared" si="405"/>
        <v>2015</v>
      </c>
      <c r="W3205" t="str">
        <f t="shared" si="406"/>
        <v>Sep</v>
      </c>
      <c r="X3205">
        <f t="shared" si="407"/>
        <v>2015</v>
      </c>
    </row>
    <row r="3206" spans="1:24" ht="43.2" x14ac:dyDescent="0.55000000000000004">
      <c r="A3206">
        <v>3204</v>
      </c>
      <c r="B3206" s="3" t="s">
        <v>3204</v>
      </c>
      <c r="C3206" s="3" t="s">
        <v>7314</v>
      </c>
      <c r="D3206" s="12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s="7" t="s">
        <v>8335</v>
      </c>
      <c r="R3206" t="s">
        <v>8357</v>
      </c>
      <c r="S3206" s="11">
        <f t="shared" si="402"/>
        <v>42172.686099537037</v>
      </c>
      <c r="T3206" s="11">
        <f t="shared" si="403"/>
        <v>42202.676388888889</v>
      </c>
      <c r="U3206" t="str">
        <f t="shared" si="404"/>
        <v>Jun</v>
      </c>
      <c r="V3206">
        <f t="shared" si="405"/>
        <v>2015</v>
      </c>
      <c r="W3206" t="str">
        <f t="shared" si="406"/>
        <v>Jul</v>
      </c>
      <c r="X3206">
        <f t="shared" si="407"/>
        <v>2015</v>
      </c>
    </row>
    <row r="3207" spans="1:24" ht="43.2" x14ac:dyDescent="0.55000000000000004">
      <c r="A3207">
        <v>3205</v>
      </c>
      <c r="B3207" s="3" t="s">
        <v>3205</v>
      </c>
      <c r="C3207" s="3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s="7" t="s">
        <v>8335</v>
      </c>
      <c r="R3207" t="s">
        <v>8357</v>
      </c>
      <c r="S3207" s="11">
        <f t="shared" si="402"/>
        <v>42095.374675925923</v>
      </c>
      <c r="T3207" s="11">
        <f t="shared" si="403"/>
        <v>42125.374675925923</v>
      </c>
      <c r="U3207" t="str">
        <f t="shared" si="404"/>
        <v>Apr</v>
      </c>
      <c r="V3207">
        <f t="shared" si="405"/>
        <v>2015</v>
      </c>
      <c r="W3207" t="str">
        <f t="shared" si="406"/>
        <v>May</v>
      </c>
      <c r="X3207">
        <f t="shared" si="407"/>
        <v>2015</v>
      </c>
    </row>
    <row r="3208" spans="1:24" ht="43.2" x14ac:dyDescent="0.55000000000000004">
      <c r="A3208">
        <v>3206</v>
      </c>
      <c r="B3208" s="3" t="s">
        <v>3206</v>
      </c>
      <c r="C3208" s="3" t="s">
        <v>7316</v>
      </c>
      <c r="D3208" s="12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s="7" t="s">
        <v>8335</v>
      </c>
      <c r="R3208" t="s">
        <v>8357</v>
      </c>
      <c r="S3208" s="11">
        <f t="shared" si="402"/>
        <v>42236.276053240741</v>
      </c>
      <c r="T3208" s="11">
        <f t="shared" si="403"/>
        <v>42266.276053240741</v>
      </c>
      <c r="U3208" t="str">
        <f t="shared" si="404"/>
        <v>Aug</v>
      </c>
      <c r="V3208">
        <f t="shared" si="405"/>
        <v>2015</v>
      </c>
      <c r="W3208" t="str">
        <f t="shared" si="406"/>
        <v>Sep</v>
      </c>
      <c r="X3208">
        <f t="shared" si="407"/>
        <v>2015</v>
      </c>
    </row>
    <row r="3209" spans="1:24" ht="43.2" x14ac:dyDescent="0.55000000000000004">
      <c r="A3209">
        <v>3207</v>
      </c>
      <c r="B3209" s="3" t="s">
        <v>3207</v>
      </c>
      <c r="C3209" s="3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s="7" t="s">
        <v>8335</v>
      </c>
      <c r="R3209" t="s">
        <v>8357</v>
      </c>
      <c r="S3209" s="11">
        <f t="shared" si="402"/>
        <v>42057.277858796297</v>
      </c>
      <c r="T3209" s="11">
        <f t="shared" si="403"/>
        <v>42117.236192129625</v>
      </c>
      <c r="U3209" t="str">
        <f t="shared" si="404"/>
        <v>Feb</v>
      </c>
      <c r="V3209">
        <f t="shared" si="405"/>
        <v>2015</v>
      </c>
      <c r="W3209" t="str">
        <f t="shared" si="406"/>
        <v>Apr</v>
      </c>
      <c r="X3209">
        <f t="shared" si="407"/>
        <v>2015</v>
      </c>
    </row>
    <row r="3210" spans="1:24" ht="43.2" hidden="1" x14ac:dyDescent="0.55000000000000004">
      <c r="A3210">
        <v>3208</v>
      </c>
      <c r="B3210" s="3" t="s">
        <v>3208</v>
      </c>
      <c r="C3210" s="3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s="7" t="s">
        <v>8335</v>
      </c>
      <c r="R3210" t="s">
        <v>8336</v>
      </c>
      <c r="S3210" s="11">
        <f t="shared" si="402"/>
        <v>41827.605057870373</v>
      </c>
      <c r="T3210" s="11">
        <f t="shared" si="403"/>
        <v>41848.605057870373</v>
      </c>
      <c r="U3210" t="str">
        <f t="shared" si="404"/>
        <v>Jul</v>
      </c>
      <c r="V3210">
        <f t="shared" si="405"/>
        <v>2014</v>
      </c>
      <c r="W3210" t="str">
        <f t="shared" si="406"/>
        <v>Jul</v>
      </c>
      <c r="X3210">
        <f t="shared" si="407"/>
        <v>2014</v>
      </c>
    </row>
    <row r="3211" spans="1:24" ht="43.2" hidden="1" x14ac:dyDescent="0.55000000000000004">
      <c r="A3211">
        <v>3209</v>
      </c>
      <c r="B3211" s="3" t="s">
        <v>3209</v>
      </c>
      <c r="C3211" s="3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s="7" t="s">
        <v>8335</v>
      </c>
      <c r="R3211" t="s">
        <v>8336</v>
      </c>
      <c r="S3211" s="11">
        <f t="shared" si="402"/>
        <v>41778.637245370373</v>
      </c>
      <c r="T3211" s="11">
        <f t="shared" si="403"/>
        <v>41810.958333333336</v>
      </c>
      <c r="U3211" t="str">
        <f t="shared" si="404"/>
        <v>May</v>
      </c>
      <c r="V3211">
        <f t="shared" si="405"/>
        <v>2014</v>
      </c>
      <c r="W3211" t="str">
        <f t="shared" si="406"/>
        <v>Jun</v>
      </c>
      <c r="X3211">
        <f t="shared" si="407"/>
        <v>2014</v>
      </c>
    </row>
    <row r="3212" spans="1:24" ht="43.2" hidden="1" x14ac:dyDescent="0.55000000000000004">
      <c r="A3212">
        <v>3210</v>
      </c>
      <c r="B3212" s="3" t="s">
        <v>3210</v>
      </c>
      <c r="C3212" s="3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s="7" t="s">
        <v>8335</v>
      </c>
      <c r="R3212" t="s">
        <v>8336</v>
      </c>
      <c r="S3212" s="11">
        <f t="shared" si="402"/>
        <v>41013.936562499999</v>
      </c>
      <c r="T3212" s="11">
        <f t="shared" si="403"/>
        <v>41061.165972222225</v>
      </c>
      <c r="U3212" t="str">
        <f t="shared" si="404"/>
        <v>Apr</v>
      </c>
      <c r="V3212">
        <f t="shared" si="405"/>
        <v>2012</v>
      </c>
      <c r="W3212" t="str">
        <f t="shared" si="406"/>
        <v>Jun</v>
      </c>
      <c r="X3212">
        <f t="shared" si="407"/>
        <v>2012</v>
      </c>
    </row>
    <row r="3213" spans="1:24" ht="43.2" hidden="1" x14ac:dyDescent="0.55000000000000004">
      <c r="A3213">
        <v>3211</v>
      </c>
      <c r="B3213" s="3" t="s">
        <v>3211</v>
      </c>
      <c r="C3213" s="3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s="7" t="s">
        <v>8335</v>
      </c>
      <c r="R3213" t="s">
        <v>8336</v>
      </c>
      <c r="S3213" s="11">
        <f t="shared" si="402"/>
        <v>41834.586574074077</v>
      </c>
      <c r="T3213" s="11">
        <f t="shared" si="403"/>
        <v>41866.083333333336</v>
      </c>
      <c r="U3213" t="str">
        <f t="shared" si="404"/>
        <v>Jul</v>
      </c>
      <c r="V3213">
        <f t="shared" si="405"/>
        <v>2014</v>
      </c>
      <c r="W3213" t="str">
        <f t="shared" si="406"/>
        <v>Aug</v>
      </c>
      <c r="X3213">
        <f t="shared" si="407"/>
        <v>2014</v>
      </c>
    </row>
    <row r="3214" spans="1:24" ht="28.8" hidden="1" x14ac:dyDescent="0.55000000000000004">
      <c r="A3214">
        <v>3212</v>
      </c>
      <c r="B3214" s="3" t="s">
        <v>3212</v>
      </c>
      <c r="C3214" s="3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s="7" t="s">
        <v>8335</v>
      </c>
      <c r="R3214" t="s">
        <v>8336</v>
      </c>
      <c r="S3214" s="11">
        <f t="shared" si="402"/>
        <v>41829.795729166668</v>
      </c>
      <c r="T3214" s="11">
        <f t="shared" si="403"/>
        <v>41859.795729166668</v>
      </c>
      <c r="U3214" t="str">
        <f t="shared" si="404"/>
        <v>Jul</v>
      </c>
      <c r="V3214">
        <f t="shared" si="405"/>
        <v>2014</v>
      </c>
      <c r="W3214" t="str">
        <f t="shared" si="406"/>
        <v>Aug</v>
      </c>
      <c r="X3214">
        <f t="shared" si="407"/>
        <v>2014</v>
      </c>
    </row>
    <row r="3215" spans="1:24" ht="43.2" hidden="1" x14ac:dyDescent="0.55000000000000004">
      <c r="A3215">
        <v>3213</v>
      </c>
      <c r="B3215" s="3" t="s">
        <v>3213</v>
      </c>
      <c r="C3215" s="3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s="7" t="s">
        <v>8335</v>
      </c>
      <c r="R3215" t="s">
        <v>8336</v>
      </c>
      <c r="S3215" s="11">
        <f t="shared" si="402"/>
        <v>42171.763414351852</v>
      </c>
      <c r="T3215" s="11">
        <f t="shared" si="403"/>
        <v>42211.763414351852</v>
      </c>
      <c r="U3215" t="str">
        <f t="shared" si="404"/>
        <v>Jun</v>
      </c>
      <c r="V3215">
        <f t="shared" si="405"/>
        <v>2015</v>
      </c>
      <c r="W3215" t="str">
        <f t="shared" si="406"/>
        <v>Jul</v>
      </c>
      <c r="X3215">
        <f t="shared" si="407"/>
        <v>2015</v>
      </c>
    </row>
    <row r="3216" spans="1:24" ht="43.2" hidden="1" x14ac:dyDescent="0.55000000000000004">
      <c r="A3216">
        <v>3214</v>
      </c>
      <c r="B3216" s="3" t="s">
        <v>3214</v>
      </c>
      <c r="C3216" s="3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s="7" t="s">
        <v>8335</v>
      </c>
      <c r="R3216" t="s">
        <v>8336</v>
      </c>
      <c r="S3216" s="11">
        <f t="shared" si="402"/>
        <v>42337.792511574073</v>
      </c>
      <c r="T3216" s="11">
        <f t="shared" si="403"/>
        <v>42374.996527777781</v>
      </c>
      <c r="U3216" t="str">
        <f t="shared" si="404"/>
        <v>Nov</v>
      </c>
      <c r="V3216">
        <f t="shared" si="405"/>
        <v>2015</v>
      </c>
      <c r="W3216" t="str">
        <f t="shared" si="406"/>
        <v>Jan</v>
      </c>
      <c r="X3216">
        <f t="shared" si="407"/>
        <v>2016</v>
      </c>
    </row>
    <row r="3217" spans="1:24" ht="57.6" hidden="1" x14ac:dyDescent="0.55000000000000004">
      <c r="A3217">
        <v>3215</v>
      </c>
      <c r="B3217" s="3" t="s">
        <v>3215</v>
      </c>
      <c r="C3217" s="3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s="7" t="s">
        <v>8335</v>
      </c>
      <c r="R3217" t="s">
        <v>8336</v>
      </c>
      <c r="S3217" s="11">
        <f t="shared" si="402"/>
        <v>42219.665173611109</v>
      </c>
      <c r="T3217" s="11">
        <f t="shared" si="403"/>
        <v>42257.165972222225</v>
      </c>
      <c r="U3217" t="str">
        <f t="shared" si="404"/>
        <v>Aug</v>
      </c>
      <c r="V3217">
        <f t="shared" si="405"/>
        <v>2015</v>
      </c>
      <c r="W3217" t="str">
        <f t="shared" si="406"/>
        <v>Sep</v>
      </c>
      <c r="X3217">
        <f t="shared" si="407"/>
        <v>2015</v>
      </c>
    </row>
    <row r="3218" spans="1:24" ht="43.2" hidden="1" x14ac:dyDescent="0.55000000000000004">
      <c r="A3218">
        <v>3216</v>
      </c>
      <c r="B3218" s="3" t="s">
        <v>3216</v>
      </c>
      <c r="C3218" s="3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s="7" t="s">
        <v>8335</v>
      </c>
      <c r="R3218" t="s">
        <v>8336</v>
      </c>
      <c r="S3218" s="11">
        <f t="shared" si="402"/>
        <v>42165.462627314817</v>
      </c>
      <c r="T3218" s="11">
        <f t="shared" si="403"/>
        <v>42196.604166666672</v>
      </c>
      <c r="U3218" t="str">
        <f t="shared" si="404"/>
        <v>Jun</v>
      </c>
      <c r="V3218">
        <f t="shared" si="405"/>
        <v>2015</v>
      </c>
      <c r="W3218" t="str">
        <f t="shared" si="406"/>
        <v>Jul</v>
      </c>
      <c r="X3218">
        <f t="shared" si="407"/>
        <v>2015</v>
      </c>
    </row>
    <row r="3219" spans="1:24" ht="28.8" hidden="1" x14ac:dyDescent="0.55000000000000004">
      <c r="A3219">
        <v>3217</v>
      </c>
      <c r="B3219" s="3" t="s">
        <v>3217</v>
      </c>
      <c r="C3219" s="3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s="7" t="s">
        <v>8335</v>
      </c>
      <c r="R3219" t="s">
        <v>8336</v>
      </c>
      <c r="S3219" s="11">
        <f t="shared" si="402"/>
        <v>42648.546111111107</v>
      </c>
      <c r="T3219" s="11">
        <f t="shared" si="403"/>
        <v>42678.546111111107</v>
      </c>
      <c r="U3219" t="str">
        <f t="shared" si="404"/>
        <v>Oct</v>
      </c>
      <c r="V3219">
        <f t="shared" si="405"/>
        <v>2016</v>
      </c>
      <c r="W3219" t="str">
        <f t="shared" si="406"/>
        <v>Nov</v>
      </c>
      <c r="X3219">
        <f t="shared" si="407"/>
        <v>2016</v>
      </c>
    </row>
    <row r="3220" spans="1:24" ht="43.2" hidden="1" x14ac:dyDescent="0.55000000000000004">
      <c r="A3220">
        <v>3218</v>
      </c>
      <c r="B3220" s="3" t="s">
        <v>3218</v>
      </c>
      <c r="C3220" s="3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s="7" t="s">
        <v>8335</v>
      </c>
      <c r="R3220" t="s">
        <v>8336</v>
      </c>
      <c r="S3220" s="11">
        <f t="shared" si="402"/>
        <v>41971.002152777779</v>
      </c>
      <c r="T3220" s="11">
        <f t="shared" si="403"/>
        <v>42004</v>
      </c>
      <c r="U3220" t="str">
        <f t="shared" si="404"/>
        <v>Nov</v>
      </c>
      <c r="V3220">
        <f t="shared" si="405"/>
        <v>2014</v>
      </c>
      <c r="W3220" t="str">
        <f t="shared" si="406"/>
        <v>Dec</v>
      </c>
      <c r="X3220">
        <f t="shared" si="407"/>
        <v>2014</v>
      </c>
    </row>
    <row r="3221" spans="1:24" ht="28.8" hidden="1" x14ac:dyDescent="0.55000000000000004">
      <c r="A3221">
        <v>3219</v>
      </c>
      <c r="B3221" s="3" t="s">
        <v>3219</v>
      </c>
      <c r="C3221" s="3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s="7" t="s">
        <v>8335</v>
      </c>
      <c r="R3221" t="s">
        <v>8336</v>
      </c>
      <c r="S3221" s="11">
        <f t="shared" si="402"/>
        <v>42050.983182870375</v>
      </c>
      <c r="T3221" s="11">
        <f t="shared" si="403"/>
        <v>42085.941516203704</v>
      </c>
      <c r="U3221" t="str">
        <f t="shared" si="404"/>
        <v>Feb</v>
      </c>
      <c r="V3221">
        <f t="shared" si="405"/>
        <v>2015</v>
      </c>
      <c r="W3221" t="str">
        <f t="shared" si="406"/>
        <v>Mar</v>
      </c>
      <c r="X3221">
        <f t="shared" si="407"/>
        <v>2015</v>
      </c>
    </row>
    <row r="3222" spans="1:24" ht="28.8" hidden="1" x14ac:dyDescent="0.55000000000000004">
      <c r="A3222">
        <v>3220</v>
      </c>
      <c r="B3222" s="3" t="s">
        <v>3220</v>
      </c>
      <c r="C3222" s="3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s="7" t="s">
        <v>8335</v>
      </c>
      <c r="R3222" t="s">
        <v>8336</v>
      </c>
      <c r="S3222" s="11">
        <f t="shared" si="402"/>
        <v>42772.833379629628</v>
      </c>
      <c r="T3222" s="11">
        <f t="shared" si="403"/>
        <v>42806.875</v>
      </c>
      <c r="U3222" t="str">
        <f t="shared" si="404"/>
        <v>Feb</v>
      </c>
      <c r="V3222">
        <f t="shared" si="405"/>
        <v>2017</v>
      </c>
      <c r="W3222" t="str">
        <f t="shared" si="406"/>
        <v>Mar</v>
      </c>
      <c r="X3222">
        <f t="shared" si="407"/>
        <v>2017</v>
      </c>
    </row>
    <row r="3223" spans="1:24" ht="57.6" hidden="1" x14ac:dyDescent="0.55000000000000004">
      <c r="A3223">
        <v>3221</v>
      </c>
      <c r="B3223" s="3" t="s">
        <v>3221</v>
      </c>
      <c r="C3223" s="3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s="7" t="s">
        <v>8335</v>
      </c>
      <c r="R3223" t="s">
        <v>8336</v>
      </c>
      <c r="S3223" s="11">
        <f t="shared" si="402"/>
        <v>42155.696793981479</v>
      </c>
      <c r="T3223" s="11">
        <f t="shared" si="403"/>
        <v>42190.696793981479</v>
      </c>
      <c r="U3223" t="str">
        <f t="shared" si="404"/>
        <v>May</v>
      </c>
      <c r="V3223">
        <f t="shared" si="405"/>
        <v>2015</v>
      </c>
      <c r="W3223" t="str">
        <f t="shared" si="406"/>
        <v>Jul</v>
      </c>
      <c r="X3223">
        <f t="shared" si="407"/>
        <v>2015</v>
      </c>
    </row>
    <row r="3224" spans="1:24" ht="28.8" hidden="1" x14ac:dyDescent="0.55000000000000004">
      <c r="A3224">
        <v>3222</v>
      </c>
      <c r="B3224" s="3" t="s">
        <v>3222</v>
      </c>
      <c r="C3224" s="3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s="7" t="s">
        <v>8335</v>
      </c>
      <c r="R3224" t="s">
        <v>8336</v>
      </c>
      <c r="S3224" s="11">
        <f t="shared" si="402"/>
        <v>42270.582141203704</v>
      </c>
      <c r="T3224" s="11">
        <f t="shared" si="403"/>
        <v>42301.895138888889</v>
      </c>
      <c r="U3224" t="str">
        <f t="shared" si="404"/>
        <v>Sep</v>
      </c>
      <c r="V3224">
        <f t="shared" si="405"/>
        <v>2015</v>
      </c>
      <c r="W3224" t="str">
        <f t="shared" si="406"/>
        <v>Oct</v>
      </c>
      <c r="X3224">
        <f t="shared" si="407"/>
        <v>2015</v>
      </c>
    </row>
    <row r="3225" spans="1:24" ht="28.8" hidden="1" x14ac:dyDescent="0.55000000000000004">
      <c r="A3225">
        <v>3223</v>
      </c>
      <c r="B3225" s="3" t="s">
        <v>3223</v>
      </c>
      <c r="C3225" s="3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s="7" t="s">
        <v>8335</v>
      </c>
      <c r="R3225" t="s">
        <v>8336</v>
      </c>
      <c r="S3225" s="11">
        <f t="shared" si="402"/>
        <v>42206.835370370376</v>
      </c>
      <c r="T3225" s="11">
        <f t="shared" si="403"/>
        <v>42236.835370370376</v>
      </c>
      <c r="U3225" t="str">
        <f t="shared" si="404"/>
        <v>Jul</v>
      </c>
      <c r="V3225">
        <f t="shared" si="405"/>
        <v>2015</v>
      </c>
      <c r="W3225" t="str">
        <f t="shared" si="406"/>
        <v>Aug</v>
      </c>
      <c r="X3225">
        <f t="shared" si="407"/>
        <v>2015</v>
      </c>
    </row>
    <row r="3226" spans="1:24" ht="43.2" hidden="1" x14ac:dyDescent="0.55000000000000004">
      <c r="A3226">
        <v>3224</v>
      </c>
      <c r="B3226" s="3" t="s">
        <v>3224</v>
      </c>
      <c r="C3226" s="3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s="7" t="s">
        <v>8335</v>
      </c>
      <c r="R3226" t="s">
        <v>8336</v>
      </c>
      <c r="S3226" s="11">
        <f t="shared" si="402"/>
        <v>42697.850844907407</v>
      </c>
      <c r="T3226" s="11">
        <f t="shared" si="403"/>
        <v>42745.208333333328</v>
      </c>
      <c r="U3226" t="str">
        <f t="shared" si="404"/>
        <v>Nov</v>
      </c>
      <c r="V3226">
        <f t="shared" si="405"/>
        <v>2016</v>
      </c>
      <c r="W3226" t="str">
        <f t="shared" si="406"/>
        <v>Jan</v>
      </c>
      <c r="X3226">
        <f t="shared" si="407"/>
        <v>2017</v>
      </c>
    </row>
    <row r="3227" spans="1:24" ht="43.2" hidden="1" x14ac:dyDescent="0.55000000000000004">
      <c r="A3227">
        <v>3225</v>
      </c>
      <c r="B3227" s="3" t="s">
        <v>3225</v>
      </c>
      <c r="C3227" s="3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s="7" t="s">
        <v>8335</v>
      </c>
      <c r="R3227" t="s">
        <v>8336</v>
      </c>
      <c r="S3227" s="11">
        <f t="shared" si="402"/>
        <v>42503.559467592597</v>
      </c>
      <c r="T3227" s="11">
        <f t="shared" si="403"/>
        <v>42524.875</v>
      </c>
      <c r="U3227" t="str">
        <f t="shared" si="404"/>
        <v>May</v>
      </c>
      <c r="V3227">
        <f t="shared" si="405"/>
        <v>2016</v>
      </c>
      <c r="W3227" t="str">
        <f t="shared" si="406"/>
        <v>Jun</v>
      </c>
      <c r="X3227">
        <f t="shared" si="407"/>
        <v>2016</v>
      </c>
    </row>
    <row r="3228" spans="1:24" ht="43.2" hidden="1" x14ac:dyDescent="0.55000000000000004">
      <c r="A3228">
        <v>3226</v>
      </c>
      <c r="B3228" s="3" t="s">
        <v>3226</v>
      </c>
      <c r="C3228" s="3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s="7" t="s">
        <v>8335</v>
      </c>
      <c r="R3228" t="s">
        <v>8336</v>
      </c>
      <c r="S3228" s="11">
        <f t="shared" si="402"/>
        <v>42277.583472222221</v>
      </c>
      <c r="T3228" s="11">
        <f t="shared" si="403"/>
        <v>42307.583472222221</v>
      </c>
      <c r="U3228" t="str">
        <f t="shared" si="404"/>
        <v>Sep</v>
      </c>
      <c r="V3228">
        <f t="shared" si="405"/>
        <v>2015</v>
      </c>
      <c r="W3228" t="str">
        <f t="shared" si="406"/>
        <v>Oct</v>
      </c>
      <c r="X3228">
        <f t="shared" si="407"/>
        <v>2015</v>
      </c>
    </row>
    <row r="3229" spans="1:24" ht="43.2" hidden="1" x14ac:dyDescent="0.55000000000000004">
      <c r="A3229">
        <v>3227</v>
      </c>
      <c r="B3229" s="3" t="s">
        <v>3227</v>
      </c>
      <c r="C3229" s="3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s="7" t="s">
        <v>8335</v>
      </c>
      <c r="R3229" t="s">
        <v>8336</v>
      </c>
      <c r="S3229" s="11">
        <f t="shared" si="402"/>
        <v>42722.882361111115</v>
      </c>
      <c r="T3229" s="11">
        <f t="shared" si="403"/>
        <v>42752.882361111115</v>
      </c>
      <c r="U3229" t="str">
        <f t="shared" si="404"/>
        <v>Dec</v>
      </c>
      <c r="V3229">
        <f t="shared" si="405"/>
        <v>2016</v>
      </c>
      <c r="W3229" t="str">
        <f t="shared" si="406"/>
        <v>Jan</v>
      </c>
      <c r="X3229">
        <f t="shared" si="407"/>
        <v>2017</v>
      </c>
    </row>
    <row r="3230" spans="1:24" ht="28.8" hidden="1" x14ac:dyDescent="0.55000000000000004">
      <c r="A3230">
        <v>3228</v>
      </c>
      <c r="B3230" s="3" t="s">
        <v>3228</v>
      </c>
      <c r="C3230" s="3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s="7" t="s">
        <v>8335</v>
      </c>
      <c r="R3230" t="s">
        <v>8336</v>
      </c>
      <c r="S3230" s="11">
        <f t="shared" si="402"/>
        <v>42323.70930555556</v>
      </c>
      <c r="T3230" s="11">
        <f t="shared" si="403"/>
        <v>42355.207638888889</v>
      </c>
      <c r="U3230" t="str">
        <f t="shared" si="404"/>
        <v>Nov</v>
      </c>
      <c r="V3230">
        <f t="shared" si="405"/>
        <v>2015</v>
      </c>
      <c r="W3230" t="str">
        <f t="shared" si="406"/>
        <v>Dec</v>
      </c>
      <c r="X3230">
        <f t="shared" si="407"/>
        <v>2015</v>
      </c>
    </row>
    <row r="3231" spans="1:24" ht="43.2" hidden="1" x14ac:dyDescent="0.55000000000000004">
      <c r="A3231">
        <v>3229</v>
      </c>
      <c r="B3231" s="3" t="s">
        <v>3229</v>
      </c>
      <c r="C3231" s="3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s="7" t="s">
        <v>8335</v>
      </c>
      <c r="R3231" t="s">
        <v>8336</v>
      </c>
      <c r="S3231" s="11">
        <f t="shared" si="402"/>
        <v>41933.291643518518</v>
      </c>
      <c r="T3231" s="11">
        <f t="shared" si="403"/>
        <v>41963.333310185189</v>
      </c>
      <c r="U3231" t="str">
        <f t="shared" si="404"/>
        <v>Oct</v>
      </c>
      <c r="V3231">
        <f t="shared" si="405"/>
        <v>2014</v>
      </c>
      <c r="W3231" t="str">
        <f t="shared" si="406"/>
        <v>Nov</v>
      </c>
      <c r="X3231">
        <f t="shared" si="407"/>
        <v>2014</v>
      </c>
    </row>
    <row r="3232" spans="1:24" ht="43.2" hidden="1" x14ac:dyDescent="0.55000000000000004">
      <c r="A3232">
        <v>3230</v>
      </c>
      <c r="B3232" s="3" t="s">
        <v>3230</v>
      </c>
      <c r="C3232" s="3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s="7" t="s">
        <v>8335</v>
      </c>
      <c r="R3232" t="s">
        <v>8336</v>
      </c>
      <c r="S3232" s="11">
        <f t="shared" si="402"/>
        <v>41898.168125000004</v>
      </c>
      <c r="T3232" s="11">
        <f t="shared" si="403"/>
        <v>41913.165972222225</v>
      </c>
      <c r="U3232" t="str">
        <f t="shared" si="404"/>
        <v>Sep</v>
      </c>
      <c r="V3232">
        <f t="shared" si="405"/>
        <v>2014</v>
      </c>
      <c r="W3232" t="str">
        <f t="shared" si="406"/>
        <v>Oct</v>
      </c>
      <c r="X3232">
        <f t="shared" si="407"/>
        <v>2014</v>
      </c>
    </row>
    <row r="3233" spans="1:24" ht="43.2" hidden="1" x14ac:dyDescent="0.55000000000000004">
      <c r="A3233">
        <v>3231</v>
      </c>
      <c r="B3233" s="3" t="s">
        <v>3231</v>
      </c>
      <c r="C3233" s="3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s="7" t="s">
        <v>8335</v>
      </c>
      <c r="R3233" t="s">
        <v>8336</v>
      </c>
      <c r="S3233" s="11">
        <f t="shared" si="402"/>
        <v>42446.943831018521</v>
      </c>
      <c r="T3233" s="11">
        <f t="shared" si="403"/>
        <v>42476.943831018521</v>
      </c>
      <c r="U3233" t="str">
        <f t="shared" si="404"/>
        <v>Mar</v>
      </c>
      <c r="V3233">
        <f t="shared" si="405"/>
        <v>2016</v>
      </c>
      <c r="W3233" t="str">
        <f t="shared" si="406"/>
        <v>Apr</v>
      </c>
      <c r="X3233">
        <f t="shared" si="407"/>
        <v>2016</v>
      </c>
    </row>
    <row r="3234" spans="1:24" ht="43.2" hidden="1" x14ac:dyDescent="0.55000000000000004">
      <c r="A3234">
        <v>3232</v>
      </c>
      <c r="B3234" s="3" t="s">
        <v>3232</v>
      </c>
      <c r="C3234" s="3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s="7" t="s">
        <v>8335</v>
      </c>
      <c r="R3234" t="s">
        <v>8336</v>
      </c>
      <c r="S3234" s="11">
        <f t="shared" si="402"/>
        <v>42463.81385416667</v>
      </c>
      <c r="T3234" s="11">
        <f t="shared" si="403"/>
        <v>42494.165972222225</v>
      </c>
      <c r="U3234" t="str">
        <f t="shared" si="404"/>
        <v>Apr</v>
      </c>
      <c r="V3234">
        <f t="shared" si="405"/>
        <v>2016</v>
      </c>
      <c r="W3234" t="str">
        <f t="shared" si="406"/>
        <v>May</v>
      </c>
      <c r="X3234">
        <f t="shared" si="407"/>
        <v>2016</v>
      </c>
    </row>
    <row r="3235" spans="1:24" ht="43.2" hidden="1" x14ac:dyDescent="0.55000000000000004">
      <c r="A3235">
        <v>3233</v>
      </c>
      <c r="B3235" s="3" t="s">
        <v>3233</v>
      </c>
      <c r="C3235" s="3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s="7" t="s">
        <v>8335</v>
      </c>
      <c r="R3235" t="s">
        <v>8336</v>
      </c>
      <c r="S3235" s="11">
        <f t="shared" si="402"/>
        <v>42766.805034722223</v>
      </c>
      <c r="T3235" s="11">
        <f t="shared" si="403"/>
        <v>42796.805034722223</v>
      </c>
      <c r="U3235" t="str">
        <f t="shared" si="404"/>
        <v>Jan</v>
      </c>
      <c r="V3235">
        <f t="shared" si="405"/>
        <v>2017</v>
      </c>
      <c r="W3235" t="str">
        <f t="shared" si="406"/>
        <v>Mar</v>
      </c>
      <c r="X3235">
        <f t="shared" si="407"/>
        <v>2017</v>
      </c>
    </row>
    <row r="3236" spans="1:24" ht="43.2" hidden="1" x14ac:dyDescent="0.55000000000000004">
      <c r="A3236">
        <v>3234</v>
      </c>
      <c r="B3236" s="3" t="s">
        <v>3234</v>
      </c>
      <c r="C3236" s="3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s="7" t="s">
        <v>8335</v>
      </c>
      <c r="R3236" t="s">
        <v>8336</v>
      </c>
      <c r="S3236" s="11">
        <f t="shared" si="402"/>
        <v>42734.789444444439</v>
      </c>
      <c r="T3236" s="11">
        <f t="shared" si="403"/>
        <v>42767.979861111111</v>
      </c>
      <c r="U3236" t="str">
        <f t="shared" si="404"/>
        <v>Dec</v>
      </c>
      <c r="V3236">
        <f t="shared" si="405"/>
        <v>2016</v>
      </c>
      <c r="W3236" t="str">
        <f t="shared" si="406"/>
        <v>Feb</v>
      </c>
      <c r="X3236">
        <f t="shared" si="407"/>
        <v>2017</v>
      </c>
    </row>
    <row r="3237" spans="1:24" ht="43.2" hidden="1" x14ac:dyDescent="0.55000000000000004">
      <c r="A3237">
        <v>3235</v>
      </c>
      <c r="B3237" s="3" t="s">
        <v>3235</v>
      </c>
      <c r="C3237" s="3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s="7" t="s">
        <v>8335</v>
      </c>
      <c r="R3237" t="s">
        <v>8336</v>
      </c>
      <c r="S3237" s="11">
        <f t="shared" si="402"/>
        <v>42522.347812499997</v>
      </c>
      <c r="T3237" s="11">
        <f t="shared" si="403"/>
        <v>42552.347812499997</v>
      </c>
      <c r="U3237" t="str">
        <f t="shared" si="404"/>
        <v>Jun</v>
      </c>
      <c r="V3237">
        <f t="shared" si="405"/>
        <v>2016</v>
      </c>
      <c r="W3237" t="str">
        <f t="shared" si="406"/>
        <v>Jul</v>
      </c>
      <c r="X3237">
        <f t="shared" si="407"/>
        <v>2016</v>
      </c>
    </row>
    <row r="3238" spans="1:24" ht="43.2" hidden="1" x14ac:dyDescent="0.55000000000000004">
      <c r="A3238">
        <v>3236</v>
      </c>
      <c r="B3238" s="3" t="s">
        <v>3236</v>
      </c>
      <c r="C3238" s="3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s="7" t="s">
        <v>8335</v>
      </c>
      <c r="R3238" t="s">
        <v>8336</v>
      </c>
      <c r="S3238" s="11">
        <f t="shared" si="402"/>
        <v>42702.917048611111</v>
      </c>
      <c r="T3238" s="11">
        <f t="shared" si="403"/>
        <v>42732.917048611111</v>
      </c>
      <c r="U3238" t="str">
        <f t="shared" si="404"/>
        <v>Nov</v>
      </c>
      <c r="V3238">
        <f t="shared" si="405"/>
        <v>2016</v>
      </c>
      <c r="W3238" t="str">
        <f t="shared" si="406"/>
        <v>Dec</v>
      </c>
      <c r="X3238">
        <f t="shared" si="407"/>
        <v>2016</v>
      </c>
    </row>
    <row r="3239" spans="1:24" ht="28.8" hidden="1" x14ac:dyDescent="0.55000000000000004">
      <c r="A3239">
        <v>3237</v>
      </c>
      <c r="B3239" s="3" t="s">
        <v>3237</v>
      </c>
      <c r="C3239" s="3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s="7" t="s">
        <v>8335</v>
      </c>
      <c r="R3239" t="s">
        <v>8336</v>
      </c>
      <c r="S3239" s="11">
        <f t="shared" si="402"/>
        <v>42252.474351851852</v>
      </c>
      <c r="T3239" s="11">
        <f t="shared" si="403"/>
        <v>42276.165972222225</v>
      </c>
      <c r="U3239" t="str">
        <f t="shared" si="404"/>
        <v>Sep</v>
      </c>
      <c r="V3239">
        <f t="shared" si="405"/>
        <v>2015</v>
      </c>
      <c r="W3239" t="str">
        <f t="shared" si="406"/>
        <v>Sep</v>
      </c>
      <c r="X3239">
        <f t="shared" si="407"/>
        <v>2015</v>
      </c>
    </row>
    <row r="3240" spans="1:24" ht="43.2" hidden="1" x14ac:dyDescent="0.55000000000000004">
      <c r="A3240">
        <v>3238</v>
      </c>
      <c r="B3240" s="3" t="s">
        <v>3238</v>
      </c>
      <c r="C3240" s="3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s="7" t="s">
        <v>8335</v>
      </c>
      <c r="R3240" t="s">
        <v>8336</v>
      </c>
      <c r="S3240" s="11">
        <f t="shared" si="402"/>
        <v>42156.510393518518</v>
      </c>
      <c r="T3240" s="11">
        <f t="shared" si="403"/>
        <v>42186.510393518518</v>
      </c>
      <c r="U3240" t="str">
        <f t="shared" si="404"/>
        <v>Jun</v>
      </c>
      <c r="V3240">
        <f t="shared" si="405"/>
        <v>2015</v>
      </c>
      <c r="W3240" t="str">
        <f t="shared" si="406"/>
        <v>Jul</v>
      </c>
      <c r="X3240">
        <f t="shared" si="407"/>
        <v>2015</v>
      </c>
    </row>
    <row r="3241" spans="1:24" ht="43.2" hidden="1" x14ac:dyDescent="0.55000000000000004">
      <c r="A3241">
        <v>3239</v>
      </c>
      <c r="B3241" s="3" t="s">
        <v>3239</v>
      </c>
      <c r="C3241" s="3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s="7" t="s">
        <v>8335</v>
      </c>
      <c r="R3241" t="s">
        <v>8336</v>
      </c>
      <c r="S3241" s="11">
        <f t="shared" si="402"/>
        <v>42278.089039351849</v>
      </c>
      <c r="T3241" s="11">
        <f t="shared" si="403"/>
        <v>42302.999305555553</v>
      </c>
      <c r="U3241" t="str">
        <f t="shared" si="404"/>
        <v>Oct</v>
      </c>
      <c r="V3241">
        <f t="shared" si="405"/>
        <v>2015</v>
      </c>
      <c r="W3241" t="str">
        <f t="shared" si="406"/>
        <v>Oct</v>
      </c>
      <c r="X3241">
        <f t="shared" si="407"/>
        <v>2015</v>
      </c>
    </row>
    <row r="3242" spans="1:24" ht="43.2" hidden="1" x14ac:dyDescent="0.55000000000000004">
      <c r="A3242">
        <v>3240</v>
      </c>
      <c r="B3242" s="3" t="s">
        <v>3240</v>
      </c>
      <c r="C3242" s="3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s="7" t="s">
        <v>8335</v>
      </c>
      <c r="R3242" t="s">
        <v>8336</v>
      </c>
      <c r="S3242" s="11">
        <f t="shared" si="402"/>
        <v>42754.693842592591</v>
      </c>
      <c r="T3242" s="11">
        <f t="shared" si="403"/>
        <v>42782.958333333328</v>
      </c>
      <c r="U3242" t="str">
        <f t="shared" si="404"/>
        <v>Jan</v>
      </c>
      <c r="V3242">
        <f t="shared" si="405"/>
        <v>2017</v>
      </c>
      <c r="W3242" t="str">
        <f t="shared" si="406"/>
        <v>Feb</v>
      </c>
      <c r="X3242">
        <f t="shared" si="407"/>
        <v>2017</v>
      </c>
    </row>
    <row r="3243" spans="1:24" ht="57.6" hidden="1" x14ac:dyDescent="0.55000000000000004">
      <c r="A3243">
        <v>3241</v>
      </c>
      <c r="B3243" s="3" t="s">
        <v>3241</v>
      </c>
      <c r="C3243" s="3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s="7" t="s">
        <v>8335</v>
      </c>
      <c r="R3243" t="s">
        <v>8336</v>
      </c>
      <c r="S3243" s="11">
        <f t="shared" si="402"/>
        <v>41893.324884259258</v>
      </c>
      <c r="T3243" s="11">
        <f t="shared" si="403"/>
        <v>41926.290972222225</v>
      </c>
      <c r="U3243" t="str">
        <f t="shared" si="404"/>
        <v>Sep</v>
      </c>
      <c r="V3243">
        <f t="shared" si="405"/>
        <v>2014</v>
      </c>
      <c r="W3243" t="str">
        <f t="shared" si="406"/>
        <v>Oct</v>
      </c>
      <c r="X3243">
        <f t="shared" si="407"/>
        <v>2014</v>
      </c>
    </row>
    <row r="3244" spans="1:24" ht="28.8" hidden="1" x14ac:dyDescent="0.55000000000000004">
      <c r="A3244">
        <v>3242</v>
      </c>
      <c r="B3244" s="3" t="s">
        <v>3242</v>
      </c>
      <c r="C3244" s="3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s="7" t="s">
        <v>8335</v>
      </c>
      <c r="R3244" t="s">
        <v>8336</v>
      </c>
      <c r="S3244" s="11">
        <f t="shared" si="402"/>
        <v>41871.755694444444</v>
      </c>
      <c r="T3244" s="11">
        <f t="shared" si="403"/>
        <v>41901.755694444444</v>
      </c>
      <c r="U3244" t="str">
        <f t="shared" si="404"/>
        <v>Aug</v>
      </c>
      <c r="V3244">
        <f t="shared" si="405"/>
        <v>2014</v>
      </c>
      <c r="W3244" t="str">
        <f t="shared" si="406"/>
        <v>Sep</v>
      </c>
      <c r="X3244">
        <f t="shared" si="407"/>
        <v>2014</v>
      </c>
    </row>
    <row r="3245" spans="1:24" ht="43.2" hidden="1" x14ac:dyDescent="0.55000000000000004">
      <c r="A3245">
        <v>3243</v>
      </c>
      <c r="B3245" s="3" t="s">
        <v>3243</v>
      </c>
      <c r="C3245" s="3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s="7" t="s">
        <v>8335</v>
      </c>
      <c r="R3245" t="s">
        <v>8336</v>
      </c>
      <c r="S3245" s="11">
        <f t="shared" si="402"/>
        <v>42262.096782407403</v>
      </c>
      <c r="T3245" s="11">
        <f t="shared" si="403"/>
        <v>42286</v>
      </c>
      <c r="U3245" t="str">
        <f t="shared" si="404"/>
        <v>Sep</v>
      </c>
      <c r="V3245">
        <f t="shared" si="405"/>
        <v>2015</v>
      </c>
      <c r="W3245" t="str">
        <f t="shared" si="406"/>
        <v>Oct</v>
      </c>
      <c r="X3245">
        <f t="shared" si="407"/>
        <v>2015</v>
      </c>
    </row>
    <row r="3246" spans="1:24" ht="43.2" hidden="1" x14ac:dyDescent="0.55000000000000004">
      <c r="A3246">
        <v>3244</v>
      </c>
      <c r="B3246" s="3" t="s">
        <v>3244</v>
      </c>
      <c r="C3246" s="3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s="7" t="s">
        <v>8335</v>
      </c>
      <c r="R3246" t="s">
        <v>8336</v>
      </c>
      <c r="S3246" s="11">
        <f t="shared" si="402"/>
        <v>42675.694236111114</v>
      </c>
      <c r="T3246" s="11">
        <f t="shared" si="403"/>
        <v>42705.735902777778</v>
      </c>
      <c r="U3246" t="str">
        <f t="shared" si="404"/>
        <v>Nov</v>
      </c>
      <c r="V3246">
        <f t="shared" si="405"/>
        <v>2016</v>
      </c>
      <c r="W3246" t="str">
        <f t="shared" si="406"/>
        <v>Dec</v>
      </c>
      <c r="X3246">
        <f t="shared" si="407"/>
        <v>2016</v>
      </c>
    </row>
    <row r="3247" spans="1:24" ht="43.2" hidden="1" x14ac:dyDescent="0.55000000000000004">
      <c r="A3247">
        <v>3245</v>
      </c>
      <c r="B3247" s="3" t="s">
        <v>3245</v>
      </c>
      <c r="C3247" s="3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s="7" t="s">
        <v>8335</v>
      </c>
      <c r="R3247" t="s">
        <v>8336</v>
      </c>
      <c r="S3247" s="11">
        <f t="shared" si="402"/>
        <v>42135.60020833333</v>
      </c>
      <c r="T3247" s="11">
        <f t="shared" si="403"/>
        <v>42167.083333333328</v>
      </c>
      <c r="U3247" t="str">
        <f t="shared" si="404"/>
        <v>May</v>
      </c>
      <c r="V3247">
        <f t="shared" si="405"/>
        <v>2015</v>
      </c>
      <c r="W3247" t="str">
        <f t="shared" si="406"/>
        <v>Jun</v>
      </c>
      <c r="X3247">
        <f t="shared" si="407"/>
        <v>2015</v>
      </c>
    </row>
    <row r="3248" spans="1:24" ht="43.2" hidden="1" x14ac:dyDescent="0.55000000000000004">
      <c r="A3248">
        <v>3246</v>
      </c>
      <c r="B3248" s="3" t="s">
        <v>3246</v>
      </c>
      <c r="C3248" s="3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s="7" t="s">
        <v>8335</v>
      </c>
      <c r="R3248" t="s">
        <v>8336</v>
      </c>
      <c r="S3248" s="11">
        <f t="shared" si="402"/>
        <v>42230.472222222219</v>
      </c>
      <c r="T3248" s="11">
        <f t="shared" si="403"/>
        <v>42259.165972222225</v>
      </c>
      <c r="U3248" t="str">
        <f t="shared" si="404"/>
        <v>Aug</v>
      </c>
      <c r="V3248">
        <f t="shared" si="405"/>
        <v>2015</v>
      </c>
      <c r="W3248" t="str">
        <f t="shared" si="406"/>
        <v>Sep</v>
      </c>
      <c r="X3248">
        <f t="shared" si="407"/>
        <v>2015</v>
      </c>
    </row>
    <row r="3249" spans="1:24" ht="43.2" hidden="1" x14ac:dyDescent="0.55000000000000004">
      <c r="A3249">
        <v>3247</v>
      </c>
      <c r="B3249" s="3" t="s">
        <v>3247</v>
      </c>
      <c r="C3249" s="3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s="7" t="s">
        <v>8335</v>
      </c>
      <c r="R3249" t="s">
        <v>8336</v>
      </c>
      <c r="S3249" s="11">
        <f t="shared" si="402"/>
        <v>42167.434166666666</v>
      </c>
      <c r="T3249" s="11">
        <f t="shared" si="403"/>
        <v>42197.434166666666</v>
      </c>
      <c r="U3249" t="str">
        <f t="shared" si="404"/>
        <v>Jun</v>
      </c>
      <c r="V3249">
        <f t="shared" si="405"/>
        <v>2015</v>
      </c>
      <c r="W3249" t="str">
        <f t="shared" si="406"/>
        <v>Jul</v>
      </c>
      <c r="X3249">
        <f t="shared" si="407"/>
        <v>2015</v>
      </c>
    </row>
    <row r="3250" spans="1:24" ht="28.8" hidden="1" x14ac:dyDescent="0.55000000000000004">
      <c r="A3250">
        <v>3248</v>
      </c>
      <c r="B3250" s="3" t="s">
        <v>3248</v>
      </c>
      <c r="C3250" s="3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s="7" t="s">
        <v>8335</v>
      </c>
      <c r="R3250" t="s">
        <v>8336</v>
      </c>
      <c r="S3250" s="11">
        <f t="shared" si="402"/>
        <v>42068.888391203705</v>
      </c>
      <c r="T3250" s="11">
        <f t="shared" si="403"/>
        <v>42098.846724537041</v>
      </c>
      <c r="U3250" t="str">
        <f t="shared" si="404"/>
        <v>Mar</v>
      </c>
      <c r="V3250">
        <f t="shared" si="405"/>
        <v>2015</v>
      </c>
      <c r="W3250" t="str">
        <f t="shared" si="406"/>
        <v>Apr</v>
      </c>
      <c r="X3250">
        <f t="shared" si="407"/>
        <v>2015</v>
      </c>
    </row>
    <row r="3251" spans="1:24" ht="43.2" hidden="1" x14ac:dyDescent="0.55000000000000004">
      <c r="A3251">
        <v>3249</v>
      </c>
      <c r="B3251" s="3" t="s">
        <v>3249</v>
      </c>
      <c r="C3251" s="3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s="7" t="s">
        <v>8335</v>
      </c>
      <c r="R3251" t="s">
        <v>8336</v>
      </c>
      <c r="S3251" s="11">
        <f t="shared" si="402"/>
        <v>42145.746689814812</v>
      </c>
      <c r="T3251" s="11">
        <f t="shared" si="403"/>
        <v>42175.746689814812</v>
      </c>
      <c r="U3251" t="str">
        <f t="shared" si="404"/>
        <v>May</v>
      </c>
      <c r="V3251">
        <f t="shared" si="405"/>
        <v>2015</v>
      </c>
      <c r="W3251" t="str">
        <f t="shared" si="406"/>
        <v>Jun</v>
      </c>
      <c r="X3251">
        <f t="shared" si="407"/>
        <v>2015</v>
      </c>
    </row>
    <row r="3252" spans="1:24" ht="43.2" hidden="1" x14ac:dyDescent="0.55000000000000004">
      <c r="A3252">
        <v>3250</v>
      </c>
      <c r="B3252" s="3" t="s">
        <v>3250</v>
      </c>
      <c r="C3252" s="3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s="7" t="s">
        <v>8335</v>
      </c>
      <c r="R3252" t="s">
        <v>8336</v>
      </c>
      <c r="S3252" s="11">
        <f t="shared" si="402"/>
        <v>41918.742175925923</v>
      </c>
      <c r="T3252" s="11">
        <f t="shared" si="403"/>
        <v>41948.783842592595</v>
      </c>
      <c r="U3252" t="str">
        <f t="shared" si="404"/>
        <v>Oct</v>
      </c>
      <c r="V3252">
        <f t="shared" si="405"/>
        <v>2014</v>
      </c>
      <c r="W3252" t="str">
        <f t="shared" si="406"/>
        <v>Nov</v>
      </c>
      <c r="X3252">
        <f t="shared" si="407"/>
        <v>2014</v>
      </c>
    </row>
    <row r="3253" spans="1:24" ht="43.2" hidden="1" x14ac:dyDescent="0.55000000000000004">
      <c r="A3253">
        <v>3251</v>
      </c>
      <c r="B3253" s="3" t="s">
        <v>3251</v>
      </c>
      <c r="C3253" s="3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s="7" t="s">
        <v>8335</v>
      </c>
      <c r="R3253" t="s">
        <v>8336</v>
      </c>
      <c r="S3253" s="11">
        <f t="shared" si="402"/>
        <v>42146.731087962966</v>
      </c>
      <c r="T3253" s="11">
        <f t="shared" si="403"/>
        <v>42176.731087962966</v>
      </c>
      <c r="U3253" t="str">
        <f t="shared" si="404"/>
        <v>May</v>
      </c>
      <c r="V3253">
        <f t="shared" si="405"/>
        <v>2015</v>
      </c>
      <c r="W3253" t="str">
        <f t="shared" si="406"/>
        <v>Jun</v>
      </c>
      <c r="X3253">
        <f t="shared" si="407"/>
        <v>2015</v>
      </c>
    </row>
    <row r="3254" spans="1:24" ht="28.8" hidden="1" x14ac:dyDescent="0.55000000000000004">
      <c r="A3254">
        <v>3252</v>
      </c>
      <c r="B3254" s="3" t="s">
        <v>3252</v>
      </c>
      <c r="C3254" s="3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s="7" t="s">
        <v>8335</v>
      </c>
      <c r="R3254" t="s">
        <v>8336</v>
      </c>
      <c r="S3254" s="11">
        <f t="shared" si="402"/>
        <v>42590.472685185188</v>
      </c>
      <c r="T3254" s="11">
        <f t="shared" si="403"/>
        <v>42620.472685185188</v>
      </c>
      <c r="U3254" t="str">
        <f t="shared" si="404"/>
        <v>Aug</v>
      </c>
      <c r="V3254">
        <f t="shared" si="405"/>
        <v>2016</v>
      </c>
      <c r="W3254" t="str">
        <f t="shared" si="406"/>
        <v>Sep</v>
      </c>
      <c r="X3254">
        <f t="shared" si="407"/>
        <v>2016</v>
      </c>
    </row>
    <row r="3255" spans="1:24" ht="43.2" hidden="1" x14ac:dyDescent="0.55000000000000004">
      <c r="A3255">
        <v>3253</v>
      </c>
      <c r="B3255" s="3" t="s">
        <v>3253</v>
      </c>
      <c r="C3255" s="3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s="7" t="s">
        <v>8335</v>
      </c>
      <c r="R3255" t="s">
        <v>8336</v>
      </c>
      <c r="S3255" s="11">
        <f t="shared" si="402"/>
        <v>42602.576712962968</v>
      </c>
      <c r="T3255" s="11">
        <f t="shared" si="403"/>
        <v>42621.15625</v>
      </c>
      <c r="U3255" t="str">
        <f t="shared" si="404"/>
        <v>Aug</v>
      </c>
      <c r="V3255">
        <f t="shared" si="405"/>
        <v>2016</v>
      </c>
      <c r="W3255" t="str">
        <f t="shared" si="406"/>
        <v>Sep</v>
      </c>
      <c r="X3255">
        <f t="shared" si="407"/>
        <v>2016</v>
      </c>
    </row>
    <row r="3256" spans="1:24" ht="43.2" hidden="1" x14ac:dyDescent="0.55000000000000004">
      <c r="A3256">
        <v>3254</v>
      </c>
      <c r="B3256" s="3" t="s">
        <v>3254</v>
      </c>
      <c r="C3256" s="3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s="7" t="s">
        <v>8335</v>
      </c>
      <c r="R3256" t="s">
        <v>8336</v>
      </c>
      <c r="S3256" s="11">
        <f t="shared" si="402"/>
        <v>42059.085752314815</v>
      </c>
      <c r="T3256" s="11">
        <f t="shared" si="403"/>
        <v>42089.044085648144</v>
      </c>
      <c r="U3256" t="str">
        <f t="shared" si="404"/>
        <v>Feb</v>
      </c>
      <c r="V3256">
        <f t="shared" si="405"/>
        <v>2015</v>
      </c>
      <c r="W3256" t="str">
        <f t="shared" si="406"/>
        <v>Mar</v>
      </c>
      <c r="X3256">
        <f t="shared" si="407"/>
        <v>2015</v>
      </c>
    </row>
    <row r="3257" spans="1:24" ht="43.2" hidden="1" x14ac:dyDescent="0.55000000000000004">
      <c r="A3257">
        <v>3255</v>
      </c>
      <c r="B3257" s="3" t="s">
        <v>3255</v>
      </c>
      <c r="C3257" s="3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s="7" t="s">
        <v>8335</v>
      </c>
      <c r="R3257" t="s">
        <v>8336</v>
      </c>
      <c r="S3257" s="11">
        <f t="shared" si="402"/>
        <v>41889.768229166664</v>
      </c>
      <c r="T3257" s="11">
        <f t="shared" si="403"/>
        <v>41919.768229166664</v>
      </c>
      <c r="U3257" t="str">
        <f t="shared" si="404"/>
        <v>Sep</v>
      </c>
      <c r="V3257">
        <f t="shared" si="405"/>
        <v>2014</v>
      </c>
      <c r="W3257" t="str">
        <f t="shared" si="406"/>
        <v>Oct</v>
      </c>
      <c r="X3257">
        <f t="shared" si="407"/>
        <v>2014</v>
      </c>
    </row>
    <row r="3258" spans="1:24" ht="43.2" hidden="1" x14ac:dyDescent="0.55000000000000004">
      <c r="A3258">
        <v>3256</v>
      </c>
      <c r="B3258" s="3" t="s">
        <v>3256</v>
      </c>
      <c r="C3258" s="3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s="7" t="s">
        <v>8335</v>
      </c>
      <c r="R3258" t="s">
        <v>8336</v>
      </c>
      <c r="S3258" s="11">
        <f t="shared" si="402"/>
        <v>42144.573807870373</v>
      </c>
      <c r="T3258" s="11">
        <f t="shared" si="403"/>
        <v>42166.165972222225</v>
      </c>
      <c r="U3258" t="str">
        <f t="shared" si="404"/>
        <v>May</v>
      </c>
      <c r="V3258">
        <f t="shared" si="405"/>
        <v>2015</v>
      </c>
      <c r="W3258" t="str">
        <f t="shared" si="406"/>
        <v>Jun</v>
      </c>
      <c r="X3258">
        <f t="shared" si="407"/>
        <v>2015</v>
      </c>
    </row>
    <row r="3259" spans="1:24" ht="43.2" hidden="1" x14ac:dyDescent="0.55000000000000004">
      <c r="A3259">
        <v>3257</v>
      </c>
      <c r="B3259" s="3" t="s">
        <v>3257</v>
      </c>
      <c r="C3259" s="3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s="7" t="s">
        <v>8335</v>
      </c>
      <c r="R3259" t="s">
        <v>8336</v>
      </c>
      <c r="S3259" s="11">
        <f t="shared" si="402"/>
        <v>42758.559629629628</v>
      </c>
      <c r="T3259" s="11">
        <f t="shared" si="403"/>
        <v>42788.559629629628</v>
      </c>
      <c r="U3259" t="str">
        <f t="shared" si="404"/>
        <v>Jan</v>
      </c>
      <c r="V3259">
        <f t="shared" si="405"/>
        <v>2017</v>
      </c>
      <c r="W3259" t="str">
        <f t="shared" si="406"/>
        <v>Feb</v>
      </c>
      <c r="X3259">
        <f t="shared" si="407"/>
        <v>2017</v>
      </c>
    </row>
    <row r="3260" spans="1:24" ht="28.8" hidden="1" x14ac:dyDescent="0.55000000000000004">
      <c r="A3260">
        <v>3258</v>
      </c>
      <c r="B3260" s="3" t="s">
        <v>3258</v>
      </c>
      <c r="C3260" s="3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s="7" t="s">
        <v>8335</v>
      </c>
      <c r="R3260" t="s">
        <v>8336</v>
      </c>
      <c r="S3260" s="11">
        <f t="shared" si="402"/>
        <v>41982.887280092589</v>
      </c>
      <c r="T3260" s="11">
        <f t="shared" si="403"/>
        <v>42012.887280092589</v>
      </c>
      <c r="U3260" t="str">
        <f t="shared" si="404"/>
        <v>Dec</v>
      </c>
      <c r="V3260">
        <f t="shared" si="405"/>
        <v>2014</v>
      </c>
      <c r="W3260" t="str">
        <f t="shared" si="406"/>
        <v>Jan</v>
      </c>
      <c r="X3260">
        <f t="shared" si="407"/>
        <v>2015</v>
      </c>
    </row>
    <row r="3261" spans="1:24" ht="43.2" hidden="1" x14ac:dyDescent="0.55000000000000004">
      <c r="A3261">
        <v>3259</v>
      </c>
      <c r="B3261" s="3" t="s">
        <v>3259</v>
      </c>
      <c r="C3261" s="3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s="7" t="s">
        <v>8335</v>
      </c>
      <c r="R3261" t="s">
        <v>8336</v>
      </c>
      <c r="S3261" s="11">
        <f t="shared" si="402"/>
        <v>42614.760937500003</v>
      </c>
      <c r="T3261" s="11">
        <f t="shared" si="403"/>
        <v>42644.165972222225</v>
      </c>
      <c r="U3261" t="str">
        <f t="shared" si="404"/>
        <v>Sep</v>
      </c>
      <c r="V3261">
        <f t="shared" si="405"/>
        <v>2016</v>
      </c>
      <c r="W3261" t="str">
        <f t="shared" si="406"/>
        <v>Oct</v>
      </c>
      <c r="X3261">
        <f t="shared" si="407"/>
        <v>2016</v>
      </c>
    </row>
    <row r="3262" spans="1:24" ht="43.2" hidden="1" x14ac:dyDescent="0.55000000000000004">
      <c r="A3262">
        <v>3260</v>
      </c>
      <c r="B3262" s="3" t="s">
        <v>3260</v>
      </c>
      <c r="C3262" s="3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s="7" t="s">
        <v>8335</v>
      </c>
      <c r="R3262" t="s">
        <v>8336</v>
      </c>
      <c r="S3262" s="11">
        <f t="shared" si="402"/>
        <v>42303.672662037032</v>
      </c>
      <c r="T3262" s="11">
        <f t="shared" si="403"/>
        <v>42338.714328703703</v>
      </c>
      <c r="U3262" t="str">
        <f t="shared" si="404"/>
        <v>Oct</v>
      </c>
      <c r="V3262">
        <f t="shared" si="405"/>
        <v>2015</v>
      </c>
      <c r="W3262" t="str">
        <f t="shared" si="406"/>
        <v>Nov</v>
      </c>
      <c r="X3262">
        <f t="shared" si="407"/>
        <v>2015</v>
      </c>
    </row>
    <row r="3263" spans="1:24" ht="43.2" hidden="1" x14ac:dyDescent="0.55000000000000004">
      <c r="A3263">
        <v>3261</v>
      </c>
      <c r="B3263" s="3" t="s">
        <v>3261</v>
      </c>
      <c r="C3263" s="3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s="7" t="s">
        <v>8335</v>
      </c>
      <c r="R3263" t="s">
        <v>8336</v>
      </c>
      <c r="S3263" s="11">
        <f t="shared" si="402"/>
        <v>42171.725416666668</v>
      </c>
      <c r="T3263" s="11">
        <f t="shared" si="403"/>
        <v>42201.725416666668</v>
      </c>
      <c r="U3263" t="str">
        <f t="shared" si="404"/>
        <v>Jun</v>
      </c>
      <c r="V3263">
        <f t="shared" si="405"/>
        <v>2015</v>
      </c>
      <c r="W3263" t="str">
        <f t="shared" si="406"/>
        <v>Jul</v>
      </c>
      <c r="X3263">
        <f t="shared" si="407"/>
        <v>2015</v>
      </c>
    </row>
    <row r="3264" spans="1:24" ht="28.8" hidden="1" x14ac:dyDescent="0.55000000000000004">
      <c r="A3264">
        <v>3262</v>
      </c>
      <c r="B3264" s="3" t="s">
        <v>3262</v>
      </c>
      <c r="C3264" s="3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s="7" t="s">
        <v>8335</v>
      </c>
      <c r="R3264" t="s">
        <v>8336</v>
      </c>
      <c r="S3264" s="11">
        <f t="shared" si="402"/>
        <v>41964.315532407403</v>
      </c>
      <c r="T3264" s="11">
        <f t="shared" si="403"/>
        <v>41995.166666666672</v>
      </c>
      <c r="U3264" t="str">
        <f t="shared" si="404"/>
        <v>Nov</v>
      </c>
      <c r="V3264">
        <f t="shared" si="405"/>
        <v>2014</v>
      </c>
      <c r="W3264" t="str">
        <f t="shared" si="406"/>
        <v>Dec</v>
      </c>
      <c r="X3264">
        <f t="shared" si="407"/>
        <v>2014</v>
      </c>
    </row>
    <row r="3265" spans="1:24" ht="28.8" hidden="1" x14ac:dyDescent="0.55000000000000004">
      <c r="A3265">
        <v>3263</v>
      </c>
      <c r="B3265" s="3" t="s">
        <v>3263</v>
      </c>
      <c r="C3265" s="3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s="7" t="s">
        <v>8335</v>
      </c>
      <c r="R3265" t="s">
        <v>8336</v>
      </c>
      <c r="S3265" s="11">
        <f t="shared" si="402"/>
        <v>42284.516064814816</v>
      </c>
      <c r="T3265" s="11">
        <f t="shared" si="403"/>
        <v>42307.875</v>
      </c>
      <c r="U3265" t="str">
        <f t="shared" si="404"/>
        <v>Oct</v>
      </c>
      <c r="V3265">
        <f t="shared" si="405"/>
        <v>2015</v>
      </c>
      <c r="W3265" t="str">
        <f t="shared" si="406"/>
        <v>Oct</v>
      </c>
      <c r="X3265">
        <f t="shared" si="407"/>
        <v>2015</v>
      </c>
    </row>
    <row r="3266" spans="1:24" ht="28.8" hidden="1" x14ac:dyDescent="0.55000000000000004">
      <c r="A3266">
        <v>3264</v>
      </c>
      <c r="B3266" s="3" t="s">
        <v>3264</v>
      </c>
      <c r="C3266" s="3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s="7" t="s">
        <v>8335</v>
      </c>
      <c r="R3266" t="s">
        <v>8336</v>
      </c>
      <c r="S3266" s="11">
        <f t="shared" si="402"/>
        <v>42016.800208333334</v>
      </c>
      <c r="T3266" s="11">
        <f t="shared" si="403"/>
        <v>42032.916666666672</v>
      </c>
      <c r="U3266" t="str">
        <f t="shared" si="404"/>
        <v>Jan</v>
      </c>
      <c r="V3266">
        <f t="shared" si="405"/>
        <v>2015</v>
      </c>
      <c r="W3266" t="str">
        <f t="shared" si="406"/>
        <v>Jan</v>
      </c>
      <c r="X3266">
        <f t="shared" si="407"/>
        <v>2015</v>
      </c>
    </row>
    <row r="3267" spans="1:24" ht="43.2" hidden="1" x14ac:dyDescent="0.55000000000000004">
      <c r="A3267">
        <v>3265</v>
      </c>
      <c r="B3267" s="3" t="s">
        <v>3265</v>
      </c>
      <c r="C3267" s="3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IFERROR(E3267/L3267,0)</f>
        <v>70.285714285714292</v>
      </c>
      <c r="Q3267" s="7" t="s">
        <v>8335</v>
      </c>
      <c r="R3267" t="s">
        <v>8336</v>
      </c>
      <c r="S3267" s="11">
        <f t="shared" ref="S3267:S3330" si="410">(((J3267/60)/60)/24)+DATE(1970,1,1)</f>
        <v>42311.711979166663</v>
      </c>
      <c r="T3267" s="11">
        <f t="shared" ref="T3267:T3330" si="411">(((I3267/60)/60)/24)+DATE(1970,1,1)</f>
        <v>42341.708333333328</v>
      </c>
      <c r="U3267" t="str">
        <f t="shared" ref="U3267:U3330" si="412">TEXT(S3267,"mmm")</f>
        <v>Nov</v>
      </c>
      <c r="V3267">
        <f t="shared" ref="V3267:V3330" si="413">YEAR(S3267)</f>
        <v>2015</v>
      </c>
      <c r="W3267" t="str">
        <f t="shared" ref="W3267:W3330" si="414">TEXT(T3267,"mmm")</f>
        <v>Dec</v>
      </c>
      <c r="X3267">
        <f t="shared" ref="X3267:X3330" si="415">YEAR(T3267)</f>
        <v>2015</v>
      </c>
    </row>
    <row r="3268" spans="1:24" ht="43.2" hidden="1" x14ac:dyDescent="0.55000000000000004">
      <c r="A3268">
        <v>3266</v>
      </c>
      <c r="B3268" s="3" t="s">
        <v>3266</v>
      </c>
      <c r="C3268" s="3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s="7" t="s">
        <v>8335</v>
      </c>
      <c r="R3268" t="s">
        <v>8336</v>
      </c>
      <c r="S3268" s="11">
        <f t="shared" si="410"/>
        <v>42136.536134259266</v>
      </c>
      <c r="T3268" s="11">
        <f t="shared" si="411"/>
        <v>42167.875</v>
      </c>
      <c r="U3268" t="str">
        <f t="shared" si="412"/>
        <v>May</v>
      </c>
      <c r="V3268">
        <f t="shared" si="413"/>
        <v>2015</v>
      </c>
      <c r="W3268" t="str">
        <f t="shared" si="414"/>
        <v>Jun</v>
      </c>
      <c r="X3268">
        <f t="shared" si="415"/>
        <v>2015</v>
      </c>
    </row>
    <row r="3269" spans="1:24" ht="43.2" hidden="1" x14ac:dyDescent="0.55000000000000004">
      <c r="A3269">
        <v>3267</v>
      </c>
      <c r="B3269" s="3" t="s">
        <v>3267</v>
      </c>
      <c r="C3269" s="3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s="7" t="s">
        <v>8335</v>
      </c>
      <c r="R3269" t="s">
        <v>8336</v>
      </c>
      <c r="S3269" s="11">
        <f t="shared" si="410"/>
        <v>42172.757638888885</v>
      </c>
      <c r="T3269" s="11">
        <f t="shared" si="411"/>
        <v>42202.757638888885</v>
      </c>
      <c r="U3269" t="str">
        <f t="shared" si="412"/>
        <v>Jun</v>
      </c>
      <c r="V3269">
        <f t="shared" si="413"/>
        <v>2015</v>
      </c>
      <c r="W3269" t="str">
        <f t="shared" si="414"/>
        <v>Jul</v>
      </c>
      <c r="X3269">
        <f t="shared" si="415"/>
        <v>2015</v>
      </c>
    </row>
    <row r="3270" spans="1:24" ht="43.2" hidden="1" x14ac:dyDescent="0.55000000000000004">
      <c r="A3270">
        <v>3268</v>
      </c>
      <c r="B3270" s="3" t="s">
        <v>3268</v>
      </c>
      <c r="C3270" s="3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s="7" t="s">
        <v>8335</v>
      </c>
      <c r="R3270" t="s">
        <v>8336</v>
      </c>
      <c r="S3270" s="11">
        <f t="shared" si="410"/>
        <v>42590.90425925926</v>
      </c>
      <c r="T3270" s="11">
        <f t="shared" si="411"/>
        <v>42606.90425925926</v>
      </c>
      <c r="U3270" t="str">
        <f t="shared" si="412"/>
        <v>Aug</v>
      </c>
      <c r="V3270">
        <f t="shared" si="413"/>
        <v>2016</v>
      </c>
      <c r="W3270" t="str">
        <f t="shared" si="414"/>
        <v>Aug</v>
      </c>
      <c r="X3270">
        <f t="shared" si="415"/>
        <v>2016</v>
      </c>
    </row>
    <row r="3271" spans="1:24" ht="43.2" hidden="1" x14ac:dyDescent="0.55000000000000004">
      <c r="A3271">
        <v>3269</v>
      </c>
      <c r="B3271" s="3" t="s">
        <v>3269</v>
      </c>
      <c r="C3271" s="3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s="7" t="s">
        <v>8335</v>
      </c>
      <c r="R3271" t="s">
        <v>8336</v>
      </c>
      <c r="S3271" s="11">
        <f t="shared" si="410"/>
        <v>42137.395798611105</v>
      </c>
      <c r="T3271" s="11">
        <f t="shared" si="411"/>
        <v>42171.458333333328</v>
      </c>
      <c r="U3271" t="str">
        <f t="shared" si="412"/>
        <v>May</v>
      </c>
      <c r="V3271">
        <f t="shared" si="413"/>
        <v>2015</v>
      </c>
      <c r="W3271" t="str">
        <f t="shared" si="414"/>
        <v>Jun</v>
      </c>
      <c r="X3271">
        <f t="shared" si="415"/>
        <v>2015</v>
      </c>
    </row>
    <row r="3272" spans="1:24" ht="43.2" hidden="1" x14ac:dyDescent="0.55000000000000004">
      <c r="A3272">
        <v>3270</v>
      </c>
      <c r="B3272" s="3" t="s">
        <v>3270</v>
      </c>
      <c r="C3272" s="3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s="7" t="s">
        <v>8335</v>
      </c>
      <c r="R3272" t="s">
        <v>8336</v>
      </c>
      <c r="S3272" s="11">
        <f t="shared" si="410"/>
        <v>42167.533159722225</v>
      </c>
      <c r="T3272" s="11">
        <f t="shared" si="411"/>
        <v>42197.533159722225</v>
      </c>
      <c r="U3272" t="str">
        <f t="shared" si="412"/>
        <v>Jun</v>
      </c>
      <c r="V3272">
        <f t="shared" si="413"/>
        <v>2015</v>
      </c>
      <c r="W3272" t="str">
        <f t="shared" si="414"/>
        <v>Jul</v>
      </c>
      <c r="X3272">
        <f t="shared" si="415"/>
        <v>2015</v>
      </c>
    </row>
    <row r="3273" spans="1:24" hidden="1" x14ac:dyDescent="0.55000000000000004">
      <c r="A3273">
        <v>3271</v>
      </c>
      <c r="B3273" s="3" t="s">
        <v>3271</v>
      </c>
      <c r="C3273" s="3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s="7" t="s">
        <v>8335</v>
      </c>
      <c r="R3273" t="s">
        <v>8336</v>
      </c>
      <c r="S3273" s="11">
        <f t="shared" si="410"/>
        <v>41915.437210648146</v>
      </c>
      <c r="T3273" s="11">
        <f t="shared" si="411"/>
        <v>41945.478877314818</v>
      </c>
      <c r="U3273" t="str">
        <f t="shared" si="412"/>
        <v>Oct</v>
      </c>
      <c r="V3273">
        <f t="shared" si="413"/>
        <v>2014</v>
      </c>
      <c r="W3273" t="str">
        <f t="shared" si="414"/>
        <v>Nov</v>
      </c>
      <c r="X3273">
        <f t="shared" si="415"/>
        <v>2014</v>
      </c>
    </row>
    <row r="3274" spans="1:24" ht="43.2" hidden="1" x14ac:dyDescent="0.55000000000000004">
      <c r="A3274">
        <v>3272</v>
      </c>
      <c r="B3274" s="3" t="s">
        <v>3272</v>
      </c>
      <c r="C3274" s="3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s="7" t="s">
        <v>8335</v>
      </c>
      <c r="R3274" t="s">
        <v>8336</v>
      </c>
      <c r="S3274" s="11">
        <f t="shared" si="410"/>
        <v>42284.500104166669</v>
      </c>
      <c r="T3274" s="11">
        <f t="shared" si="411"/>
        <v>42314.541770833333</v>
      </c>
      <c r="U3274" t="str">
        <f t="shared" si="412"/>
        <v>Oct</v>
      </c>
      <c r="V3274">
        <f t="shared" si="413"/>
        <v>2015</v>
      </c>
      <c r="W3274" t="str">
        <f t="shared" si="414"/>
        <v>Nov</v>
      </c>
      <c r="X3274">
        <f t="shared" si="415"/>
        <v>2015</v>
      </c>
    </row>
    <row r="3275" spans="1:24" ht="43.2" hidden="1" x14ac:dyDescent="0.55000000000000004">
      <c r="A3275">
        <v>3273</v>
      </c>
      <c r="B3275" s="3" t="s">
        <v>3273</v>
      </c>
      <c r="C3275" s="3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s="7" t="s">
        <v>8335</v>
      </c>
      <c r="R3275" t="s">
        <v>8336</v>
      </c>
      <c r="S3275" s="11">
        <f t="shared" si="410"/>
        <v>42611.801412037035</v>
      </c>
      <c r="T3275" s="11">
        <f t="shared" si="411"/>
        <v>42627.791666666672</v>
      </c>
      <c r="U3275" t="str">
        <f t="shared" si="412"/>
        <v>Aug</v>
      </c>
      <c r="V3275">
        <f t="shared" si="413"/>
        <v>2016</v>
      </c>
      <c r="W3275" t="str">
        <f t="shared" si="414"/>
        <v>Sep</v>
      </c>
      <c r="X3275">
        <f t="shared" si="415"/>
        <v>2016</v>
      </c>
    </row>
    <row r="3276" spans="1:24" ht="43.2" hidden="1" x14ac:dyDescent="0.55000000000000004">
      <c r="A3276">
        <v>3274</v>
      </c>
      <c r="B3276" s="3" t="s">
        <v>3274</v>
      </c>
      <c r="C3276" s="3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s="7" t="s">
        <v>8335</v>
      </c>
      <c r="R3276" t="s">
        <v>8336</v>
      </c>
      <c r="S3276" s="11">
        <f t="shared" si="410"/>
        <v>42400.704537037032</v>
      </c>
      <c r="T3276" s="11">
        <f t="shared" si="411"/>
        <v>42444.875</v>
      </c>
      <c r="U3276" t="str">
        <f t="shared" si="412"/>
        <v>Jan</v>
      </c>
      <c r="V3276">
        <f t="shared" si="413"/>
        <v>2016</v>
      </c>
      <c r="W3276" t="str">
        <f t="shared" si="414"/>
        <v>Mar</v>
      </c>
      <c r="X3276">
        <f t="shared" si="415"/>
        <v>2016</v>
      </c>
    </row>
    <row r="3277" spans="1:24" ht="43.2" hidden="1" x14ac:dyDescent="0.55000000000000004">
      <c r="A3277">
        <v>3275</v>
      </c>
      <c r="B3277" s="3" t="s">
        <v>3275</v>
      </c>
      <c r="C3277" s="3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s="7" t="s">
        <v>8335</v>
      </c>
      <c r="R3277" t="s">
        <v>8336</v>
      </c>
      <c r="S3277" s="11">
        <f t="shared" si="410"/>
        <v>42017.88045138889</v>
      </c>
      <c r="T3277" s="11">
        <f t="shared" si="411"/>
        <v>42044.1875</v>
      </c>
      <c r="U3277" t="str">
        <f t="shared" si="412"/>
        <v>Jan</v>
      </c>
      <c r="V3277">
        <f t="shared" si="413"/>
        <v>2015</v>
      </c>
      <c r="W3277" t="str">
        <f t="shared" si="414"/>
        <v>Feb</v>
      </c>
      <c r="X3277">
        <f t="shared" si="415"/>
        <v>2015</v>
      </c>
    </row>
    <row r="3278" spans="1:24" ht="43.2" hidden="1" x14ac:dyDescent="0.55000000000000004">
      <c r="A3278">
        <v>3276</v>
      </c>
      <c r="B3278" s="3" t="s">
        <v>3276</v>
      </c>
      <c r="C3278" s="3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s="7" t="s">
        <v>8335</v>
      </c>
      <c r="R3278" t="s">
        <v>8336</v>
      </c>
      <c r="S3278" s="11">
        <f t="shared" si="410"/>
        <v>42426.949988425928</v>
      </c>
      <c r="T3278" s="11">
        <f t="shared" si="411"/>
        <v>42461.165972222225</v>
      </c>
      <c r="U3278" t="str">
        <f t="shared" si="412"/>
        <v>Feb</v>
      </c>
      <c r="V3278">
        <f t="shared" si="413"/>
        <v>2016</v>
      </c>
      <c r="W3278" t="str">
        <f t="shared" si="414"/>
        <v>Apr</v>
      </c>
      <c r="X3278">
        <f t="shared" si="415"/>
        <v>2016</v>
      </c>
    </row>
    <row r="3279" spans="1:24" ht="43.2" hidden="1" x14ac:dyDescent="0.55000000000000004">
      <c r="A3279">
        <v>3277</v>
      </c>
      <c r="B3279" s="3" t="s">
        <v>3277</v>
      </c>
      <c r="C3279" s="3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s="7" t="s">
        <v>8335</v>
      </c>
      <c r="R3279" t="s">
        <v>8336</v>
      </c>
      <c r="S3279" s="11">
        <f t="shared" si="410"/>
        <v>41931.682939814818</v>
      </c>
      <c r="T3279" s="11">
        <f t="shared" si="411"/>
        <v>41961.724606481483</v>
      </c>
      <c r="U3279" t="str">
        <f t="shared" si="412"/>
        <v>Oct</v>
      </c>
      <c r="V3279">
        <f t="shared" si="413"/>
        <v>2014</v>
      </c>
      <c r="W3279" t="str">
        <f t="shared" si="414"/>
        <v>Nov</v>
      </c>
      <c r="X3279">
        <f t="shared" si="415"/>
        <v>2014</v>
      </c>
    </row>
    <row r="3280" spans="1:24" ht="43.2" hidden="1" x14ac:dyDescent="0.55000000000000004">
      <c r="A3280">
        <v>3278</v>
      </c>
      <c r="B3280" s="3" t="s">
        <v>3278</v>
      </c>
      <c r="C3280" s="3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s="7" t="s">
        <v>8335</v>
      </c>
      <c r="R3280" t="s">
        <v>8336</v>
      </c>
      <c r="S3280" s="11">
        <f t="shared" si="410"/>
        <v>42124.848414351851</v>
      </c>
      <c r="T3280" s="11">
        <f t="shared" si="411"/>
        <v>42154.848414351851</v>
      </c>
      <c r="U3280" t="str">
        <f t="shared" si="412"/>
        <v>Apr</v>
      </c>
      <c r="V3280">
        <f t="shared" si="413"/>
        <v>2015</v>
      </c>
      <c r="W3280" t="str">
        <f t="shared" si="414"/>
        <v>May</v>
      </c>
      <c r="X3280">
        <f t="shared" si="415"/>
        <v>2015</v>
      </c>
    </row>
    <row r="3281" spans="1:24" ht="43.2" hidden="1" x14ac:dyDescent="0.55000000000000004">
      <c r="A3281">
        <v>3279</v>
      </c>
      <c r="B3281" s="3" t="s">
        <v>3279</v>
      </c>
      <c r="C3281" s="3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s="7" t="s">
        <v>8335</v>
      </c>
      <c r="R3281" t="s">
        <v>8336</v>
      </c>
      <c r="S3281" s="11">
        <f t="shared" si="410"/>
        <v>42431.102534722217</v>
      </c>
      <c r="T3281" s="11">
        <f t="shared" si="411"/>
        <v>42461.06086805556</v>
      </c>
      <c r="U3281" t="str">
        <f t="shared" si="412"/>
        <v>Mar</v>
      </c>
      <c r="V3281">
        <f t="shared" si="413"/>
        <v>2016</v>
      </c>
      <c r="W3281" t="str">
        <f t="shared" si="414"/>
        <v>Apr</v>
      </c>
      <c r="X3281">
        <f t="shared" si="415"/>
        <v>2016</v>
      </c>
    </row>
    <row r="3282" spans="1:24" ht="43.2" hidden="1" x14ac:dyDescent="0.55000000000000004">
      <c r="A3282">
        <v>3280</v>
      </c>
      <c r="B3282" s="3" t="s">
        <v>3280</v>
      </c>
      <c r="C3282" s="3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s="7" t="s">
        <v>8335</v>
      </c>
      <c r="R3282" t="s">
        <v>8336</v>
      </c>
      <c r="S3282" s="11">
        <f t="shared" si="410"/>
        <v>42121.756921296299</v>
      </c>
      <c r="T3282" s="11">
        <f t="shared" si="411"/>
        <v>42156.208333333328</v>
      </c>
      <c r="U3282" t="str">
        <f t="shared" si="412"/>
        <v>Apr</v>
      </c>
      <c r="V3282">
        <f t="shared" si="413"/>
        <v>2015</v>
      </c>
      <c r="W3282" t="str">
        <f t="shared" si="414"/>
        <v>Jun</v>
      </c>
      <c r="X3282">
        <f t="shared" si="415"/>
        <v>2015</v>
      </c>
    </row>
    <row r="3283" spans="1:24" ht="28.8" hidden="1" x14ac:dyDescent="0.55000000000000004">
      <c r="A3283">
        <v>3281</v>
      </c>
      <c r="B3283" s="3" t="s">
        <v>3281</v>
      </c>
      <c r="C3283" s="3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s="7" t="s">
        <v>8335</v>
      </c>
      <c r="R3283" t="s">
        <v>8336</v>
      </c>
      <c r="S3283" s="11">
        <f t="shared" si="410"/>
        <v>42219.019733796296</v>
      </c>
      <c r="T3283" s="11">
        <f t="shared" si="411"/>
        <v>42249.019733796296</v>
      </c>
      <c r="U3283" t="str">
        <f t="shared" si="412"/>
        <v>Aug</v>
      </c>
      <c r="V3283">
        <f t="shared" si="413"/>
        <v>2015</v>
      </c>
      <c r="W3283" t="str">
        <f t="shared" si="414"/>
        <v>Sep</v>
      </c>
      <c r="X3283">
        <f t="shared" si="415"/>
        <v>2015</v>
      </c>
    </row>
    <row r="3284" spans="1:24" ht="43.2" hidden="1" x14ac:dyDescent="0.55000000000000004">
      <c r="A3284">
        <v>3282</v>
      </c>
      <c r="B3284" s="3" t="s">
        <v>3282</v>
      </c>
      <c r="C3284" s="3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s="7" t="s">
        <v>8335</v>
      </c>
      <c r="R3284" t="s">
        <v>8336</v>
      </c>
      <c r="S3284" s="11">
        <f t="shared" si="410"/>
        <v>42445.19430555556</v>
      </c>
      <c r="T3284" s="11">
        <f t="shared" si="411"/>
        <v>42489.19430555556</v>
      </c>
      <c r="U3284" t="str">
        <f t="shared" si="412"/>
        <v>Mar</v>
      </c>
      <c r="V3284">
        <f t="shared" si="413"/>
        <v>2016</v>
      </c>
      <c r="W3284" t="str">
        <f t="shared" si="414"/>
        <v>Apr</v>
      </c>
      <c r="X3284">
        <f t="shared" si="415"/>
        <v>2016</v>
      </c>
    </row>
    <row r="3285" spans="1:24" ht="43.2" hidden="1" x14ac:dyDescent="0.55000000000000004">
      <c r="A3285">
        <v>3283</v>
      </c>
      <c r="B3285" s="3" t="s">
        <v>3283</v>
      </c>
      <c r="C3285" s="3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s="7" t="s">
        <v>8335</v>
      </c>
      <c r="R3285" t="s">
        <v>8336</v>
      </c>
      <c r="S3285" s="11">
        <f t="shared" si="410"/>
        <v>42379.74418981481</v>
      </c>
      <c r="T3285" s="11">
        <f t="shared" si="411"/>
        <v>42410.875</v>
      </c>
      <c r="U3285" t="str">
        <f t="shared" si="412"/>
        <v>Jan</v>
      </c>
      <c r="V3285">
        <f t="shared" si="413"/>
        <v>2016</v>
      </c>
      <c r="W3285" t="str">
        <f t="shared" si="414"/>
        <v>Feb</v>
      </c>
      <c r="X3285">
        <f t="shared" si="415"/>
        <v>2016</v>
      </c>
    </row>
    <row r="3286" spans="1:24" ht="43.2" hidden="1" x14ac:dyDescent="0.55000000000000004">
      <c r="A3286">
        <v>3284</v>
      </c>
      <c r="B3286" s="3" t="s">
        <v>3284</v>
      </c>
      <c r="C3286" s="3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s="7" t="s">
        <v>8335</v>
      </c>
      <c r="R3286" t="s">
        <v>8336</v>
      </c>
      <c r="S3286" s="11">
        <f t="shared" si="410"/>
        <v>42380.884872685187</v>
      </c>
      <c r="T3286" s="11">
        <f t="shared" si="411"/>
        <v>42398.249305555553</v>
      </c>
      <c r="U3286" t="str">
        <f t="shared" si="412"/>
        <v>Jan</v>
      </c>
      <c r="V3286">
        <f t="shared" si="413"/>
        <v>2016</v>
      </c>
      <c r="W3286" t="str">
        <f t="shared" si="414"/>
        <v>Jan</v>
      </c>
      <c r="X3286">
        <f t="shared" si="415"/>
        <v>2016</v>
      </c>
    </row>
    <row r="3287" spans="1:24" hidden="1" x14ac:dyDescent="0.55000000000000004">
      <c r="A3287">
        <v>3285</v>
      </c>
      <c r="B3287" s="3" t="s">
        <v>3285</v>
      </c>
      <c r="C3287" s="3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s="7" t="s">
        <v>8335</v>
      </c>
      <c r="R3287" t="s">
        <v>8336</v>
      </c>
      <c r="S3287" s="11">
        <f t="shared" si="410"/>
        <v>42762.942430555559</v>
      </c>
      <c r="T3287" s="11">
        <f t="shared" si="411"/>
        <v>42794.208333333328</v>
      </c>
      <c r="U3287" t="str">
        <f t="shared" si="412"/>
        <v>Jan</v>
      </c>
      <c r="V3287">
        <f t="shared" si="413"/>
        <v>2017</v>
      </c>
      <c r="W3287" t="str">
        <f t="shared" si="414"/>
        <v>Feb</v>
      </c>
      <c r="X3287">
        <f t="shared" si="415"/>
        <v>2017</v>
      </c>
    </row>
    <row r="3288" spans="1:24" ht="43.2" hidden="1" x14ac:dyDescent="0.55000000000000004">
      <c r="A3288">
        <v>3286</v>
      </c>
      <c r="B3288" s="3" t="s">
        <v>3286</v>
      </c>
      <c r="C3288" s="3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s="7" t="s">
        <v>8335</v>
      </c>
      <c r="R3288" t="s">
        <v>8336</v>
      </c>
      <c r="S3288" s="11">
        <f t="shared" si="410"/>
        <v>42567.840069444443</v>
      </c>
      <c r="T3288" s="11">
        <f t="shared" si="411"/>
        <v>42597.840069444443</v>
      </c>
      <c r="U3288" t="str">
        <f t="shared" si="412"/>
        <v>Jul</v>
      </c>
      <c r="V3288">
        <f t="shared" si="413"/>
        <v>2016</v>
      </c>
      <c r="W3288" t="str">
        <f t="shared" si="414"/>
        <v>Aug</v>
      </c>
      <c r="X3288">
        <f t="shared" si="415"/>
        <v>2016</v>
      </c>
    </row>
    <row r="3289" spans="1:24" ht="28.8" hidden="1" x14ac:dyDescent="0.55000000000000004">
      <c r="A3289">
        <v>3287</v>
      </c>
      <c r="B3289" s="3" t="s">
        <v>3287</v>
      </c>
      <c r="C3289" s="3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s="7" t="s">
        <v>8335</v>
      </c>
      <c r="R3289" t="s">
        <v>8336</v>
      </c>
      <c r="S3289" s="11">
        <f t="shared" si="410"/>
        <v>42311.750324074077</v>
      </c>
      <c r="T3289" s="11">
        <f t="shared" si="411"/>
        <v>42336.750324074077</v>
      </c>
      <c r="U3289" t="str">
        <f t="shared" si="412"/>
        <v>Nov</v>
      </c>
      <c r="V3289">
        <f t="shared" si="413"/>
        <v>2015</v>
      </c>
      <c r="W3289" t="str">
        <f t="shared" si="414"/>
        <v>Nov</v>
      </c>
      <c r="X3289">
        <f t="shared" si="415"/>
        <v>2015</v>
      </c>
    </row>
    <row r="3290" spans="1:24" ht="43.2" hidden="1" x14ac:dyDescent="0.55000000000000004">
      <c r="A3290">
        <v>3288</v>
      </c>
      <c r="B3290" s="3" t="s">
        <v>3288</v>
      </c>
      <c r="C3290" s="3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s="7" t="s">
        <v>8335</v>
      </c>
      <c r="R3290" t="s">
        <v>8336</v>
      </c>
      <c r="S3290" s="11">
        <f t="shared" si="410"/>
        <v>42505.774479166663</v>
      </c>
      <c r="T3290" s="11">
        <f t="shared" si="411"/>
        <v>42541.958333333328</v>
      </c>
      <c r="U3290" t="str">
        <f t="shared" si="412"/>
        <v>May</v>
      </c>
      <c r="V3290">
        <f t="shared" si="413"/>
        <v>2016</v>
      </c>
      <c r="W3290" t="str">
        <f t="shared" si="414"/>
        <v>Jun</v>
      </c>
      <c r="X3290">
        <f t="shared" si="415"/>
        <v>2016</v>
      </c>
    </row>
    <row r="3291" spans="1:24" ht="43.2" hidden="1" x14ac:dyDescent="0.55000000000000004">
      <c r="A3291">
        <v>3289</v>
      </c>
      <c r="B3291" s="3" t="s">
        <v>3289</v>
      </c>
      <c r="C3291" s="3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s="7" t="s">
        <v>8335</v>
      </c>
      <c r="R3291" t="s">
        <v>8336</v>
      </c>
      <c r="S3291" s="11">
        <f t="shared" si="410"/>
        <v>42758.368078703701</v>
      </c>
      <c r="T3291" s="11">
        <f t="shared" si="411"/>
        <v>42786.368078703701</v>
      </c>
      <c r="U3291" t="str">
        <f t="shared" si="412"/>
        <v>Jan</v>
      </c>
      <c r="V3291">
        <f t="shared" si="413"/>
        <v>2017</v>
      </c>
      <c r="W3291" t="str">
        <f t="shared" si="414"/>
        <v>Feb</v>
      </c>
      <c r="X3291">
        <f t="shared" si="415"/>
        <v>2017</v>
      </c>
    </row>
    <row r="3292" spans="1:24" ht="72" hidden="1" x14ac:dyDescent="0.55000000000000004">
      <c r="A3292">
        <v>3290</v>
      </c>
      <c r="B3292" s="3" t="s">
        <v>3290</v>
      </c>
      <c r="C3292" s="3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s="7" t="s">
        <v>8335</v>
      </c>
      <c r="R3292" t="s">
        <v>8336</v>
      </c>
      <c r="S3292" s="11">
        <f t="shared" si="410"/>
        <v>42775.51494212963</v>
      </c>
      <c r="T3292" s="11">
        <f t="shared" si="411"/>
        <v>42805.51494212963</v>
      </c>
      <c r="U3292" t="str">
        <f t="shared" si="412"/>
        <v>Feb</v>
      </c>
      <c r="V3292">
        <f t="shared" si="413"/>
        <v>2017</v>
      </c>
      <c r="W3292" t="str">
        <f t="shared" si="414"/>
        <v>Mar</v>
      </c>
      <c r="X3292">
        <f t="shared" si="415"/>
        <v>2017</v>
      </c>
    </row>
    <row r="3293" spans="1:24" ht="43.2" hidden="1" x14ac:dyDescent="0.55000000000000004">
      <c r="A3293">
        <v>3291</v>
      </c>
      <c r="B3293" s="3" t="s">
        <v>3291</v>
      </c>
      <c r="C3293" s="3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s="7" t="s">
        <v>8335</v>
      </c>
      <c r="R3293" t="s">
        <v>8336</v>
      </c>
      <c r="S3293" s="11">
        <f t="shared" si="410"/>
        <v>42232.702546296292</v>
      </c>
      <c r="T3293" s="11">
        <f t="shared" si="411"/>
        <v>42264.165972222225</v>
      </c>
      <c r="U3293" t="str">
        <f t="shared" si="412"/>
        <v>Aug</v>
      </c>
      <c r="V3293">
        <f t="shared" si="413"/>
        <v>2015</v>
      </c>
      <c r="W3293" t="str">
        <f t="shared" si="414"/>
        <v>Sep</v>
      </c>
      <c r="X3293">
        <f t="shared" si="415"/>
        <v>2015</v>
      </c>
    </row>
    <row r="3294" spans="1:24" ht="43.2" hidden="1" x14ac:dyDescent="0.55000000000000004">
      <c r="A3294">
        <v>3292</v>
      </c>
      <c r="B3294" s="3" t="s">
        <v>3292</v>
      </c>
      <c r="C3294" s="3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s="7" t="s">
        <v>8335</v>
      </c>
      <c r="R3294" t="s">
        <v>8336</v>
      </c>
      <c r="S3294" s="11">
        <f t="shared" si="410"/>
        <v>42282.770231481481</v>
      </c>
      <c r="T3294" s="11">
        <f t="shared" si="411"/>
        <v>42342.811898148153</v>
      </c>
      <c r="U3294" t="str">
        <f t="shared" si="412"/>
        <v>Oct</v>
      </c>
      <c r="V3294">
        <f t="shared" si="413"/>
        <v>2015</v>
      </c>
      <c r="W3294" t="str">
        <f t="shared" si="414"/>
        <v>Dec</v>
      </c>
      <c r="X3294">
        <f t="shared" si="415"/>
        <v>2015</v>
      </c>
    </row>
    <row r="3295" spans="1:24" ht="57.6" hidden="1" x14ac:dyDescent="0.55000000000000004">
      <c r="A3295">
        <v>3293</v>
      </c>
      <c r="B3295" s="3" t="s">
        <v>3293</v>
      </c>
      <c r="C3295" s="3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s="7" t="s">
        <v>8335</v>
      </c>
      <c r="R3295" t="s">
        <v>8336</v>
      </c>
      <c r="S3295" s="11">
        <f t="shared" si="410"/>
        <v>42768.425370370373</v>
      </c>
      <c r="T3295" s="11">
        <f t="shared" si="411"/>
        <v>42798.425370370373</v>
      </c>
      <c r="U3295" t="str">
        <f t="shared" si="412"/>
        <v>Feb</v>
      </c>
      <c r="V3295">
        <f t="shared" si="413"/>
        <v>2017</v>
      </c>
      <c r="W3295" t="str">
        <f t="shared" si="414"/>
        <v>Mar</v>
      </c>
      <c r="X3295">
        <f t="shared" si="415"/>
        <v>2017</v>
      </c>
    </row>
    <row r="3296" spans="1:24" ht="43.2" hidden="1" x14ac:dyDescent="0.55000000000000004">
      <c r="A3296">
        <v>3294</v>
      </c>
      <c r="B3296" s="3" t="s">
        <v>3294</v>
      </c>
      <c r="C3296" s="3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s="7" t="s">
        <v>8335</v>
      </c>
      <c r="R3296" t="s">
        <v>8336</v>
      </c>
      <c r="S3296" s="11">
        <f t="shared" si="410"/>
        <v>42141.541134259256</v>
      </c>
      <c r="T3296" s="11">
        <f t="shared" si="411"/>
        <v>42171.541134259256</v>
      </c>
      <c r="U3296" t="str">
        <f t="shared" si="412"/>
        <v>May</v>
      </c>
      <c r="V3296">
        <f t="shared" si="413"/>
        <v>2015</v>
      </c>
      <c r="W3296" t="str">
        <f t="shared" si="414"/>
        <v>Jun</v>
      </c>
      <c r="X3296">
        <f t="shared" si="415"/>
        <v>2015</v>
      </c>
    </row>
    <row r="3297" spans="1:24" ht="43.2" hidden="1" x14ac:dyDescent="0.55000000000000004">
      <c r="A3297">
        <v>3295</v>
      </c>
      <c r="B3297" s="3" t="s">
        <v>3295</v>
      </c>
      <c r="C3297" s="3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s="7" t="s">
        <v>8335</v>
      </c>
      <c r="R3297" t="s">
        <v>8336</v>
      </c>
      <c r="S3297" s="11">
        <f t="shared" si="410"/>
        <v>42609.442465277782</v>
      </c>
      <c r="T3297" s="11">
        <f t="shared" si="411"/>
        <v>42639.442465277782</v>
      </c>
      <c r="U3297" t="str">
        <f t="shared" si="412"/>
        <v>Aug</v>
      </c>
      <c r="V3297">
        <f t="shared" si="413"/>
        <v>2016</v>
      </c>
      <c r="W3297" t="str">
        <f t="shared" si="414"/>
        <v>Sep</v>
      </c>
      <c r="X3297">
        <f t="shared" si="415"/>
        <v>2016</v>
      </c>
    </row>
    <row r="3298" spans="1:24" ht="43.2" hidden="1" x14ac:dyDescent="0.55000000000000004">
      <c r="A3298">
        <v>3296</v>
      </c>
      <c r="B3298" s="3" t="s">
        <v>3296</v>
      </c>
      <c r="C3298" s="3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s="7" t="s">
        <v>8335</v>
      </c>
      <c r="R3298" t="s">
        <v>8336</v>
      </c>
      <c r="S3298" s="11">
        <f t="shared" si="410"/>
        <v>42309.756620370375</v>
      </c>
      <c r="T3298" s="11">
        <f t="shared" si="411"/>
        <v>42330.916666666672</v>
      </c>
      <c r="U3298" t="str">
        <f t="shared" si="412"/>
        <v>Nov</v>
      </c>
      <c r="V3298">
        <f t="shared" si="413"/>
        <v>2015</v>
      </c>
      <c r="W3298" t="str">
        <f t="shared" si="414"/>
        <v>Nov</v>
      </c>
      <c r="X3298">
        <f t="shared" si="415"/>
        <v>2015</v>
      </c>
    </row>
    <row r="3299" spans="1:24" ht="43.2" hidden="1" x14ac:dyDescent="0.55000000000000004">
      <c r="A3299">
        <v>3297</v>
      </c>
      <c r="B3299" s="3" t="s">
        <v>3297</v>
      </c>
      <c r="C3299" s="3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s="7" t="s">
        <v>8335</v>
      </c>
      <c r="R3299" t="s">
        <v>8336</v>
      </c>
      <c r="S3299" s="11">
        <f t="shared" si="410"/>
        <v>42193.771481481483</v>
      </c>
      <c r="T3299" s="11">
        <f t="shared" si="411"/>
        <v>42212.957638888889</v>
      </c>
      <c r="U3299" t="str">
        <f t="shared" si="412"/>
        <v>Jul</v>
      </c>
      <c r="V3299">
        <f t="shared" si="413"/>
        <v>2015</v>
      </c>
      <c r="W3299" t="str">
        <f t="shared" si="414"/>
        <v>Jul</v>
      </c>
      <c r="X3299">
        <f t="shared" si="415"/>
        <v>2015</v>
      </c>
    </row>
    <row r="3300" spans="1:24" ht="43.2" hidden="1" x14ac:dyDescent="0.55000000000000004">
      <c r="A3300">
        <v>3298</v>
      </c>
      <c r="B3300" s="3" t="s">
        <v>3298</v>
      </c>
      <c r="C3300" s="3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s="7" t="s">
        <v>8335</v>
      </c>
      <c r="R3300" t="s">
        <v>8336</v>
      </c>
      <c r="S3300" s="11">
        <f t="shared" si="410"/>
        <v>42239.957962962959</v>
      </c>
      <c r="T3300" s="11">
        <f t="shared" si="411"/>
        <v>42260</v>
      </c>
      <c r="U3300" t="str">
        <f t="shared" si="412"/>
        <v>Aug</v>
      </c>
      <c r="V3300">
        <f t="shared" si="413"/>
        <v>2015</v>
      </c>
      <c r="W3300" t="str">
        <f t="shared" si="414"/>
        <v>Sep</v>
      </c>
      <c r="X3300">
        <f t="shared" si="415"/>
        <v>2015</v>
      </c>
    </row>
    <row r="3301" spans="1:24" ht="43.2" hidden="1" x14ac:dyDescent="0.55000000000000004">
      <c r="A3301">
        <v>3299</v>
      </c>
      <c r="B3301" s="3" t="s">
        <v>3299</v>
      </c>
      <c r="C3301" s="3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s="7" t="s">
        <v>8335</v>
      </c>
      <c r="R3301" t="s">
        <v>8336</v>
      </c>
      <c r="S3301" s="11">
        <f t="shared" si="410"/>
        <v>42261.917395833334</v>
      </c>
      <c r="T3301" s="11">
        <f t="shared" si="411"/>
        <v>42291.917395833334</v>
      </c>
      <c r="U3301" t="str">
        <f t="shared" si="412"/>
        <v>Sep</v>
      </c>
      <c r="V3301">
        <f t="shared" si="413"/>
        <v>2015</v>
      </c>
      <c r="W3301" t="str">
        <f t="shared" si="414"/>
        <v>Oct</v>
      </c>
      <c r="X3301">
        <f t="shared" si="415"/>
        <v>2015</v>
      </c>
    </row>
    <row r="3302" spans="1:24" ht="43.2" hidden="1" x14ac:dyDescent="0.55000000000000004">
      <c r="A3302">
        <v>3300</v>
      </c>
      <c r="B3302" s="3" t="s">
        <v>3300</v>
      </c>
      <c r="C3302" s="3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s="7" t="s">
        <v>8335</v>
      </c>
      <c r="R3302" t="s">
        <v>8336</v>
      </c>
      <c r="S3302" s="11">
        <f t="shared" si="410"/>
        <v>42102.743773148148</v>
      </c>
      <c r="T3302" s="11">
        <f t="shared" si="411"/>
        <v>42123.743773148148</v>
      </c>
      <c r="U3302" t="str">
        <f t="shared" si="412"/>
        <v>Apr</v>
      </c>
      <c r="V3302">
        <f t="shared" si="413"/>
        <v>2015</v>
      </c>
      <c r="W3302" t="str">
        <f t="shared" si="414"/>
        <v>Apr</v>
      </c>
      <c r="X3302">
        <f t="shared" si="415"/>
        <v>2015</v>
      </c>
    </row>
    <row r="3303" spans="1:24" ht="43.2" hidden="1" x14ac:dyDescent="0.55000000000000004">
      <c r="A3303">
        <v>3301</v>
      </c>
      <c r="B3303" s="3" t="s">
        <v>3301</v>
      </c>
      <c r="C3303" s="3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s="7" t="s">
        <v>8335</v>
      </c>
      <c r="R3303" t="s">
        <v>8336</v>
      </c>
      <c r="S3303" s="11">
        <f t="shared" si="410"/>
        <v>42538.73583333334</v>
      </c>
      <c r="T3303" s="11">
        <f t="shared" si="411"/>
        <v>42583.290972222225</v>
      </c>
      <c r="U3303" t="str">
        <f t="shared" si="412"/>
        <v>Jun</v>
      </c>
      <c r="V3303">
        <f t="shared" si="413"/>
        <v>2016</v>
      </c>
      <c r="W3303" t="str">
        <f t="shared" si="414"/>
        <v>Aug</v>
      </c>
      <c r="X3303">
        <f t="shared" si="415"/>
        <v>2016</v>
      </c>
    </row>
    <row r="3304" spans="1:24" hidden="1" x14ac:dyDescent="0.55000000000000004">
      <c r="A3304">
        <v>3302</v>
      </c>
      <c r="B3304" s="3" t="s">
        <v>3302</v>
      </c>
      <c r="C3304" s="3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s="7" t="s">
        <v>8335</v>
      </c>
      <c r="R3304" t="s">
        <v>8336</v>
      </c>
      <c r="S3304" s="11">
        <f t="shared" si="410"/>
        <v>42681.35157407407</v>
      </c>
      <c r="T3304" s="11">
        <f t="shared" si="411"/>
        <v>42711.35157407407</v>
      </c>
      <c r="U3304" t="str">
        <f t="shared" si="412"/>
        <v>Nov</v>
      </c>
      <c r="V3304">
        <f t="shared" si="413"/>
        <v>2016</v>
      </c>
      <c r="W3304" t="str">
        <f t="shared" si="414"/>
        <v>Dec</v>
      </c>
      <c r="X3304">
        <f t="shared" si="415"/>
        <v>2016</v>
      </c>
    </row>
    <row r="3305" spans="1:24" ht="43.2" hidden="1" x14ac:dyDescent="0.55000000000000004">
      <c r="A3305">
        <v>3303</v>
      </c>
      <c r="B3305" s="3" t="s">
        <v>3303</v>
      </c>
      <c r="C3305" s="3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s="7" t="s">
        <v>8335</v>
      </c>
      <c r="R3305" t="s">
        <v>8336</v>
      </c>
      <c r="S3305" s="11">
        <f t="shared" si="410"/>
        <v>42056.65143518518</v>
      </c>
      <c r="T3305" s="11">
        <f t="shared" si="411"/>
        <v>42091.609768518523</v>
      </c>
      <c r="U3305" t="str">
        <f t="shared" si="412"/>
        <v>Feb</v>
      </c>
      <c r="V3305">
        <f t="shared" si="413"/>
        <v>2015</v>
      </c>
      <c r="W3305" t="str">
        <f t="shared" si="414"/>
        <v>Mar</v>
      </c>
      <c r="X3305">
        <f t="shared" si="415"/>
        <v>2015</v>
      </c>
    </row>
    <row r="3306" spans="1:24" ht="43.2" hidden="1" x14ac:dyDescent="0.55000000000000004">
      <c r="A3306">
        <v>3304</v>
      </c>
      <c r="B3306" s="3" t="s">
        <v>3304</v>
      </c>
      <c r="C3306" s="3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s="7" t="s">
        <v>8335</v>
      </c>
      <c r="R3306" t="s">
        <v>8336</v>
      </c>
      <c r="S3306" s="11">
        <f t="shared" si="410"/>
        <v>42696.624444444446</v>
      </c>
      <c r="T3306" s="11">
        <f t="shared" si="411"/>
        <v>42726.624444444446</v>
      </c>
      <c r="U3306" t="str">
        <f t="shared" si="412"/>
        <v>Nov</v>
      </c>
      <c r="V3306">
        <f t="shared" si="413"/>
        <v>2016</v>
      </c>
      <c r="W3306" t="str">
        <f t="shared" si="414"/>
        <v>Dec</v>
      </c>
      <c r="X3306">
        <f t="shared" si="415"/>
        <v>2016</v>
      </c>
    </row>
    <row r="3307" spans="1:24" ht="43.2" hidden="1" x14ac:dyDescent="0.55000000000000004">
      <c r="A3307">
        <v>3305</v>
      </c>
      <c r="B3307" s="3" t="s">
        <v>3305</v>
      </c>
      <c r="C3307" s="3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s="7" t="s">
        <v>8335</v>
      </c>
      <c r="R3307" t="s">
        <v>8336</v>
      </c>
      <c r="S3307" s="11">
        <f t="shared" si="410"/>
        <v>42186.855879629627</v>
      </c>
      <c r="T3307" s="11">
        <f t="shared" si="411"/>
        <v>42216.855879629627</v>
      </c>
      <c r="U3307" t="str">
        <f t="shared" si="412"/>
        <v>Jul</v>
      </c>
      <c r="V3307">
        <f t="shared" si="413"/>
        <v>2015</v>
      </c>
      <c r="W3307" t="str">
        <f t="shared" si="414"/>
        <v>Jul</v>
      </c>
      <c r="X3307">
        <f t="shared" si="415"/>
        <v>2015</v>
      </c>
    </row>
    <row r="3308" spans="1:24" ht="43.2" hidden="1" x14ac:dyDescent="0.55000000000000004">
      <c r="A3308">
        <v>3306</v>
      </c>
      <c r="B3308" s="3" t="s">
        <v>3306</v>
      </c>
      <c r="C3308" s="3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s="7" t="s">
        <v>8335</v>
      </c>
      <c r="R3308" t="s">
        <v>8336</v>
      </c>
      <c r="S3308" s="11">
        <f t="shared" si="410"/>
        <v>42493.219236111108</v>
      </c>
      <c r="T3308" s="11">
        <f t="shared" si="411"/>
        <v>42531.125</v>
      </c>
      <c r="U3308" t="str">
        <f t="shared" si="412"/>
        <v>May</v>
      </c>
      <c r="V3308">
        <f t="shared" si="413"/>
        <v>2016</v>
      </c>
      <c r="W3308" t="str">
        <f t="shared" si="414"/>
        <v>Jun</v>
      </c>
      <c r="X3308">
        <f t="shared" si="415"/>
        <v>2016</v>
      </c>
    </row>
    <row r="3309" spans="1:24" ht="43.2" hidden="1" x14ac:dyDescent="0.55000000000000004">
      <c r="A3309">
        <v>3307</v>
      </c>
      <c r="B3309" s="3" t="s">
        <v>3307</v>
      </c>
      <c r="C3309" s="3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s="7" t="s">
        <v>8335</v>
      </c>
      <c r="R3309" t="s">
        <v>8336</v>
      </c>
      <c r="S3309" s="11">
        <f t="shared" si="410"/>
        <v>42475.057164351849</v>
      </c>
      <c r="T3309" s="11">
        <f t="shared" si="411"/>
        <v>42505.057164351849</v>
      </c>
      <c r="U3309" t="str">
        <f t="shared" si="412"/>
        <v>Apr</v>
      </c>
      <c r="V3309">
        <f t="shared" si="413"/>
        <v>2016</v>
      </c>
      <c r="W3309" t="str">
        <f t="shared" si="414"/>
        <v>May</v>
      </c>
      <c r="X3309">
        <f t="shared" si="415"/>
        <v>2016</v>
      </c>
    </row>
    <row r="3310" spans="1:24" ht="43.2" hidden="1" x14ac:dyDescent="0.55000000000000004">
      <c r="A3310">
        <v>3308</v>
      </c>
      <c r="B3310" s="3" t="s">
        <v>3308</v>
      </c>
      <c r="C3310" s="3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s="7" t="s">
        <v>8335</v>
      </c>
      <c r="R3310" t="s">
        <v>8336</v>
      </c>
      <c r="S3310" s="11">
        <f t="shared" si="410"/>
        <v>42452.876909722225</v>
      </c>
      <c r="T3310" s="11">
        <f t="shared" si="411"/>
        <v>42473.876909722225</v>
      </c>
      <c r="U3310" t="str">
        <f t="shared" si="412"/>
        <v>Mar</v>
      </c>
      <c r="V3310">
        <f t="shared" si="413"/>
        <v>2016</v>
      </c>
      <c r="W3310" t="str">
        <f t="shared" si="414"/>
        <v>Apr</v>
      </c>
      <c r="X3310">
        <f t="shared" si="415"/>
        <v>2016</v>
      </c>
    </row>
    <row r="3311" spans="1:24" ht="28.8" hidden="1" x14ac:dyDescent="0.55000000000000004">
      <c r="A3311">
        <v>3309</v>
      </c>
      <c r="B3311" s="3" t="s">
        <v>3309</v>
      </c>
      <c r="C3311" s="3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s="7" t="s">
        <v>8335</v>
      </c>
      <c r="R3311" t="s">
        <v>8336</v>
      </c>
      <c r="S3311" s="11">
        <f t="shared" si="410"/>
        <v>42628.650208333333</v>
      </c>
      <c r="T3311" s="11">
        <f t="shared" si="411"/>
        <v>42659.650208333333</v>
      </c>
      <c r="U3311" t="str">
        <f t="shared" si="412"/>
        <v>Sep</v>
      </c>
      <c r="V3311">
        <f t="shared" si="413"/>
        <v>2016</v>
      </c>
      <c r="W3311" t="str">
        <f t="shared" si="414"/>
        <v>Oct</v>
      </c>
      <c r="X3311">
        <f t="shared" si="415"/>
        <v>2016</v>
      </c>
    </row>
    <row r="3312" spans="1:24" ht="28.8" hidden="1" x14ac:dyDescent="0.55000000000000004">
      <c r="A3312">
        <v>3310</v>
      </c>
      <c r="B3312" s="3" t="s">
        <v>3310</v>
      </c>
      <c r="C3312" s="3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s="7" t="s">
        <v>8335</v>
      </c>
      <c r="R3312" t="s">
        <v>8336</v>
      </c>
      <c r="S3312" s="11">
        <f t="shared" si="410"/>
        <v>42253.928530092591</v>
      </c>
      <c r="T3312" s="11">
        <f t="shared" si="411"/>
        <v>42283.928530092591</v>
      </c>
      <c r="U3312" t="str">
        <f t="shared" si="412"/>
        <v>Sep</v>
      </c>
      <c r="V3312">
        <f t="shared" si="413"/>
        <v>2015</v>
      </c>
      <c r="W3312" t="str">
        <f t="shared" si="414"/>
        <v>Oct</v>
      </c>
      <c r="X3312">
        <f t="shared" si="415"/>
        <v>2015</v>
      </c>
    </row>
    <row r="3313" spans="1:24" ht="43.2" hidden="1" x14ac:dyDescent="0.55000000000000004">
      <c r="A3313">
        <v>3311</v>
      </c>
      <c r="B3313" s="3" t="s">
        <v>3311</v>
      </c>
      <c r="C3313" s="3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s="7" t="s">
        <v>8335</v>
      </c>
      <c r="R3313" t="s">
        <v>8336</v>
      </c>
      <c r="S3313" s="11">
        <f t="shared" si="410"/>
        <v>42264.29178240741</v>
      </c>
      <c r="T3313" s="11">
        <f t="shared" si="411"/>
        <v>42294.29178240741</v>
      </c>
      <c r="U3313" t="str">
        <f t="shared" si="412"/>
        <v>Sep</v>
      </c>
      <c r="V3313">
        <f t="shared" si="413"/>
        <v>2015</v>
      </c>
      <c r="W3313" t="str">
        <f t="shared" si="414"/>
        <v>Oct</v>
      </c>
      <c r="X3313">
        <f t="shared" si="415"/>
        <v>2015</v>
      </c>
    </row>
    <row r="3314" spans="1:24" ht="43.2" hidden="1" x14ac:dyDescent="0.55000000000000004">
      <c r="A3314">
        <v>3312</v>
      </c>
      <c r="B3314" s="3" t="s">
        <v>3312</v>
      </c>
      <c r="C3314" s="3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s="7" t="s">
        <v>8335</v>
      </c>
      <c r="R3314" t="s">
        <v>8336</v>
      </c>
      <c r="S3314" s="11">
        <f t="shared" si="410"/>
        <v>42664.809560185182</v>
      </c>
      <c r="T3314" s="11">
        <f t="shared" si="411"/>
        <v>42685.916666666672</v>
      </c>
      <c r="U3314" t="str">
        <f t="shared" si="412"/>
        <v>Oct</v>
      </c>
      <c r="V3314">
        <f t="shared" si="413"/>
        <v>2016</v>
      </c>
      <c r="W3314" t="str">
        <f t="shared" si="414"/>
        <v>Nov</v>
      </c>
      <c r="X3314">
        <f t="shared" si="415"/>
        <v>2016</v>
      </c>
    </row>
    <row r="3315" spans="1:24" ht="43.2" hidden="1" x14ac:dyDescent="0.55000000000000004">
      <c r="A3315">
        <v>3313</v>
      </c>
      <c r="B3315" s="3" t="s">
        <v>3313</v>
      </c>
      <c r="C3315" s="3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s="7" t="s">
        <v>8335</v>
      </c>
      <c r="R3315" t="s">
        <v>8336</v>
      </c>
      <c r="S3315" s="11">
        <f t="shared" si="410"/>
        <v>42382.244409722218</v>
      </c>
      <c r="T3315" s="11">
        <f t="shared" si="411"/>
        <v>42396.041666666672</v>
      </c>
      <c r="U3315" t="str">
        <f t="shared" si="412"/>
        <v>Jan</v>
      </c>
      <c r="V3315">
        <f t="shared" si="413"/>
        <v>2016</v>
      </c>
      <c r="W3315" t="str">
        <f t="shared" si="414"/>
        <v>Jan</v>
      </c>
      <c r="X3315">
        <f t="shared" si="415"/>
        <v>2016</v>
      </c>
    </row>
    <row r="3316" spans="1:24" ht="43.2" hidden="1" x14ac:dyDescent="0.55000000000000004">
      <c r="A3316">
        <v>3314</v>
      </c>
      <c r="B3316" s="3" t="s">
        <v>3314</v>
      </c>
      <c r="C3316" s="3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s="7" t="s">
        <v>8335</v>
      </c>
      <c r="R3316" t="s">
        <v>8336</v>
      </c>
      <c r="S3316" s="11">
        <f t="shared" si="410"/>
        <v>42105.267488425925</v>
      </c>
      <c r="T3316" s="11">
        <f t="shared" si="411"/>
        <v>42132.836805555555</v>
      </c>
      <c r="U3316" t="str">
        <f t="shared" si="412"/>
        <v>Apr</v>
      </c>
      <c r="V3316">
        <f t="shared" si="413"/>
        <v>2015</v>
      </c>
      <c r="W3316" t="str">
        <f t="shared" si="414"/>
        <v>May</v>
      </c>
      <c r="X3316">
        <f t="shared" si="415"/>
        <v>2015</v>
      </c>
    </row>
    <row r="3317" spans="1:24" ht="43.2" hidden="1" x14ac:dyDescent="0.55000000000000004">
      <c r="A3317">
        <v>3315</v>
      </c>
      <c r="B3317" s="3" t="s">
        <v>3315</v>
      </c>
      <c r="C3317" s="3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s="7" t="s">
        <v>8335</v>
      </c>
      <c r="R3317" t="s">
        <v>8336</v>
      </c>
      <c r="S3317" s="11">
        <f t="shared" si="410"/>
        <v>42466.303715277783</v>
      </c>
      <c r="T3317" s="11">
        <f t="shared" si="411"/>
        <v>42496.303715277783</v>
      </c>
      <c r="U3317" t="str">
        <f t="shared" si="412"/>
        <v>Apr</v>
      </c>
      <c r="V3317">
        <f t="shared" si="413"/>
        <v>2016</v>
      </c>
      <c r="W3317" t="str">
        <f t="shared" si="414"/>
        <v>May</v>
      </c>
      <c r="X3317">
        <f t="shared" si="415"/>
        <v>2016</v>
      </c>
    </row>
    <row r="3318" spans="1:24" ht="72" hidden="1" x14ac:dyDescent="0.55000000000000004">
      <c r="A3318">
        <v>3316</v>
      </c>
      <c r="B3318" s="3" t="s">
        <v>3316</v>
      </c>
      <c r="C3318" s="3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s="7" t="s">
        <v>8335</v>
      </c>
      <c r="R3318" t="s">
        <v>8336</v>
      </c>
      <c r="S3318" s="11">
        <f t="shared" si="410"/>
        <v>41826.871238425927</v>
      </c>
      <c r="T3318" s="11">
        <f t="shared" si="411"/>
        <v>41859.57916666667</v>
      </c>
      <c r="U3318" t="str">
        <f t="shared" si="412"/>
        <v>Jul</v>
      </c>
      <c r="V3318">
        <f t="shared" si="413"/>
        <v>2014</v>
      </c>
      <c r="W3318" t="str">
        <f t="shared" si="414"/>
        <v>Aug</v>
      </c>
      <c r="X3318">
        <f t="shared" si="415"/>
        <v>2014</v>
      </c>
    </row>
    <row r="3319" spans="1:24" ht="43.2" hidden="1" x14ac:dyDescent="0.55000000000000004">
      <c r="A3319">
        <v>3317</v>
      </c>
      <c r="B3319" s="3" t="s">
        <v>3317</v>
      </c>
      <c r="C3319" s="3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s="7" t="s">
        <v>8335</v>
      </c>
      <c r="R3319" t="s">
        <v>8336</v>
      </c>
      <c r="S3319" s="11">
        <f t="shared" si="410"/>
        <v>42499.039629629624</v>
      </c>
      <c r="T3319" s="11">
        <f t="shared" si="411"/>
        <v>42529.039629629624</v>
      </c>
      <c r="U3319" t="str">
        <f t="shared" si="412"/>
        <v>May</v>
      </c>
      <c r="V3319">
        <f t="shared" si="413"/>
        <v>2016</v>
      </c>
      <c r="W3319" t="str">
        <f t="shared" si="414"/>
        <v>Jun</v>
      </c>
      <c r="X3319">
        <f t="shared" si="415"/>
        <v>2016</v>
      </c>
    </row>
    <row r="3320" spans="1:24" ht="28.8" hidden="1" x14ac:dyDescent="0.55000000000000004">
      <c r="A3320">
        <v>3318</v>
      </c>
      <c r="B3320" s="3" t="s">
        <v>3318</v>
      </c>
      <c r="C3320" s="3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s="7" t="s">
        <v>8335</v>
      </c>
      <c r="R3320" t="s">
        <v>8336</v>
      </c>
      <c r="S3320" s="11">
        <f t="shared" si="410"/>
        <v>42431.302002314813</v>
      </c>
      <c r="T3320" s="11">
        <f t="shared" si="411"/>
        <v>42471.104166666672</v>
      </c>
      <c r="U3320" t="str">
        <f t="shared" si="412"/>
        <v>Mar</v>
      </c>
      <c r="V3320">
        <f t="shared" si="413"/>
        <v>2016</v>
      </c>
      <c r="W3320" t="str">
        <f t="shared" si="414"/>
        <v>Apr</v>
      </c>
      <c r="X3320">
        <f t="shared" si="415"/>
        <v>2016</v>
      </c>
    </row>
    <row r="3321" spans="1:24" ht="43.2" hidden="1" x14ac:dyDescent="0.55000000000000004">
      <c r="A3321">
        <v>3319</v>
      </c>
      <c r="B3321" s="3" t="s">
        <v>3319</v>
      </c>
      <c r="C3321" s="3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s="7" t="s">
        <v>8335</v>
      </c>
      <c r="R3321" t="s">
        <v>8336</v>
      </c>
      <c r="S3321" s="11">
        <f t="shared" si="410"/>
        <v>41990.585486111115</v>
      </c>
      <c r="T3321" s="11">
        <f t="shared" si="411"/>
        <v>42035.585486111115</v>
      </c>
      <c r="U3321" t="str">
        <f t="shared" si="412"/>
        <v>Dec</v>
      </c>
      <c r="V3321">
        <f t="shared" si="413"/>
        <v>2014</v>
      </c>
      <c r="W3321" t="str">
        <f t="shared" si="414"/>
        <v>Jan</v>
      </c>
      <c r="X3321">
        <f t="shared" si="415"/>
        <v>2015</v>
      </c>
    </row>
    <row r="3322" spans="1:24" ht="43.2" hidden="1" x14ac:dyDescent="0.55000000000000004">
      <c r="A3322">
        <v>3320</v>
      </c>
      <c r="B3322" s="3" t="s">
        <v>3320</v>
      </c>
      <c r="C3322" s="3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s="7" t="s">
        <v>8335</v>
      </c>
      <c r="R3322" t="s">
        <v>8336</v>
      </c>
      <c r="S3322" s="11">
        <f t="shared" si="410"/>
        <v>42513.045798611114</v>
      </c>
      <c r="T3322" s="11">
        <f t="shared" si="411"/>
        <v>42543.045798611114</v>
      </c>
      <c r="U3322" t="str">
        <f t="shared" si="412"/>
        <v>May</v>
      </c>
      <c r="V3322">
        <f t="shared" si="413"/>
        <v>2016</v>
      </c>
      <c r="W3322" t="str">
        <f t="shared" si="414"/>
        <v>Jun</v>
      </c>
      <c r="X3322">
        <f t="shared" si="415"/>
        <v>2016</v>
      </c>
    </row>
    <row r="3323" spans="1:24" ht="43.2" hidden="1" x14ac:dyDescent="0.55000000000000004">
      <c r="A3323">
        <v>3321</v>
      </c>
      <c r="B3323" s="3" t="s">
        <v>3321</v>
      </c>
      <c r="C3323" s="3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s="7" t="s">
        <v>8335</v>
      </c>
      <c r="R3323" t="s">
        <v>8336</v>
      </c>
      <c r="S3323" s="11">
        <f t="shared" si="410"/>
        <v>41914.100289351853</v>
      </c>
      <c r="T3323" s="11">
        <f t="shared" si="411"/>
        <v>41928.165972222225</v>
      </c>
      <c r="U3323" t="str">
        <f t="shared" si="412"/>
        <v>Oct</v>
      </c>
      <c r="V3323">
        <f t="shared" si="413"/>
        <v>2014</v>
      </c>
      <c r="W3323" t="str">
        <f t="shared" si="414"/>
        <v>Oct</v>
      </c>
      <c r="X3323">
        <f t="shared" si="415"/>
        <v>2014</v>
      </c>
    </row>
    <row r="3324" spans="1:24" ht="43.2" hidden="1" x14ac:dyDescent="0.55000000000000004">
      <c r="A3324">
        <v>3322</v>
      </c>
      <c r="B3324" s="3" t="s">
        <v>3322</v>
      </c>
      <c r="C3324" s="3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s="7" t="s">
        <v>8335</v>
      </c>
      <c r="R3324" t="s">
        <v>8336</v>
      </c>
      <c r="S3324" s="11">
        <f t="shared" si="410"/>
        <v>42521.010370370372</v>
      </c>
      <c r="T3324" s="11">
        <f t="shared" si="411"/>
        <v>42543.163194444445</v>
      </c>
      <c r="U3324" t="str">
        <f t="shared" si="412"/>
        <v>May</v>
      </c>
      <c r="V3324">
        <f t="shared" si="413"/>
        <v>2016</v>
      </c>
      <c r="W3324" t="str">
        <f t="shared" si="414"/>
        <v>Jun</v>
      </c>
      <c r="X3324">
        <f t="shared" si="415"/>
        <v>2016</v>
      </c>
    </row>
    <row r="3325" spans="1:24" ht="43.2" hidden="1" x14ac:dyDescent="0.55000000000000004">
      <c r="A3325">
        <v>3323</v>
      </c>
      <c r="B3325" s="3" t="s">
        <v>3323</v>
      </c>
      <c r="C3325" s="3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s="7" t="s">
        <v>8335</v>
      </c>
      <c r="R3325" t="s">
        <v>8336</v>
      </c>
      <c r="S3325" s="11">
        <f t="shared" si="410"/>
        <v>42608.36583333333</v>
      </c>
      <c r="T3325" s="11">
        <f t="shared" si="411"/>
        <v>42638.36583333333</v>
      </c>
      <c r="U3325" t="str">
        <f t="shared" si="412"/>
        <v>Aug</v>
      </c>
      <c r="V3325">
        <f t="shared" si="413"/>
        <v>2016</v>
      </c>
      <c r="W3325" t="str">
        <f t="shared" si="414"/>
        <v>Sep</v>
      </c>
      <c r="X3325">
        <f t="shared" si="415"/>
        <v>2016</v>
      </c>
    </row>
    <row r="3326" spans="1:24" ht="28.8" hidden="1" x14ac:dyDescent="0.55000000000000004">
      <c r="A3326">
        <v>3324</v>
      </c>
      <c r="B3326" s="3" t="s">
        <v>3324</v>
      </c>
      <c r="C3326" s="3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s="7" t="s">
        <v>8335</v>
      </c>
      <c r="R3326" t="s">
        <v>8336</v>
      </c>
      <c r="S3326" s="11">
        <f t="shared" si="410"/>
        <v>42512.58321759259</v>
      </c>
      <c r="T3326" s="11">
        <f t="shared" si="411"/>
        <v>42526.58321759259</v>
      </c>
      <c r="U3326" t="str">
        <f t="shared" si="412"/>
        <v>May</v>
      </c>
      <c r="V3326">
        <f t="shared" si="413"/>
        <v>2016</v>
      </c>
      <c r="W3326" t="str">
        <f t="shared" si="414"/>
        <v>Jun</v>
      </c>
      <c r="X3326">
        <f t="shared" si="415"/>
        <v>2016</v>
      </c>
    </row>
    <row r="3327" spans="1:24" ht="43.2" hidden="1" x14ac:dyDescent="0.55000000000000004">
      <c r="A3327">
        <v>3325</v>
      </c>
      <c r="B3327" s="3" t="s">
        <v>3325</v>
      </c>
      <c r="C3327" s="3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s="7" t="s">
        <v>8335</v>
      </c>
      <c r="R3327" t="s">
        <v>8336</v>
      </c>
      <c r="S3327" s="11">
        <f t="shared" si="410"/>
        <v>42064.785613425927</v>
      </c>
      <c r="T3327" s="11">
        <f t="shared" si="411"/>
        <v>42099.743946759263</v>
      </c>
      <c r="U3327" t="str">
        <f t="shared" si="412"/>
        <v>Mar</v>
      </c>
      <c r="V3327">
        <f t="shared" si="413"/>
        <v>2015</v>
      </c>
      <c r="W3327" t="str">
        <f t="shared" si="414"/>
        <v>Apr</v>
      </c>
      <c r="X3327">
        <f t="shared" si="415"/>
        <v>2015</v>
      </c>
    </row>
    <row r="3328" spans="1:24" ht="43.2" hidden="1" x14ac:dyDescent="0.55000000000000004">
      <c r="A3328">
        <v>3326</v>
      </c>
      <c r="B3328" s="3" t="s">
        <v>3326</v>
      </c>
      <c r="C3328" s="3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s="7" t="s">
        <v>8335</v>
      </c>
      <c r="R3328" t="s">
        <v>8336</v>
      </c>
      <c r="S3328" s="11">
        <f t="shared" si="410"/>
        <v>42041.714178240742</v>
      </c>
      <c r="T3328" s="11">
        <f t="shared" si="411"/>
        <v>42071.67251157407</v>
      </c>
      <c r="U3328" t="str">
        <f t="shared" si="412"/>
        <v>Feb</v>
      </c>
      <c r="V3328">
        <f t="shared" si="413"/>
        <v>2015</v>
      </c>
      <c r="W3328" t="str">
        <f t="shared" si="414"/>
        <v>Mar</v>
      </c>
      <c r="X3328">
        <f t="shared" si="415"/>
        <v>2015</v>
      </c>
    </row>
    <row r="3329" spans="1:24" ht="43.2" hidden="1" x14ac:dyDescent="0.55000000000000004">
      <c r="A3329">
        <v>3327</v>
      </c>
      <c r="B3329" s="3" t="s">
        <v>3327</v>
      </c>
      <c r="C3329" s="3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s="7" t="s">
        <v>8335</v>
      </c>
      <c r="R3329" t="s">
        <v>8336</v>
      </c>
      <c r="S3329" s="11">
        <f t="shared" si="410"/>
        <v>42468.374606481477</v>
      </c>
      <c r="T3329" s="11">
        <f t="shared" si="411"/>
        <v>42498.374606481477</v>
      </c>
      <c r="U3329" t="str">
        <f t="shared" si="412"/>
        <v>Apr</v>
      </c>
      <c r="V3329">
        <f t="shared" si="413"/>
        <v>2016</v>
      </c>
      <c r="W3329" t="str">
        <f t="shared" si="414"/>
        <v>May</v>
      </c>
      <c r="X3329">
        <f t="shared" si="415"/>
        <v>2016</v>
      </c>
    </row>
    <row r="3330" spans="1:24" ht="43.2" hidden="1" x14ac:dyDescent="0.55000000000000004">
      <c r="A3330">
        <v>3328</v>
      </c>
      <c r="B3330" s="3" t="s">
        <v>3328</v>
      </c>
      <c r="C3330" s="3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s="7" t="s">
        <v>8335</v>
      </c>
      <c r="R3330" t="s">
        <v>8336</v>
      </c>
      <c r="S3330" s="11">
        <f t="shared" si="410"/>
        <v>41822.57503472222</v>
      </c>
      <c r="T3330" s="11">
        <f t="shared" si="411"/>
        <v>41825.041666666664</v>
      </c>
      <c r="U3330" t="str">
        <f t="shared" si="412"/>
        <v>Jul</v>
      </c>
      <c r="V3330">
        <f t="shared" si="413"/>
        <v>2014</v>
      </c>
      <c r="W3330" t="str">
        <f t="shared" si="414"/>
        <v>Jul</v>
      </c>
      <c r="X3330">
        <f t="shared" si="415"/>
        <v>2014</v>
      </c>
    </row>
    <row r="3331" spans="1:24" ht="43.2" hidden="1" x14ac:dyDescent="0.55000000000000004">
      <c r="A3331">
        <v>3329</v>
      </c>
      <c r="B3331" s="3" t="s">
        <v>3329</v>
      </c>
      <c r="C3331" s="3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IFERROR(E3331/L3331,0)</f>
        <v>44.92307692307692</v>
      </c>
      <c r="Q3331" s="7" t="s">
        <v>8335</v>
      </c>
      <c r="R3331" t="s">
        <v>8336</v>
      </c>
      <c r="S3331" s="11">
        <f t="shared" ref="S3331:S3394" si="418">(((J3331/60)/60)/24)+DATE(1970,1,1)</f>
        <v>41837.323009259257</v>
      </c>
      <c r="T3331" s="11">
        <f t="shared" ref="T3331:T3394" si="419">(((I3331/60)/60)/24)+DATE(1970,1,1)</f>
        <v>41847.958333333336</v>
      </c>
      <c r="U3331" t="str">
        <f t="shared" ref="U3331:U3394" si="420">TEXT(S3331,"mmm")</f>
        <v>Jul</v>
      </c>
      <c r="V3331">
        <f t="shared" ref="V3331:V3394" si="421">YEAR(S3331)</f>
        <v>2014</v>
      </c>
      <c r="W3331" t="str">
        <f t="shared" ref="W3331:W3394" si="422">TEXT(T3331,"mmm")</f>
        <v>Jul</v>
      </c>
      <c r="X3331">
        <f t="shared" ref="X3331:X3394" si="423">YEAR(T3331)</f>
        <v>2014</v>
      </c>
    </row>
    <row r="3332" spans="1:24" ht="43.2" hidden="1" x14ac:dyDescent="0.55000000000000004">
      <c r="A3332">
        <v>3330</v>
      </c>
      <c r="B3332" s="3" t="s">
        <v>3330</v>
      </c>
      <c r="C3332" s="3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s="7" t="s">
        <v>8335</v>
      </c>
      <c r="R3332" t="s">
        <v>8336</v>
      </c>
      <c r="S3332" s="11">
        <f t="shared" si="418"/>
        <v>42065.887361111112</v>
      </c>
      <c r="T3332" s="11">
        <f t="shared" si="419"/>
        <v>42095.845694444448</v>
      </c>
      <c r="U3332" t="str">
        <f t="shared" si="420"/>
        <v>Mar</v>
      </c>
      <c r="V3332">
        <f t="shared" si="421"/>
        <v>2015</v>
      </c>
      <c r="W3332" t="str">
        <f t="shared" si="422"/>
        <v>Apr</v>
      </c>
      <c r="X3332">
        <f t="shared" si="423"/>
        <v>2015</v>
      </c>
    </row>
    <row r="3333" spans="1:24" ht="43.2" hidden="1" x14ac:dyDescent="0.55000000000000004">
      <c r="A3333">
        <v>3331</v>
      </c>
      <c r="B3333" s="3" t="s">
        <v>3331</v>
      </c>
      <c r="C3333" s="3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s="7" t="s">
        <v>8335</v>
      </c>
      <c r="R3333" t="s">
        <v>8336</v>
      </c>
      <c r="S3333" s="11">
        <f t="shared" si="418"/>
        <v>42248.697754629626</v>
      </c>
      <c r="T3333" s="11">
        <f t="shared" si="419"/>
        <v>42283.697754629626</v>
      </c>
      <c r="U3333" t="str">
        <f t="shared" si="420"/>
        <v>Sep</v>
      </c>
      <c r="V3333">
        <f t="shared" si="421"/>
        <v>2015</v>
      </c>
      <c r="W3333" t="str">
        <f t="shared" si="422"/>
        <v>Oct</v>
      </c>
      <c r="X3333">
        <f t="shared" si="423"/>
        <v>2015</v>
      </c>
    </row>
    <row r="3334" spans="1:24" ht="43.2" hidden="1" x14ac:dyDescent="0.55000000000000004">
      <c r="A3334">
        <v>3332</v>
      </c>
      <c r="B3334" s="3" t="s">
        <v>3332</v>
      </c>
      <c r="C3334" s="3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s="7" t="s">
        <v>8335</v>
      </c>
      <c r="R3334" t="s">
        <v>8336</v>
      </c>
      <c r="S3334" s="11">
        <f t="shared" si="418"/>
        <v>41809.860300925924</v>
      </c>
      <c r="T3334" s="11">
        <f t="shared" si="419"/>
        <v>41839.860300925924</v>
      </c>
      <c r="U3334" t="str">
        <f t="shared" si="420"/>
        <v>Jun</v>
      </c>
      <c r="V3334">
        <f t="shared" si="421"/>
        <v>2014</v>
      </c>
      <c r="W3334" t="str">
        <f t="shared" si="422"/>
        <v>Jul</v>
      </c>
      <c r="X3334">
        <f t="shared" si="423"/>
        <v>2014</v>
      </c>
    </row>
    <row r="3335" spans="1:24" ht="43.2" hidden="1" x14ac:dyDescent="0.55000000000000004">
      <c r="A3335">
        <v>3333</v>
      </c>
      <c r="B3335" s="3" t="s">
        <v>3333</v>
      </c>
      <c r="C3335" s="3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s="7" t="s">
        <v>8335</v>
      </c>
      <c r="R3335" t="s">
        <v>8336</v>
      </c>
      <c r="S3335" s="11">
        <f t="shared" si="418"/>
        <v>42148.676851851851</v>
      </c>
      <c r="T3335" s="11">
        <f t="shared" si="419"/>
        <v>42170.676851851851</v>
      </c>
      <c r="U3335" t="str">
        <f t="shared" si="420"/>
        <v>May</v>
      </c>
      <c r="V3335">
        <f t="shared" si="421"/>
        <v>2015</v>
      </c>
      <c r="W3335" t="str">
        <f t="shared" si="422"/>
        <v>Jun</v>
      </c>
      <c r="X3335">
        <f t="shared" si="423"/>
        <v>2015</v>
      </c>
    </row>
    <row r="3336" spans="1:24" ht="28.8" hidden="1" x14ac:dyDescent="0.55000000000000004">
      <c r="A3336">
        <v>3334</v>
      </c>
      <c r="B3336" s="3" t="s">
        <v>3334</v>
      </c>
      <c r="C3336" s="3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s="7" t="s">
        <v>8335</v>
      </c>
      <c r="R3336" t="s">
        <v>8336</v>
      </c>
      <c r="S3336" s="11">
        <f t="shared" si="418"/>
        <v>42185.521087962959</v>
      </c>
      <c r="T3336" s="11">
        <f t="shared" si="419"/>
        <v>42215.521087962959</v>
      </c>
      <c r="U3336" t="str">
        <f t="shared" si="420"/>
        <v>Jun</v>
      </c>
      <c r="V3336">
        <f t="shared" si="421"/>
        <v>2015</v>
      </c>
      <c r="W3336" t="str">
        <f t="shared" si="422"/>
        <v>Jul</v>
      </c>
      <c r="X3336">
        <f t="shared" si="423"/>
        <v>2015</v>
      </c>
    </row>
    <row r="3337" spans="1:24" ht="43.2" hidden="1" x14ac:dyDescent="0.55000000000000004">
      <c r="A3337">
        <v>3335</v>
      </c>
      <c r="B3337" s="3" t="s">
        <v>3335</v>
      </c>
      <c r="C3337" s="3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s="7" t="s">
        <v>8335</v>
      </c>
      <c r="R3337" t="s">
        <v>8336</v>
      </c>
      <c r="S3337" s="11">
        <f t="shared" si="418"/>
        <v>41827.674143518518</v>
      </c>
      <c r="T3337" s="11">
        <f t="shared" si="419"/>
        <v>41854.958333333336</v>
      </c>
      <c r="U3337" t="str">
        <f t="shared" si="420"/>
        <v>Jul</v>
      </c>
      <c r="V3337">
        <f t="shared" si="421"/>
        <v>2014</v>
      </c>
      <c r="W3337" t="str">
        <f t="shared" si="422"/>
        <v>Aug</v>
      </c>
      <c r="X3337">
        <f t="shared" si="423"/>
        <v>2014</v>
      </c>
    </row>
    <row r="3338" spans="1:24" ht="43.2" hidden="1" x14ac:dyDescent="0.55000000000000004">
      <c r="A3338">
        <v>3336</v>
      </c>
      <c r="B3338" s="3" t="s">
        <v>3336</v>
      </c>
      <c r="C3338" s="3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s="7" t="s">
        <v>8335</v>
      </c>
      <c r="R3338" t="s">
        <v>8336</v>
      </c>
      <c r="S3338" s="11">
        <f t="shared" si="418"/>
        <v>42437.398680555561</v>
      </c>
      <c r="T3338" s="11">
        <f t="shared" si="419"/>
        <v>42465.35701388889</v>
      </c>
      <c r="U3338" t="str">
        <f t="shared" si="420"/>
        <v>Mar</v>
      </c>
      <c r="V3338">
        <f t="shared" si="421"/>
        <v>2016</v>
      </c>
      <c r="W3338" t="str">
        <f t="shared" si="422"/>
        <v>Apr</v>
      </c>
      <c r="X3338">
        <f t="shared" si="423"/>
        <v>2016</v>
      </c>
    </row>
    <row r="3339" spans="1:24" ht="43.2" hidden="1" x14ac:dyDescent="0.55000000000000004">
      <c r="A3339">
        <v>3337</v>
      </c>
      <c r="B3339" s="3" t="s">
        <v>3337</v>
      </c>
      <c r="C3339" s="3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s="7" t="s">
        <v>8335</v>
      </c>
      <c r="R3339" t="s">
        <v>8336</v>
      </c>
      <c r="S3339" s="11">
        <f t="shared" si="418"/>
        <v>41901.282025462962</v>
      </c>
      <c r="T3339" s="11">
        <f t="shared" si="419"/>
        <v>41922.875</v>
      </c>
      <c r="U3339" t="str">
        <f t="shared" si="420"/>
        <v>Sep</v>
      </c>
      <c r="V3339">
        <f t="shared" si="421"/>
        <v>2014</v>
      </c>
      <c r="W3339" t="str">
        <f t="shared" si="422"/>
        <v>Oct</v>
      </c>
      <c r="X3339">
        <f t="shared" si="423"/>
        <v>2014</v>
      </c>
    </row>
    <row r="3340" spans="1:24" ht="28.8" hidden="1" x14ac:dyDescent="0.55000000000000004">
      <c r="A3340">
        <v>3338</v>
      </c>
      <c r="B3340" s="3" t="s">
        <v>3338</v>
      </c>
      <c r="C3340" s="3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s="7" t="s">
        <v>8335</v>
      </c>
      <c r="R3340" t="s">
        <v>8336</v>
      </c>
      <c r="S3340" s="11">
        <f t="shared" si="418"/>
        <v>42769.574999999997</v>
      </c>
      <c r="T3340" s="11">
        <f t="shared" si="419"/>
        <v>42790.574999999997</v>
      </c>
      <c r="U3340" t="str">
        <f t="shared" si="420"/>
        <v>Feb</v>
      </c>
      <c r="V3340">
        <f t="shared" si="421"/>
        <v>2017</v>
      </c>
      <c r="W3340" t="str">
        <f t="shared" si="422"/>
        <v>Feb</v>
      </c>
      <c r="X3340">
        <f t="shared" si="423"/>
        <v>2017</v>
      </c>
    </row>
    <row r="3341" spans="1:24" ht="28.8" hidden="1" x14ac:dyDescent="0.55000000000000004">
      <c r="A3341">
        <v>3339</v>
      </c>
      <c r="B3341" s="3" t="s">
        <v>3339</v>
      </c>
      <c r="C3341" s="3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s="7" t="s">
        <v>8335</v>
      </c>
      <c r="R3341" t="s">
        <v>8336</v>
      </c>
      <c r="S3341" s="11">
        <f t="shared" si="418"/>
        <v>42549.665717592594</v>
      </c>
      <c r="T3341" s="11">
        <f t="shared" si="419"/>
        <v>42579.665717592594</v>
      </c>
      <c r="U3341" t="str">
        <f t="shared" si="420"/>
        <v>Jun</v>
      </c>
      <c r="V3341">
        <f t="shared" si="421"/>
        <v>2016</v>
      </c>
      <c r="W3341" t="str">
        <f t="shared" si="422"/>
        <v>Jul</v>
      </c>
      <c r="X3341">
        <f t="shared" si="423"/>
        <v>2016</v>
      </c>
    </row>
    <row r="3342" spans="1:24" ht="43.2" hidden="1" x14ac:dyDescent="0.55000000000000004">
      <c r="A3342">
        <v>3340</v>
      </c>
      <c r="B3342" s="3" t="s">
        <v>3340</v>
      </c>
      <c r="C3342" s="3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s="7" t="s">
        <v>8335</v>
      </c>
      <c r="R3342" t="s">
        <v>8336</v>
      </c>
      <c r="S3342" s="11">
        <f t="shared" si="418"/>
        <v>42685.974004629628</v>
      </c>
      <c r="T3342" s="11">
        <f t="shared" si="419"/>
        <v>42710.974004629628</v>
      </c>
      <c r="U3342" t="str">
        <f t="shared" si="420"/>
        <v>Nov</v>
      </c>
      <c r="V3342">
        <f t="shared" si="421"/>
        <v>2016</v>
      </c>
      <c r="W3342" t="str">
        <f t="shared" si="422"/>
        <v>Dec</v>
      </c>
      <c r="X3342">
        <f t="shared" si="423"/>
        <v>2016</v>
      </c>
    </row>
    <row r="3343" spans="1:24" ht="43.2" hidden="1" x14ac:dyDescent="0.55000000000000004">
      <c r="A3343">
        <v>3341</v>
      </c>
      <c r="B3343" s="3" t="s">
        <v>3341</v>
      </c>
      <c r="C3343" s="3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s="7" t="s">
        <v>8335</v>
      </c>
      <c r="R3343" t="s">
        <v>8336</v>
      </c>
      <c r="S3343" s="11">
        <f t="shared" si="418"/>
        <v>42510.798854166671</v>
      </c>
      <c r="T3343" s="11">
        <f t="shared" si="419"/>
        <v>42533.708333333328</v>
      </c>
      <c r="U3343" t="str">
        <f t="shared" si="420"/>
        <v>May</v>
      </c>
      <c r="V3343">
        <f t="shared" si="421"/>
        <v>2016</v>
      </c>
      <c r="W3343" t="str">
        <f t="shared" si="422"/>
        <v>Jun</v>
      </c>
      <c r="X3343">
        <f t="shared" si="423"/>
        <v>2016</v>
      </c>
    </row>
    <row r="3344" spans="1:24" ht="28.8" hidden="1" x14ac:dyDescent="0.55000000000000004">
      <c r="A3344">
        <v>3342</v>
      </c>
      <c r="B3344" s="3" t="s">
        <v>3342</v>
      </c>
      <c r="C3344" s="3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s="7" t="s">
        <v>8335</v>
      </c>
      <c r="R3344" t="s">
        <v>8336</v>
      </c>
      <c r="S3344" s="11">
        <f t="shared" si="418"/>
        <v>42062.296412037031</v>
      </c>
      <c r="T3344" s="11">
        <f t="shared" si="419"/>
        <v>42095.207638888889</v>
      </c>
      <c r="U3344" t="str">
        <f t="shared" si="420"/>
        <v>Feb</v>
      </c>
      <c r="V3344">
        <f t="shared" si="421"/>
        <v>2015</v>
      </c>
      <c r="W3344" t="str">
        <f t="shared" si="422"/>
        <v>Apr</v>
      </c>
      <c r="X3344">
        <f t="shared" si="423"/>
        <v>2015</v>
      </c>
    </row>
    <row r="3345" spans="1:24" ht="43.2" hidden="1" x14ac:dyDescent="0.55000000000000004">
      <c r="A3345">
        <v>3343</v>
      </c>
      <c r="B3345" s="3" t="s">
        <v>3343</v>
      </c>
      <c r="C3345" s="3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s="7" t="s">
        <v>8335</v>
      </c>
      <c r="R3345" t="s">
        <v>8336</v>
      </c>
      <c r="S3345" s="11">
        <f t="shared" si="418"/>
        <v>42452.916481481487</v>
      </c>
      <c r="T3345" s="11">
        <f t="shared" si="419"/>
        <v>42473.554166666669</v>
      </c>
      <c r="U3345" t="str">
        <f t="shared" si="420"/>
        <v>Mar</v>
      </c>
      <c r="V3345">
        <f t="shared" si="421"/>
        <v>2016</v>
      </c>
      <c r="W3345" t="str">
        <f t="shared" si="422"/>
        <v>Apr</v>
      </c>
      <c r="X3345">
        <f t="shared" si="423"/>
        <v>2016</v>
      </c>
    </row>
    <row r="3346" spans="1:24" ht="43.2" hidden="1" x14ac:dyDescent="0.55000000000000004">
      <c r="A3346">
        <v>3344</v>
      </c>
      <c r="B3346" s="3" t="s">
        <v>3344</v>
      </c>
      <c r="C3346" s="3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s="7" t="s">
        <v>8335</v>
      </c>
      <c r="R3346" t="s">
        <v>8336</v>
      </c>
      <c r="S3346" s="11">
        <f t="shared" si="418"/>
        <v>41851.200150462959</v>
      </c>
      <c r="T3346" s="11">
        <f t="shared" si="419"/>
        <v>41881.200150462959</v>
      </c>
      <c r="U3346" t="str">
        <f t="shared" si="420"/>
        <v>Jul</v>
      </c>
      <c r="V3346">
        <f t="shared" si="421"/>
        <v>2014</v>
      </c>
      <c r="W3346" t="str">
        <f t="shared" si="422"/>
        <v>Aug</v>
      </c>
      <c r="X3346">
        <f t="shared" si="423"/>
        <v>2014</v>
      </c>
    </row>
    <row r="3347" spans="1:24" ht="43.2" hidden="1" x14ac:dyDescent="0.55000000000000004">
      <c r="A3347">
        <v>3345</v>
      </c>
      <c r="B3347" s="3" t="s">
        <v>3345</v>
      </c>
      <c r="C3347" s="3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s="7" t="s">
        <v>8335</v>
      </c>
      <c r="R3347" t="s">
        <v>8336</v>
      </c>
      <c r="S3347" s="11">
        <f t="shared" si="418"/>
        <v>42053.106111111112</v>
      </c>
      <c r="T3347" s="11">
        <f t="shared" si="419"/>
        <v>42112.025694444441</v>
      </c>
      <c r="U3347" t="str">
        <f t="shared" si="420"/>
        <v>Feb</v>
      </c>
      <c r="V3347">
        <f t="shared" si="421"/>
        <v>2015</v>
      </c>
      <c r="W3347" t="str">
        <f t="shared" si="422"/>
        <v>Apr</v>
      </c>
      <c r="X3347">
        <f t="shared" si="423"/>
        <v>2015</v>
      </c>
    </row>
    <row r="3348" spans="1:24" ht="43.2" hidden="1" x14ac:dyDescent="0.55000000000000004">
      <c r="A3348">
        <v>3346</v>
      </c>
      <c r="B3348" s="3" t="s">
        <v>3346</v>
      </c>
      <c r="C3348" s="3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s="7" t="s">
        <v>8335</v>
      </c>
      <c r="R3348" t="s">
        <v>8336</v>
      </c>
      <c r="S3348" s="11">
        <f t="shared" si="418"/>
        <v>42054.024421296301</v>
      </c>
      <c r="T3348" s="11">
        <f t="shared" si="419"/>
        <v>42061.024421296301</v>
      </c>
      <c r="U3348" t="str">
        <f t="shared" si="420"/>
        <v>Feb</v>
      </c>
      <c r="V3348">
        <f t="shared" si="421"/>
        <v>2015</v>
      </c>
      <c r="W3348" t="str">
        <f t="shared" si="422"/>
        <v>Feb</v>
      </c>
      <c r="X3348">
        <f t="shared" si="423"/>
        <v>2015</v>
      </c>
    </row>
    <row r="3349" spans="1:24" ht="43.2" hidden="1" x14ac:dyDescent="0.55000000000000004">
      <c r="A3349">
        <v>3347</v>
      </c>
      <c r="B3349" s="3" t="s">
        <v>3347</v>
      </c>
      <c r="C3349" s="3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s="7" t="s">
        <v>8335</v>
      </c>
      <c r="R3349" t="s">
        <v>8336</v>
      </c>
      <c r="S3349" s="11">
        <f t="shared" si="418"/>
        <v>42484.551550925928</v>
      </c>
      <c r="T3349" s="11">
        <f t="shared" si="419"/>
        <v>42498.875</v>
      </c>
      <c r="U3349" t="str">
        <f t="shared" si="420"/>
        <v>Apr</v>
      </c>
      <c r="V3349">
        <f t="shared" si="421"/>
        <v>2016</v>
      </c>
      <c r="W3349" t="str">
        <f t="shared" si="422"/>
        <v>May</v>
      </c>
      <c r="X3349">
        <f t="shared" si="423"/>
        <v>2016</v>
      </c>
    </row>
    <row r="3350" spans="1:24" ht="43.2" hidden="1" x14ac:dyDescent="0.55000000000000004">
      <c r="A3350">
        <v>3348</v>
      </c>
      <c r="B3350" s="3" t="s">
        <v>3266</v>
      </c>
      <c r="C3350" s="3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s="7" t="s">
        <v>8335</v>
      </c>
      <c r="R3350" t="s">
        <v>8336</v>
      </c>
      <c r="S3350" s="11">
        <f t="shared" si="418"/>
        <v>42466.558796296296</v>
      </c>
      <c r="T3350" s="11">
        <f t="shared" si="419"/>
        <v>42490.165972222225</v>
      </c>
      <c r="U3350" t="str">
        <f t="shared" si="420"/>
        <v>Apr</v>
      </c>
      <c r="V3350">
        <f t="shared" si="421"/>
        <v>2016</v>
      </c>
      <c r="W3350" t="str">
        <f t="shared" si="422"/>
        <v>Apr</v>
      </c>
      <c r="X3350">
        <f t="shared" si="423"/>
        <v>2016</v>
      </c>
    </row>
    <row r="3351" spans="1:24" ht="43.2" hidden="1" x14ac:dyDescent="0.55000000000000004">
      <c r="A3351">
        <v>3349</v>
      </c>
      <c r="B3351" s="3" t="s">
        <v>3348</v>
      </c>
      <c r="C3351" s="3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s="7" t="s">
        <v>8335</v>
      </c>
      <c r="R3351" t="s">
        <v>8336</v>
      </c>
      <c r="S3351" s="11">
        <f t="shared" si="418"/>
        <v>42513.110787037032</v>
      </c>
      <c r="T3351" s="11">
        <f t="shared" si="419"/>
        <v>42534.708333333328</v>
      </c>
      <c r="U3351" t="str">
        <f t="shared" si="420"/>
        <v>May</v>
      </c>
      <c r="V3351">
        <f t="shared" si="421"/>
        <v>2016</v>
      </c>
      <c r="W3351" t="str">
        <f t="shared" si="422"/>
        <v>Jun</v>
      </c>
      <c r="X3351">
        <f t="shared" si="423"/>
        <v>2016</v>
      </c>
    </row>
    <row r="3352" spans="1:24" ht="43.2" hidden="1" x14ac:dyDescent="0.55000000000000004">
      <c r="A3352">
        <v>3350</v>
      </c>
      <c r="B3352" s="3" t="s">
        <v>3349</v>
      </c>
      <c r="C3352" s="3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s="7" t="s">
        <v>8335</v>
      </c>
      <c r="R3352" t="s">
        <v>8336</v>
      </c>
      <c r="S3352" s="11">
        <f t="shared" si="418"/>
        <v>42302.701516203699</v>
      </c>
      <c r="T3352" s="11">
        <f t="shared" si="419"/>
        <v>42337.958333333328</v>
      </c>
      <c r="U3352" t="str">
        <f t="shared" si="420"/>
        <v>Oct</v>
      </c>
      <c r="V3352">
        <f t="shared" si="421"/>
        <v>2015</v>
      </c>
      <c r="W3352" t="str">
        <f t="shared" si="422"/>
        <v>Nov</v>
      </c>
      <c r="X3352">
        <f t="shared" si="423"/>
        <v>2015</v>
      </c>
    </row>
    <row r="3353" spans="1:24" ht="43.2" hidden="1" x14ac:dyDescent="0.55000000000000004">
      <c r="A3353">
        <v>3351</v>
      </c>
      <c r="B3353" s="3" t="s">
        <v>3350</v>
      </c>
      <c r="C3353" s="3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s="7" t="s">
        <v>8335</v>
      </c>
      <c r="R3353" t="s">
        <v>8336</v>
      </c>
      <c r="S3353" s="11">
        <f t="shared" si="418"/>
        <v>41806.395428240743</v>
      </c>
      <c r="T3353" s="11">
        <f t="shared" si="419"/>
        <v>41843.458333333336</v>
      </c>
      <c r="U3353" t="str">
        <f t="shared" si="420"/>
        <v>Jun</v>
      </c>
      <c r="V3353">
        <f t="shared" si="421"/>
        <v>2014</v>
      </c>
      <c r="W3353" t="str">
        <f t="shared" si="422"/>
        <v>Jul</v>
      </c>
      <c r="X3353">
        <f t="shared" si="423"/>
        <v>2014</v>
      </c>
    </row>
    <row r="3354" spans="1:24" ht="43.2" hidden="1" x14ac:dyDescent="0.55000000000000004">
      <c r="A3354">
        <v>3352</v>
      </c>
      <c r="B3354" s="3" t="s">
        <v>3351</v>
      </c>
      <c r="C3354" s="3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s="7" t="s">
        <v>8335</v>
      </c>
      <c r="R3354" t="s">
        <v>8336</v>
      </c>
      <c r="S3354" s="11">
        <f t="shared" si="418"/>
        <v>42495.992800925931</v>
      </c>
      <c r="T3354" s="11">
        <f t="shared" si="419"/>
        <v>42552.958333333328</v>
      </c>
      <c r="U3354" t="str">
        <f t="shared" si="420"/>
        <v>May</v>
      </c>
      <c r="V3354">
        <f t="shared" si="421"/>
        <v>2016</v>
      </c>
      <c r="W3354" t="str">
        <f t="shared" si="422"/>
        <v>Jul</v>
      </c>
      <c r="X3354">
        <f t="shared" si="423"/>
        <v>2016</v>
      </c>
    </row>
    <row r="3355" spans="1:24" ht="43.2" hidden="1" x14ac:dyDescent="0.55000000000000004">
      <c r="A3355">
        <v>3353</v>
      </c>
      <c r="B3355" s="3" t="s">
        <v>3352</v>
      </c>
      <c r="C3355" s="3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s="7" t="s">
        <v>8335</v>
      </c>
      <c r="R3355" t="s">
        <v>8336</v>
      </c>
      <c r="S3355" s="11">
        <f t="shared" si="418"/>
        <v>42479.432291666672</v>
      </c>
      <c r="T3355" s="11">
        <f t="shared" si="419"/>
        <v>42492.958333333328</v>
      </c>
      <c r="U3355" t="str">
        <f t="shared" si="420"/>
        <v>Apr</v>
      </c>
      <c r="V3355">
        <f t="shared" si="421"/>
        <v>2016</v>
      </c>
      <c r="W3355" t="str">
        <f t="shared" si="422"/>
        <v>May</v>
      </c>
      <c r="X3355">
        <f t="shared" si="423"/>
        <v>2016</v>
      </c>
    </row>
    <row r="3356" spans="1:24" ht="28.8" hidden="1" x14ac:dyDescent="0.55000000000000004">
      <c r="A3356">
        <v>3354</v>
      </c>
      <c r="B3356" s="3" t="s">
        <v>3353</v>
      </c>
      <c r="C3356" s="3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s="7" t="s">
        <v>8335</v>
      </c>
      <c r="R3356" t="s">
        <v>8336</v>
      </c>
      <c r="S3356" s="11">
        <f t="shared" si="418"/>
        <v>42270.7269212963</v>
      </c>
      <c r="T3356" s="11">
        <f t="shared" si="419"/>
        <v>42306.167361111111</v>
      </c>
      <c r="U3356" t="str">
        <f t="shared" si="420"/>
        <v>Sep</v>
      </c>
      <c r="V3356">
        <f t="shared" si="421"/>
        <v>2015</v>
      </c>
      <c r="W3356" t="str">
        <f t="shared" si="422"/>
        <v>Oct</v>
      </c>
      <c r="X3356">
        <f t="shared" si="423"/>
        <v>2015</v>
      </c>
    </row>
    <row r="3357" spans="1:24" ht="43.2" hidden="1" x14ac:dyDescent="0.55000000000000004">
      <c r="A3357">
        <v>3355</v>
      </c>
      <c r="B3357" s="3" t="s">
        <v>3354</v>
      </c>
      <c r="C3357" s="3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s="7" t="s">
        <v>8335</v>
      </c>
      <c r="R3357" t="s">
        <v>8336</v>
      </c>
      <c r="S3357" s="11">
        <f t="shared" si="418"/>
        <v>42489.619525462964</v>
      </c>
      <c r="T3357" s="11">
        <f t="shared" si="419"/>
        <v>42500.470138888893</v>
      </c>
      <c r="U3357" t="str">
        <f t="shared" si="420"/>
        <v>Apr</v>
      </c>
      <c r="V3357">
        <f t="shared" si="421"/>
        <v>2016</v>
      </c>
      <c r="W3357" t="str">
        <f t="shared" si="422"/>
        <v>May</v>
      </c>
      <c r="X3357">
        <f t="shared" si="423"/>
        <v>2016</v>
      </c>
    </row>
    <row r="3358" spans="1:24" ht="43.2" hidden="1" x14ac:dyDescent="0.55000000000000004">
      <c r="A3358">
        <v>3356</v>
      </c>
      <c r="B3358" s="3" t="s">
        <v>3355</v>
      </c>
      <c r="C3358" s="3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s="7" t="s">
        <v>8335</v>
      </c>
      <c r="R3358" t="s">
        <v>8336</v>
      </c>
      <c r="S3358" s="11">
        <f t="shared" si="418"/>
        <v>42536.815648148149</v>
      </c>
      <c r="T3358" s="11">
        <f t="shared" si="419"/>
        <v>42566.815648148149</v>
      </c>
      <c r="U3358" t="str">
        <f t="shared" si="420"/>
        <v>Jun</v>
      </c>
      <c r="V3358">
        <f t="shared" si="421"/>
        <v>2016</v>
      </c>
      <c r="W3358" t="str">
        <f t="shared" si="422"/>
        <v>Jul</v>
      </c>
      <c r="X3358">
        <f t="shared" si="423"/>
        <v>2016</v>
      </c>
    </row>
    <row r="3359" spans="1:24" ht="43.2" hidden="1" x14ac:dyDescent="0.55000000000000004">
      <c r="A3359">
        <v>3357</v>
      </c>
      <c r="B3359" s="3" t="s">
        <v>3356</v>
      </c>
      <c r="C3359" s="3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s="7" t="s">
        <v>8335</v>
      </c>
      <c r="R3359" t="s">
        <v>8336</v>
      </c>
      <c r="S3359" s="11">
        <f t="shared" si="418"/>
        <v>41822.417939814812</v>
      </c>
      <c r="T3359" s="11">
        <f t="shared" si="419"/>
        <v>41852.417939814812</v>
      </c>
      <c r="U3359" t="str">
        <f t="shared" si="420"/>
        <v>Jul</v>
      </c>
      <c r="V3359">
        <f t="shared" si="421"/>
        <v>2014</v>
      </c>
      <c r="W3359" t="str">
        <f t="shared" si="422"/>
        <v>Aug</v>
      </c>
      <c r="X3359">
        <f t="shared" si="423"/>
        <v>2014</v>
      </c>
    </row>
    <row r="3360" spans="1:24" ht="43.2" hidden="1" x14ac:dyDescent="0.55000000000000004">
      <c r="A3360">
        <v>3358</v>
      </c>
      <c r="B3360" s="3" t="s">
        <v>3357</v>
      </c>
      <c r="C3360" s="3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s="7" t="s">
        <v>8335</v>
      </c>
      <c r="R3360" t="s">
        <v>8336</v>
      </c>
      <c r="S3360" s="11">
        <f t="shared" si="418"/>
        <v>41932.311099537037</v>
      </c>
      <c r="T3360" s="11">
        <f t="shared" si="419"/>
        <v>41962.352766203709</v>
      </c>
      <c r="U3360" t="str">
        <f t="shared" si="420"/>
        <v>Oct</v>
      </c>
      <c r="V3360">
        <f t="shared" si="421"/>
        <v>2014</v>
      </c>
      <c r="W3360" t="str">
        <f t="shared" si="422"/>
        <v>Nov</v>
      </c>
      <c r="X3360">
        <f t="shared" si="423"/>
        <v>2014</v>
      </c>
    </row>
    <row r="3361" spans="1:24" ht="28.8" hidden="1" x14ac:dyDescent="0.55000000000000004">
      <c r="A3361">
        <v>3359</v>
      </c>
      <c r="B3361" s="3" t="s">
        <v>3358</v>
      </c>
      <c r="C3361" s="3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s="7" t="s">
        <v>8335</v>
      </c>
      <c r="R3361" t="s">
        <v>8336</v>
      </c>
      <c r="S3361" s="11">
        <f t="shared" si="418"/>
        <v>42746.057106481487</v>
      </c>
      <c r="T3361" s="11">
        <f t="shared" si="419"/>
        <v>42791.057106481487</v>
      </c>
      <c r="U3361" t="str">
        <f t="shared" si="420"/>
        <v>Jan</v>
      </c>
      <c r="V3361">
        <f t="shared" si="421"/>
        <v>2017</v>
      </c>
      <c r="W3361" t="str">
        <f t="shared" si="422"/>
        <v>Feb</v>
      </c>
      <c r="X3361">
        <f t="shared" si="423"/>
        <v>2017</v>
      </c>
    </row>
    <row r="3362" spans="1:24" ht="28.8" hidden="1" x14ac:dyDescent="0.55000000000000004">
      <c r="A3362">
        <v>3360</v>
      </c>
      <c r="B3362" s="3" t="s">
        <v>3359</v>
      </c>
      <c r="C3362" s="3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s="7" t="s">
        <v>8335</v>
      </c>
      <c r="R3362" t="s">
        <v>8336</v>
      </c>
      <c r="S3362" s="11">
        <f t="shared" si="418"/>
        <v>42697.082673611112</v>
      </c>
      <c r="T3362" s="11">
        <f t="shared" si="419"/>
        <v>42718.665972222225</v>
      </c>
      <c r="U3362" t="str">
        <f t="shared" si="420"/>
        <v>Nov</v>
      </c>
      <c r="V3362">
        <f t="shared" si="421"/>
        <v>2016</v>
      </c>
      <c r="W3362" t="str">
        <f t="shared" si="422"/>
        <v>Dec</v>
      </c>
      <c r="X3362">
        <f t="shared" si="423"/>
        <v>2016</v>
      </c>
    </row>
    <row r="3363" spans="1:24" ht="43.2" hidden="1" x14ac:dyDescent="0.55000000000000004">
      <c r="A3363">
        <v>3361</v>
      </c>
      <c r="B3363" s="3" t="s">
        <v>3360</v>
      </c>
      <c r="C3363" s="3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s="7" t="s">
        <v>8335</v>
      </c>
      <c r="R3363" t="s">
        <v>8336</v>
      </c>
      <c r="S3363" s="11">
        <f t="shared" si="418"/>
        <v>41866.025347222225</v>
      </c>
      <c r="T3363" s="11">
        <f t="shared" si="419"/>
        <v>41883.665972222225</v>
      </c>
      <c r="U3363" t="str">
        <f t="shared" si="420"/>
        <v>Aug</v>
      </c>
      <c r="V3363">
        <f t="shared" si="421"/>
        <v>2014</v>
      </c>
      <c r="W3363" t="str">
        <f t="shared" si="422"/>
        <v>Sep</v>
      </c>
      <c r="X3363">
        <f t="shared" si="423"/>
        <v>2014</v>
      </c>
    </row>
    <row r="3364" spans="1:24" ht="43.2" hidden="1" x14ac:dyDescent="0.55000000000000004">
      <c r="A3364">
        <v>3362</v>
      </c>
      <c r="B3364" s="3" t="s">
        <v>3361</v>
      </c>
      <c r="C3364" s="3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s="7" t="s">
        <v>8335</v>
      </c>
      <c r="R3364" t="s">
        <v>8336</v>
      </c>
      <c r="S3364" s="11">
        <f t="shared" si="418"/>
        <v>42056.091631944444</v>
      </c>
      <c r="T3364" s="11">
        <f t="shared" si="419"/>
        <v>42070.204861111109</v>
      </c>
      <c r="U3364" t="str">
        <f t="shared" si="420"/>
        <v>Feb</v>
      </c>
      <c r="V3364">
        <f t="shared" si="421"/>
        <v>2015</v>
      </c>
      <c r="W3364" t="str">
        <f t="shared" si="422"/>
        <v>Mar</v>
      </c>
      <c r="X3364">
        <f t="shared" si="423"/>
        <v>2015</v>
      </c>
    </row>
    <row r="3365" spans="1:24" ht="43.2" hidden="1" x14ac:dyDescent="0.55000000000000004">
      <c r="A3365">
        <v>3363</v>
      </c>
      <c r="B3365" s="3" t="s">
        <v>3362</v>
      </c>
      <c r="C3365" s="3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s="7" t="s">
        <v>8335</v>
      </c>
      <c r="R3365" t="s">
        <v>8336</v>
      </c>
      <c r="S3365" s="11">
        <f t="shared" si="418"/>
        <v>41851.771354166667</v>
      </c>
      <c r="T3365" s="11">
        <f t="shared" si="419"/>
        <v>41870.666666666664</v>
      </c>
      <c r="U3365" t="str">
        <f t="shared" si="420"/>
        <v>Jul</v>
      </c>
      <c r="V3365">
        <f t="shared" si="421"/>
        <v>2014</v>
      </c>
      <c r="W3365" t="str">
        <f t="shared" si="422"/>
        <v>Aug</v>
      </c>
      <c r="X3365">
        <f t="shared" si="423"/>
        <v>2014</v>
      </c>
    </row>
    <row r="3366" spans="1:24" ht="43.2" hidden="1" x14ac:dyDescent="0.55000000000000004">
      <c r="A3366">
        <v>3364</v>
      </c>
      <c r="B3366" s="3" t="s">
        <v>3363</v>
      </c>
      <c r="C3366" s="3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s="7" t="s">
        <v>8335</v>
      </c>
      <c r="R3366" t="s">
        <v>8336</v>
      </c>
      <c r="S3366" s="11">
        <f t="shared" si="418"/>
        <v>42422.977418981478</v>
      </c>
      <c r="T3366" s="11">
        <f t="shared" si="419"/>
        <v>42444.875</v>
      </c>
      <c r="U3366" t="str">
        <f t="shared" si="420"/>
        <v>Feb</v>
      </c>
      <c r="V3366">
        <f t="shared" si="421"/>
        <v>2016</v>
      </c>
      <c r="W3366" t="str">
        <f t="shared" si="422"/>
        <v>Mar</v>
      </c>
      <c r="X3366">
        <f t="shared" si="423"/>
        <v>2016</v>
      </c>
    </row>
    <row r="3367" spans="1:24" ht="43.2" hidden="1" x14ac:dyDescent="0.55000000000000004">
      <c r="A3367">
        <v>3365</v>
      </c>
      <c r="B3367" s="3" t="s">
        <v>3364</v>
      </c>
      <c r="C3367" s="3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s="7" t="s">
        <v>8335</v>
      </c>
      <c r="R3367" t="s">
        <v>8336</v>
      </c>
      <c r="S3367" s="11">
        <f t="shared" si="418"/>
        <v>42321.101759259262</v>
      </c>
      <c r="T3367" s="11">
        <f t="shared" si="419"/>
        <v>42351.101759259262</v>
      </c>
      <c r="U3367" t="str">
        <f t="shared" si="420"/>
        <v>Nov</v>
      </c>
      <c r="V3367">
        <f t="shared" si="421"/>
        <v>2015</v>
      </c>
      <c r="W3367" t="str">
        <f t="shared" si="422"/>
        <v>Dec</v>
      </c>
      <c r="X3367">
        <f t="shared" si="423"/>
        <v>2015</v>
      </c>
    </row>
    <row r="3368" spans="1:24" ht="43.2" hidden="1" x14ac:dyDescent="0.55000000000000004">
      <c r="A3368">
        <v>3366</v>
      </c>
      <c r="B3368" s="3" t="s">
        <v>3365</v>
      </c>
      <c r="C3368" s="3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s="7" t="s">
        <v>8335</v>
      </c>
      <c r="R3368" t="s">
        <v>8336</v>
      </c>
      <c r="S3368" s="11">
        <f t="shared" si="418"/>
        <v>42107.067557870367</v>
      </c>
      <c r="T3368" s="11">
        <f t="shared" si="419"/>
        <v>42137.067557870367</v>
      </c>
      <c r="U3368" t="str">
        <f t="shared" si="420"/>
        <v>Apr</v>
      </c>
      <c r="V3368">
        <f t="shared" si="421"/>
        <v>2015</v>
      </c>
      <c r="W3368" t="str">
        <f t="shared" si="422"/>
        <v>May</v>
      </c>
      <c r="X3368">
        <f t="shared" si="423"/>
        <v>2015</v>
      </c>
    </row>
    <row r="3369" spans="1:24" ht="43.2" hidden="1" x14ac:dyDescent="0.55000000000000004">
      <c r="A3369">
        <v>3367</v>
      </c>
      <c r="B3369" s="3" t="s">
        <v>3366</v>
      </c>
      <c r="C3369" s="3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s="7" t="s">
        <v>8335</v>
      </c>
      <c r="R3369" t="s">
        <v>8336</v>
      </c>
      <c r="S3369" s="11">
        <f t="shared" si="418"/>
        <v>42192.933958333335</v>
      </c>
      <c r="T3369" s="11">
        <f t="shared" si="419"/>
        <v>42217.933958333335</v>
      </c>
      <c r="U3369" t="str">
        <f t="shared" si="420"/>
        <v>Jul</v>
      </c>
      <c r="V3369">
        <f t="shared" si="421"/>
        <v>2015</v>
      </c>
      <c r="W3369" t="str">
        <f t="shared" si="422"/>
        <v>Aug</v>
      </c>
      <c r="X3369">
        <f t="shared" si="423"/>
        <v>2015</v>
      </c>
    </row>
    <row r="3370" spans="1:24" ht="43.2" hidden="1" x14ac:dyDescent="0.55000000000000004">
      <c r="A3370">
        <v>3368</v>
      </c>
      <c r="B3370" s="3" t="s">
        <v>3367</v>
      </c>
      <c r="C3370" s="3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s="7" t="s">
        <v>8335</v>
      </c>
      <c r="R3370" t="s">
        <v>8336</v>
      </c>
      <c r="S3370" s="11">
        <f t="shared" si="418"/>
        <v>41969.199756944443</v>
      </c>
      <c r="T3370" s="11">
        <f t="shared" si="419"/>
        <v>42005.208333333328</v>
      </c>
      <c r="U3370" t="str">
        <f t="shared" si="420"/>
        <v>Nov</v>
      </c>
      <c r="V3370">
        <f t="shared" si="421"/>
        <v>2014</v>
      </c>
      <c r="W3370" t="str">
        <f t="shared" si="422"/>
        <v>Jan</v>
      </c>
      <c r="X3370">
        <f t="shared" si="423"/>
        <v>2015</v>
      </c>
    </row>
    <row r="3371" spans="1:24" ht="43.2" hidden="1" x14ac:dyDescent="0.55000000000000004">
      <c r="A3371">
        <v>3369</v>
      </c>
      <c r="B3371" s="3" t="s">
        <v>3368</v>
      </c>
      <c r="C3371" s="3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s="7" t="s">
        <v>8335</v>
      </c>
      <c r="R3371" t="s">
        <v>8336</v>
      </c>
      <c r="S3371" s="11">
        <f t="shared" si="418"/>
        <v>42690.041435185187</v>
      </c>
      <c r="T3371" s="11">
        <f t="shared" si="419"/>
        <v>42750.041435185187</v>
      </c>
      <c r="U3371" t="str">
        <f t="shared" si="420"/>
        <v>Nov</v>
      </c>
      <c r="V3371">
        <f t="shared" si="421"/>
        <v>2016</v>
      </c>
      <c r="W3371" t="str">
        <f t="shared" si="422"/>
        <v>Jan</v>
      </c>
      <c r="X3371">
        <f t="shared" si="423"/>
        <v>2017</v>
      </c>
    </row>
    <row r="3372" spans="1:24" ht="28.8" hidden="1" x14ac:dyDescent="0.55000000000000004">
      <c r="A3372">
        <v>3370</v>
      </c>
      <c r="B3372" s="3" t="s">
        <v>3369</v>
      </c>
      <c r="C3372" s="3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s="7" t="s">
        <v>8335</v>
      </c>
      <c r="R3372" t="s">
        <v>8336</v>
      </c>
      <c r="S3372" s="11">
        <f t="shared" si="418"/>
        <v>42690.334317129629</v>
      </c>
      <c r="T3372" s="11">
        <f t="shared" si="419"/>
        <v>42721.333333333328</v>
      </c>
      <c r="U3372" t="str">
        <f t="shared" si="420"/>
        <v>Nov</v>
      </c>
      <c r="V3372">
        <f t="shared" si="421"/>
        <v>2016</v>
      </c>
      <c r="W3372" t="str">
        <f t="shared" si="422"/>
        <v>Dec</v>
      </c>
      <c r="X3372">
        <f t="shared" si="423"/>
        <v>2016</v>
      </c>
    </row>
    <row r="3373" spans="1:24" ht="28.8" hidden="1" x14ac:dyDescent="0.55000000000000004">
      <c r="A3373">
        <v>3371</v>
      </c>
      <c r="B3373" s="3" t="s">
        <v>3370</v>
      </c>
      <c r="C3373" s="3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s="7" t="s">
        <v>8335</v>
      </c>
      <c r="R3373" t="s">
        <v>8336</v>
      </c>
      <c r="S3373" s="11">
        <f t="shared" si="418"/>
        <v>42312.874594907407</v>
      </c>
      <c r="T3373" s="11">
        <f t="shared" si="419"/>
        <v>42340.874594907407</v>
      </c>
      <c r="U3373" t="str">
        <f t="shared" si="420"/>
        <v>Nov</v>
      </c>
      <c r="V3373">
        <f t="shared" si="421"/>
        <v>2015</v>
      </c>
      <c r="W3373" t="str">
        <f t="shared" si="422"/>
        <v>Dec</v>
      </c>
      <c r="X3373">
        <f t="shared" si="423"/>
        <v>2015</v>
      </c>
    </row>
    <row r="3374" spans="1:24" ht="43.2" hidden="1" x14ac:dyDescent="0.55000000000000004">
      <c r="A3374">
        <v>3372</v>
      </c>
      <c r="B3374" s="3" t="s">
        <v>3371</v>
      </c>
      <c r="C3374" s="3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s="7" t="s">
        <v>8335</v>
      </c>
      <c r="R3374" t="s">
        <v>8336</v>
      </c>
      <c r="S3374" s="11">
        <f t="shared" si="418"/>
        <v>41855.548101851848</v>
      </c>
      <c r="T3374" s="11">
        <f t="shared" si="419"/>
        <v>41876.207638888889</v>
      </c>
      <c r="U3374" t="str">
        <f t="shared" si="420"/>
        <v>Aug</v>
      </c>
      <c r="V3374">
        <f t="shared" si="421"/>
        <v>2014</v>
      </c>
      <c r="W3374" t="str">
        <f t="shared" si="422"/>
        <v>Aug</v>
      </c>
      <c r="X3374">
        <f t="shared" si="423"/>
        <v>2014</v>
      </c>
    </row>
    <row r="3375" spans="1:24" ht="43.2" hidden="1" x14ac:dyDescent="0.55000000000000004">
      <c r="A3375">
        <v>3373</v>
      </c>
      <c r="B3375" s="3" t="s">
        <v>3372</v>
      </c>
      <c r="C3375" s="3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s="7" t="s">
        <v>8335</v>
      </c>
      <c r="R3375" t="s">
        <v>8336</v>
      </c>
      <c r="S3375" s="11">
        <f t="shared" si="418"/>
        <v>42179.854629629626</v>
      </c>
      <c r="T3375" s="11">
        <f t="shared" si="419"/>
        <v>42203.666666666672</v>
      </c>
      <c r="U3375" t="str">
        <f t="shared" si="420"/>
        <v>Jun</v>
      </c>
      <c r="V3375">
        <f t="shared" si="421"/>
        <v>2015</v>
      </c>
      <c r="W3375" t="str">
        <f t="shared" si="422"/>
        <v>Jul</v>
      </c>
      <c r="X3375">
        <f t="shared" si="423"/>
        <v>2015</v>
      </c>
    </row>
    <row r="3376" spans="1:24" ht="43.2" hidden="1" x14ac:dyDescent="0.55000000000000004">
      <c r="A3376">
        <v>3374</v>
      </c>
      <c r="B3376" s="3" t="s">
        <v>3373</v>
      </c>
      <c r="C3376" s="3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s="7" t="s">
        <v>8335</v>
      </c>
      <c r="R3376" t="s">
        <v>8336</v>
      </c>
      <c r="S3376" s="11">
        <f t="shared" si="418"/>
        <v>42275.731666666667</v>
      </c>
      <c r="T3376" s="11">
        <f t="shared" si="419"/>
        <v>42305.731666666667</v>
      </c>
      <c r="U3376" t="str">
        <f t="shared" si="420"/>
        <v>Sep</v>
      </c>
      <c r="V3376">
        <f t="shared" si="421"/>
        <v>2015</v>
      </c>
      <c r="W3376" t="str">
        <f t="shared" si="422"/>
        <v>Oct</v>
      </c>
      <c r="X3376">
        <f t="shared" si="423"/>
        <v>2015</v>
      </c>
    </row>
    <row r="3377" spans="1:24" ht="43.2" hidden="1" x14ac:dyDescent="0.55000000000000004">
      <c r="A3377">
        <v>3375</v>
      </c>
      <c r="B3377" s="3" t="s">
        <v>3374</v>
      </c>
      <c r="C3377" s="3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s="7" t="s">
        <v>8335</v>
      </c>
      <c r="R3377" t="s">
        <v>8336</v>
      </c>
      <c r="S3377" s="11">
        <f t="shared" si="418"/>
        <v>41765.610798611109</v>
      </c>
      <c r="T3377" s="11">
        <f t="shared" si="419"/>
        <v>41777.610798611109</v>
      </c>
      <c r="U3377" t="str">
        <f t="shared" si="420"/>
        <v>May</v>
      </c>
      <c r="V3377">
        <f t="shared" si="421"/>
        <v>2014</v>
      </c>
      <c r="W3377" t="str">
        <f t="shared" si="422"/>
        <v>May</v>
      </c>
      <c r="X3377">
        <f t="shared" si="423"/>
        <v>2014</v>
      </c>
    </row>
    <row r="3378" spans="1:24" ht="43.2" hidden="1" x14ac:dyDescent="0.55000000000000004">
      <c r="A3378">
        <v>3376</v>
      </c>
      <c r="B3378" s="3" t="s">
        <v>3375</v>
      </c>
      <c r="C3378" s="3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s="7" t="s">
        <v>8335</v>
      </c>
      <c r="R3378" t="s">
        <v>8336</v>
      </c>
      <c r="S3378" s="11">
        <f t="shared" si="418"/>
        <v>42059.701319444444</v>
      </c>
      <c r="T3378" s="11">
        <f t="shared" si="419"/>
        <v>42119.659652777773</v>
      </c>
      <c r="U3378" t="str">
        <f t="shared" si="420"/>
        <v>Feb</v>
      </c>
      <c r="V3378">
        <f t="shared" si="421"/>
        <v>2015</v>
      </c>
      <c r="W3378" t="str">
        <f t="shared" si="422"/>
        <v>Apr</v>
      </c>
      <c r="X3378">
        <f t="shared" si="423"/>
        <v>2015</v>
      </c>
    </row>
    <row r="3379" spans="1:24" ht="43.2" hidden="1" x14ac:dyDescent="0.55000000000000004">
      <c r="A3379">
        <v>3377</v>
      </c>
      <c r="B3379" s="3" t="s">
        <v>3376</v>
      </c>
      <c r="C3379" s="3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s="7" t="s">
        <v>8335</v>
      </c>
      <c r="R3379" t="s">
        <v>8336</v>
      </c>
      <c r="S3379" s="11">
        <f t="shared" si="418"/>
        <v>42053.732627314821</v>
      </c>
      <c r="T3379" s="11">
        <f t="shared" si="419"/>
        <v>42083.705555555556</v>
      </c>
      <c r="U3379" t="str">
        <f t="shared" si="420"/>
        <v>Feb</v>
      </c>
      <c r="V3379">
        <f t="shared" si="421"/>
        <v>2015</v>
      </c>
      <c r="W3379" t="str">
        <f t="shared" si="422"/>
        <v>Mar</v>
      </c>
      <c r="X3379">
        <f t="shared" si="423"/>
        <v>2015</v>
      </c>
    </row>
    <row r="3380" spans="1:24" ht="43.2" hidden="1" x14ac:dyDescent="0.55000000000000004">
      <c r="A3380">
        <v>3378</v>
      </c>
      <c r="B3380" s="3" t="s">
        <v>3377</v>
      </c>
      <c r="C3380" s="3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s="7" t="s">
        <v>8335</v>
      </c>
      <c r="R3380" t="s">
        <v>8336</v>
      </c>
      <c r="S3380" s="11">
        <f t="shared" si="418"/>
        <v>41858.355393518519</v>
      </c>
      <c r="T3380" s="11">
        <f t="shared" si="419"/>
        <v>41882.547222222223</v>
      </c>
      <c r="U3380" t="str">
        <f t="shared" si="420"/>
        <v>Aug</v>
      </c>
      <c r="V3380">
        <f t="shared" si="421"/>
        <v>2014</v>
      </c>
      <c r="W3380" t="str">
        <f t="shared" si="422"/>
        <v>Aug</v>
      </c>
      <c r="X3380">
        <f t="shared" si="423"/>
        <v>2014</v>
      </c>
    </row>
    <row r="3381" spans="1:24" ht="43.2" hidden="1" x14ac:dyDescent="0.55000000000000004">
      <c r="A3381">
        <v>3379</v>
      </c>
      <c r="B3381" s="3" t="s">
        <v>3378</v>
      </c>
      <c r="C3381" s="3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s="7" t="s">
        <v>8335</v>
      </c>
      <c r="R3381" t="s">
        <v>8336</v>
      </c>
      <c r="S3381" s="11">
        <f t="shared" si="418"/>
        <v>42225.513888888891</v>
      </c>
      <c r="T3381" s="11">
        <f t="shared" si="419"/>
        <v>42242.958333333328</v>
      </c>
      <c r="U3381" t="str">
        <f t="shared" si="420"/>
        <v>Aug</v>
      </c>
      <c r="V3381">
        <f t="shared" si="421"/>
        <v>2015</v>
      </c>
      <c r="W3381" t="str">
        <f t="shared" si="422"/>
        <v>Aug</v>
      </c>
      <c r="X3381">
        <f t="shared" si="423"/>
        <v>2015</v>
      </c>
    </row>
    <row r="3382" spans="1:24" ht="43.2" hidden="1" x14ac:dyDescent="0.55000000000000004">
      <c r="A3382">
        <v>3380</v>
      </c>
      <c r="B3382" s="3" t="s">
        <v>3379</v>
      </c>
      <c r="C3382" s="3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s="7" t="s">
        <v>8335</v>
      </c>
      <c r="R3382" t="s">
        <v>8336</v>
      </c>
      <c r="S3382" s="11">
        <f t="shared" si="418"/>
        <v>41937.95344907407</v>
      </c>
      <c r="T3382" s="11">
        <f t="shared" si="419"/>
        <v>41972.995115740734</v>
      </c>
      <c r="U3382" t="str">
        <f t="shared" si="420"/>
        <v>Oct</v>
      </c>
      <c r="V3382">
        <f t="shared" si="421"/>
        <v>2014</v>
      </c>
      <c r="W3382" t="str">
        <f t="shared" si="422"/>
        <v>Nov</v>
      </c>
      <c r="X3382">
        <f t="shared" si="423"/>
        <v>2014</v>
      </c>
    </row>
    <row r="3383" spans="1:24" ht="43.2" hidden="1" x14ac:dyDescent="0.55000000000000004">
      <c r="A3383">
        <v>3381</v>
      </c>
      <c r="B3383" s="3" t="s">
        <v>3380</v>
      </c>
      <c r="C3383" s="3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s="7" t="s">
        <v>8335</v>
      </c>
      <c r="R3383" t="s">
        <v>8336</v>
      </c>
      <c r="S3383" s="11">
        <f t="shared" si="418"/>
        <v>42044.184988425928</v>
      </c>
      <c r="T3383" s="11">
        <f t="shared" si="419"/>
        <v>42074.143321759257</v>
      </c>
      <c r="U3383" t="str">
        <f t="shared" si="420"/>
        <v>Feb</v>
      </c>
      <c r="V3383">
        <f t="shared" si="421"/>
        <v>2015</v>
      </c>
      <c r="W3383" t="str">
        <f t="shared" si="422"/>
        <v>Mar</v>
      </c>
      <c r="X3383">
        <f t="shared" si="423"/>
        <v>2015</v>
      </c>
    </row>
    <row r="3384" spans="1:24" ht="43.2" hidden="1" x14ac:dyDescent="0.55000000000000004">
      <c r="A3384">
        <v>3382</v>
      </c>
      <c r="B3384" s="3" t="s">
        <v>3381</v>
      </c>
      <c r="C3384" s="3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s="7" t="s">
        <v>8335</v>
      </c>
      <c r="R3384" t="s">
        <v>8336</v>
      </c>
      <c r="S3384" s="11">
        <f t="shared" si="418"/>
        <v>42559.431203703702</v>
      </c>
      <c r="T3384" s="11">
        <f t="shared" si="419"/>
        <v>42583.957638888889</v>
      </c>
      <c r="U3384" t="str">
        <f t="shared" si="420"/>
        <v>Jul</v>
      </c>
      <c r="V3384">
        <f t="shared" si="421"/>
        <v>2016</v>
      </c>
      <c r="W3384" t="str">
        <f t="shared" si="422"/>
        <v>Aug</v>
      </c>
      <c r="X3384">
        <f t="shared" si="423"/>
        <v>2016</v>
      </c>
    </row>
    <row r="3385" spans="1:24" ht="43.2" hidden="1" x14ac:dyDescent="0.55000000000000004">
      <c r="A3385">
        <v>3383</v>
      </c>
      <c r="B3385" s="3" t="s">
        <v>3382</v>
      </c>
      <c r="C3385" s="3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s="7" t="s">
        <v>8335</v>
      </c>
      <c r="R3385" t="s">
        <v>8336</v>
      </c>
      <c r="S3385" s="11">
        <f t="shared" si="418"/>
        <v>42524.782638888893</v>
      </c>
      <c r="T3385" s="11">
        <f t="shared" si="419"/>
        <v>42544.782638888893</v>
      </c>
      <c r="U3385" t="str">
        <f t="shared" si="420"/>
        <v>Jun</v>
      </c>
      <c r="V3385">
        <f t="shared" si="421"/>
        <v>2016</v>
      </c>
      <c r="W3385" t="str">
        <f t="shared" si="422"/>
        <v>Jun</v>
      </c>
      <c r="X3385">
        <f t="shared" si="423"/>
        <v>2016</v>
      </c>
    </row>
    <row r="3386" spans="1:24" ht="43.2" hidden="1" x14ac:dyDescent="0.55000000000000004">
      <c r="A3386">
        <v>3384</v>
      </c>
      <c r="B3386" s="3" t="s">
        <v>3383</v>
      </c>
      <c r="C3386" s="3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s="7" t="s">
        <v>8335</v>
      </c>
      <c r="R3386" t="s">
        <v>8336</v>
      </c>
      <c r="S3386" s="11">
        <f t="shared" si="418"/>
        <v>42292.087592592594</v>
      </c>
      <c r="T3386" s="11">
        <f t="shared" si="419"/>
        <v>42329.125</v>
      </c>
      <c r="U3386" t="str">
        <f t="shared" si="420"/>
        <v>Oct</v>
      </c>
      <c r="V3386">
        <f t="shared" si="421"/>
        <v>2015</v>
      </c>
      <c r="W3386" t="str">
        <f t="shared" si="422"/>
        <v>Nov</v>
      </c>
      <c r="X3386">
        <f t="shared" si="423"/>
        <v>2015</v>
      </c>
    </row>
    <row r="3387" spans="1:24" ht="43.2" hidden="1" x14ac:dyDescent="0.55000000000000004">
      <c r="A3387">
        <v>3385</v>
      </c>
      <c r="B3387" s="3" t="s">
        <v>3384</v>
      </c>
      <c r="C3387" s="3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s="7" t="s">
        <v>8335</v>
      </c>
      <c r="R3387" t="s">
        <v>8336</v>
      </c>
      <c r="S3387" s="11">
        <f t="shared" si="418"/>
        <v>41953.8675</v>
      </c>
      <c r="T3387" s="11">
        <f t="shared" si="419"/>
        <v>41983.8675</v>
      </c>
      <c r="U3387" t="str">
        <f t="shared" si="420"/>
        <v>Nov</v>
      </c>
      <c r="V3387">
        <f t="shared" si="421"/>
        <v>2014</v>
      </c>
      <c r="W3387" t="str">
        <f t="shared" si="422"/>
        <v>Dec</v>
      </c>
      <c r="X3387">
        <f t="shared" si="423"/>
        <v>2014</v>
      </c>
    </row>
    <row r="3388" spans="1:24" ht="43.2" hidden="1" x14ac:dyDescent="0.55000000000000004">
      <c r="A3388">
        <v>3386</v>
      </c>
      <c r="B3388" s="3" t="s">
        <v>3385</v>
      </c>
      <c r="C3388" s="3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s="7" t="s">
        <v>8335</v>
      </c>
      <c r="R3388" t="s">
        <v>8336</v>
      </c>
      <c r="S3388" s="11">
        <f t="shared" si="418"/>
        <v>41946.644745370373</v>
      </c>
      <c r="T3388" s="11">
        <f t="shared" si="419"/>
        <v>41976.644745370373</v>
      </c>
      <c r="U3388" t="str">
        <f t="shared" si="420"/>
        <v>Nov</v>
      </c>
      <c r="V3388">
        <f t="shared" si="421"/>
        <v>2014</v>
      </c>
      <c r="W3388" t="str">
        <f t="shared" si="422"/>
        <v>Dec</v>
      </c>
      <c r="X3388">
        <f t="shared" si="423"/>
        <v>2014</v>
      </c>
    </row>
    <row r="3389" spans="1:24" ht="43.2" hidden="1" x14ac:dyDescent="0.55000000000000004">
      <c r="A3389">
        <v>3387</v>
      </c>
      <c r="B3389" s="3" t="s">
        <v>3386</v>
      </c>
      <c r="C3389" s="3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s="7" t="s">
        <v>8335</v>
      </c>
      <c r="R3389" t="s">
        <v>8336</v>
      </c>
      <c r="S3389" s="11">
        <f t="shared" si="418"/>
        <v>41947.762592592589</v>
      </c>
      <c r="T3389" s="11">
        <f t="shared" si="419"/>
        <v>41987.762592592597</v>
      </c>
      <c r="U3389" t="str">
        <f t="shared" si="420"/>
        <v>Nov</v>
      </c>
      <c r="V3389">
        <f t="shared" si="421"/>
        <v>2014</v>
      </c>
      <c r="W3389" t="str">
        <f t="shared" si="422"/>
        <v>Dec</v>
      </c>
      <c r="X3389">
        <f t="shared" si="423"/>
        <v>2014</v>
      </c>
    </row>
    <row r="3390" spans="1:24" ht="43.2" hidden="1" x14ac:dyDescent="0.55000000000000004">
      <c r="A3390">
        <v>3388</v>
      </c>
      <c r="B3390" s="3" t="s">
        <v>3387</v>
      </c>
      <c r="C3390" s="3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s="7" t="s">
        <v>8335</v>
      </c>
      <c r="R3390" t="s">
        <v>8336</v>
      </c>
      <c r="S3390" s="11">
        <f t="shared" si="418"/>
        <v>42143.461122685185</v>
      </c>
      <c r="T3390" s="11">
        <f t="shared" si="419"/>
        <v>42173.461122685185</v>
      </c>
      <c r="U3390" t="str">
        <f t="shared" si="420"/>
        <v>May</v>
      </c>
      <c r="V3390">
        <f t="shared" si="421"/>
        <v>2015</v>
      </c>
      <c r="W3390" t="str">
        <f t="shared" si="422"/>
        <v>Jun</v>
      </c>
      <c r="X3390">
        <f t="shared" si="423"/>
        <v>2015</v>
      </c>
    </row>
    <row r="3391" spans="1:24" ht="43.2" hidden="1" x14ac:dyDescent="0.55000000000000004">
      <c r="A3391">
        <v>3389</v>
      </c>
      <c r="B3391" s="3" t="s">
        <v>3388</v>
      </c>
      <c r="C3391" s="3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s="7" t="s">
        <v>8335</v>
      </c>
      <c r="R3391" t="s">
        <v>8336</v>
      </c>
      <c r="S3391" s="11">
        <f t="shared" si="418"/>
        <v>42494.563449074078</v>
      </c>
      <c r="T3391" s="11">
        <f t="shared" si="419"/>
        <v>42524.563449074078</v>
      </c>
      <c r="U3391" t="str">
        <f t="shared" si="420"/>
        <v>May</v>
      </c>
      <c r="V3391">
        <f t="shared" si="421"/>
        <v>2016</v>
      </c>
      <c r="W3391" t="str">
        <f t="shared" si="422"/>
        <v>Jun</v>
      </c>
      <c r="X3391">
        <f t="shared" si="423"/>
        <v>2016</v>
      </c>
    </row>
    <row r="3392" spans="1:24" ht="43.2" hidden="1" x14ac:dyDescent="0.55000000000000004">
      <c r="A3392">
        <v>3390</v>
      </c>
      <c r="B3392" s="3" t="s">
        <v>3389</v>
      </c>
      <c r="C3392" s="3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s="7" t="s">
        <v>8335</v>
      </c>
      <c r="R3392" t="s">
        <v>8336</v>
      </c>
      <c r="S3392" s="11">
        <f t="shared" si="418"/>
        <v>41815.774826388886</v>
      </c>
      <c r="T3392" s="11">
        <f t="shared" si="419"/>
        <v>41830.774826388886</v>
      </c>
      <c r="U3392" t="str">
        <f t="shared" si="420"/>
        <v>Jun</v>
      </c>
      <c r="V3392">
        <f t="shared" si="421"/>
        <v>2014</v>
      </c>
      <c r="W3392" t="str">
        <f t="shared" si="422"/>
        <v>Jul</v>
      </c>
      <c r="X3392">
        <f t="shared" si="423"/>
        <v>2014</v>
      </c>
    </row>
    <row r="3393" spans="1:24" ht="43.2" hidden="1" x14ac:dyDescent="0.55000000000000004">
      <c r="A3393">
        <v>3391</v>
      </c>
      <c r="B3393" s="3" t="s">
        <v>3390</v>
      </c>
      <c r="C3393" s="3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s="7" t="s">
        <v>8335</v>
      </c>
      <c r="R3393" t="s">
        <v>8336</v>
      </c>
      <c r="S3393" s="11">
        <f t="shared" si="418"/>
        <v>41830.545694444445</v>
      </c>
      <c r="T3393" s="11">
        <f t="shared" si="419"/>
        <v>41859.936111111114</v>
      </c>
      <c r="U3393" t="str">
        <f t="shared" si="420"/>
        <v>Jul</v>
      </c>
      <c r="V3393">
        <f t="shared" si="421"/>
        <v>2014</v>
      </c>
      <c r="W3393" t="str">
        <f t="shared" si="422"/>
        <v>Aug</v>
      </c>
      <c r="X3393">
        <f t="shared" si="423"/>
        <v>2014</v>
      </c>
    </row>
    <row r="3394" spans="1:24" ht="43.2" hidden="1" x14ac:dyDescent="0.55000000000000004">
      <c r="A3394">
        <v>3392</v>
      </c>
      <c r="B3394" s="3" t="s">
        <v>3391</v>
      </c>
      <c r="C3394" s="3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s="7" t="s">
        <v>8335</v>
      </c>
      <c r="R3394" t="s">
        <v>8336</v>
      </c>
      <c r="S3394" s="11">
        <f t="shared" si="418"/>
        <v>42446.845543981486</v>
      </c>
      <c r="T3394" s="11">
        <f t="shared" si="419"/>
        <v>42496.845543981486</v>
      </c>
      <c r="U3394" t="str">
        <f t="shared" si="420"/>
        <v>Mar</v>
      </c>
      <c r="V3394">
        <f t="shared" si="421"/>
        <v>2016</v>
      </c>
      <c r="W3394" t="str">
        <f t="shared" si="422"/>
        <v>May</v>
      </c>
      <c r="X3394">
        <f t="shared" si="423"/>
        <v>2016</v>
      </c>
    </row>
    <row r="3395" spans="1:24" ht="43.2" hidden="1" x14ac:dyDescent="0.55000000000000004">
      <c r="A3395">
        <v>3393</v>
      </c>
      <c r="B3395" s="3" t="s">
        <v>3392</v>
      </c>
      <c r="C3395" s="3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IFERROR(E3395/L3395,0)</f>
        <v>36.06818181818182</v>
      </c>
      <c r="Q3395" s="7" t="s">
        <v>8335</v>
      </c>
      <c r="R3395" t="s">
        <v>8336</v>
      </c>
      <c r="S3395" s="11">
        <f t="shared" ref="S3395:S3458" si="426">(((J3395/60)/60)/24)+DATE(1970,1,1)</f>
        <v>41923.921643518523</v>
      </c>
      <c r="T3395" s="11">
        <f t="shared" ref="T3395:T3458" si="427">(((I3395/60)/60)/24)+DATE(1970,1,1)</f>
        <v>41949.031944444447</v>
      </c>
      <c r="U3395" t="str">
        <f t="shared" ref="U3395:U3458" si="428">TEXT(S3395,"mmm")</f>
        <v>Oct</v>
      </c>
      <c r="V3395">
        <f t="shared" ref="V3395:V3458" si="429">YEAR(S3395)</f>
        <v>2014</v>
      </c>
      <c r="W3395" t="str">
        <f t="shared" ref="W3395:W3458" si="430">TEXT(T3395,"mmm")</f>
        <v>Nov</v>
      </c>
      <c r="X3395">
        <f t="shared" ref="X3395:X3458" si="431">YEAR(T3395)</f>
        <v>2014</v>
      </c>
    </row>
    <row r="3396" spans="1:24" ht="43.2" hidden="1" x14ac:dyDescent="0.55000000000000004">
      <c r="A3396">
        <v>3394</v>
      </c>
      <c r="B3396" s="3" t="s">
        <v>3393</v>
      </c>
      <c r="C3396" s="3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s="7" t="s">
        <v>8335</v>
      </c>
      <c r="R3396" t="s">
        <v>8336</v>
      </c>
      <c r="S3396" s="11">
        <f t="shared" si="426"/>
        <v>41817.59542824074</v>
      </c>
      <c r="T3396" s="11">
        <f t="shared" si="427"/>
        <v>41847.59542824074</v>
      </c>
      <c r="U3396" t="str">
        <f t="shared" si="428"/>
        <v>Jun</v>
      </c>
      <c r="V3396">
        <f t="shared" si="429"/>
        <v>2014</v>
      </c>
      <c r="W3396" t="str">
        <f t="shared" si="430"/>
        <v>Jul</v>
      </c>
      <c r="X3396">
        <f t="shared" si="431"/>
        <v>2014</v>
      </c>
    </row>
    <row r="3397" spans="1:24" ht="28.8" hidden="1" x14ac:dyDescent="0.55000000000000004">
      <c r="A3397">
        <v>3395</v>
      </c>
      <c r="B3397" s="3" t="s">
        <v>3394</v>
      </c>
      <c r="C3397" s="3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s="7" t="s">
        <v>8335</v>
      </c>
      <c r="R3397" t="s">
        <v>8336</v>
      </c>
      <c r="S3397" s="11">
        <f t="shared" si="426"/>
        <v>42140.712314814817</v>
      </c>
      <c r="T3397" s="11">
        <f t="shared" si="427"/>
        <v>42154.756944444445</v>
      </c>
      <c r="U3397" t="str">
        <f t="shared" si="428"/>
        <v>May</v>
      </c>
      <c r="V3397">
        <f t="shared" si="429"/>
        <v>2015</v>
      </c>
      <c r="W3397" t="str">
        <f t="shared" si="430"/>
        <v>May</v>
      </c>
      <c r="X3397">
        <f t="shared" si="431"/>
        <v>2015</v>
      </c>
    </row>
    <row r="3398" spans="1:24" ht="43.2" hidden="1" x14ac:dyDescent="0.55000000000000004">
      <c r="A3398">
        <v>3396</v>
      </c>
      <c r="B3398" s="3" t="s">
        <v>3395</v>
      </c>
      <c r="C3398" s="3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s="7" t="s">
        <v>8335</v>
      </c>
      <c r="R3398" t="s">
        <v>8336</v>
      </c>
      <c r="S3398" s="11">
        <f t="shared" si="426"/>
        <v>41764.44663194444</v>
      </c>
      <c r="T3398" s="11">
        <f t="shared" si="427"/>
        <v>41791.165972222225</v>
      </c>
      <c r="U3398" t="str">
        <f t="shared" si="428"/>
        <v>May</v>
      </c>
      <c r="V3398">
        <f t="shared" si="429"/>
        <v>2014</v>
      </c>
      <c r="W3398" t="str">
        <f t="shared" si="430"/>
        <v>Jun</v>
      </c>
      <c r="X3398">
        <f t="shared" si="431"/>
        <v>2014</v>
      </c>
    </row>
    <row r="3399" spans="1:24" ht="28.8" hidden="1" x14ac:dyDescent="0.55000000000000004">
      <c r="A3399">
        <v>3397</v>
      </c>
      <c r="B3399" s="3" t="s">
        <v>3396</v>
      </c>
      <c r="C3399" s="3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s="7" t="s">
        <v>8335</v>
      </c>
      <c r="R3399" t="s">
        <v>8336</v>
      </c>
      <c r="S3399" s="11">
        <f t="shared" si="426"/>
        <v>42378.478344907402</v>
      </c>
      <c r="T3399" s="11">
        <f t="shared" si="427"/>
        <v>42418.916666666672</v>
      </c>
      <c r="U3399" t="str">
        <f t="shared" si="428"/>
        <v>Jan</v>
      </c>
      <c r="V3399">
        <f t="shared" si="429"/>
        <v>2016</v>
      </c>
      <c r="W3399" t="str">
        <f t="shared" si="430"/>
        <v>Feb</v>
      </c>
      <c r="X3399">
        <f t="shared" si="431"/>
        <v>2016</v>
      </c>
    </row>
    <row r="3400" spans="1:24" ht="43.2" hidden="1" x14ac:dyDescent="0.55000000000000004">
      <c r="A3400">
        <v>3398</v>
      </c>
      <c r="B3400" s="3" t="s">
        <v>3397</v>
      </c>
      <c r="C3400" s="3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s="7" t="s">
        <v>8335</v>
      </c>
      <c r="R3400" t="s">
        <v>8336</v>
      </c>
      <c r="S3400" s="11">
        <f t="shared" si="426"/>
        <v>41941.75203703704</v>
      </c>
      <c r="T3400" s="11">
        <f t="shared" si="427"/>
        <v>41964.708333333328</v>
      </c>
      <c r="U3400" t="str">
        <f t="shared" si="428"/>
        <v>Oct</v>
      </c>
      <c r="V3400">
        <f t="shared" si="429"/>
        <v>2014</v>
      </c>
      <c r="W3400" t="str">
        <f t="shared" si="430"/>
        <v>Nov</v>
      </c>
      <c r="X3400">
        <f t="shared" si="431"/>
        <v>2014</v>
      </c>
    </row>
    <row r="3401" spans="1:24" ht="43.2" hidden="1" x14ac:dyDescent="0.55000000000000004">
      <c r="A3401">
        <v>3399</v>
      </c>
      <c r="B3401" s="3" t="s">
        <v>3398</v>
      </c>
      <c r="C3401" s="3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s="7" t="s">
        <v>8335</v>
      </c>
      <c r="R3401" t="s">
        <v>8336</v>
      </c>
      <c r="S3401" s="11">
        <f t="shared" si="426"/>
        <v>42026.920428240745</v>
      </c>
      <c r="T3401" s="11">
        <f t="shared" si="427"/>
        <v>42056.920428240745</v>
      </c>
      <c r="U3401" t="str">
        <f t="shared" si="428"/>
        <v>Jan</v>
      </c>
      <c r="V3401">
        <f t="shared" si="429"/>
        <v>2015</v>
      </c>
      <c r="W3401" t="str">
        <f t="shared" si="430"/>
        <v>Feb</v>
      </c>
      <c r="X3401">
        <f t="shared" si="431"/>
        <v>2015</v>
      </c>
    </row>
    <row r="3402" spans="1:24" ht="43.2" hidden="1" x14ac:dyDescent="0.55000000000000004">
      <c r="A3402">
        <v>3400</v>
      </c>
      <c r="B3402" s="3" t="s">
        <v>3399</v>
      </c>
      <c r="C3402" s="3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s="7" t="s">
        <v>8335</v>
      </c>
      <c r="R3402" t="s">
        <v>8336</v>
      </c>
      <c r="S3402" s="11">
        <f t="shared" si="426"/>
        <v>41834.953865740739</v>
      </c>
      <c r="T3402" s="11">
        <f t="shared" si="427"/>
        <v>41879.953865740739</v>
      </c>
      <c r="U3402" t="str">
        <f t="shared" si="428"/>
        <v>Jul</v>
      </c>
      <c r="V3402">
        <f t="shared" si="429"/>
        <v>2014</v>
      </c>
      <c r="W3402" t="str">
        <f t="shared" si="430"/>
        <v>Aug</v>
      </c>
      <c r="X3402">
        <f t="shared" si="431"/>
        <v>2014</v>
      </c>
    </row>
    <row r="3403" spans="1:24" ht="43.2" hidden="1" x14ac:dyDescent="0.55000000000000004">
      <c r="A3403">
        <v>3401</v>
      </c>
      <c r="B3403" s="3" t="s">
        <v>3400</v>
      </c>
      <c r="C3403" s="3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s="7" t="s">
        <v>8335</v>
      </c>
      <c r="R3403" t="s">
        <v>8336</v>
      </c>
      <c r="S3403" s="11">
        <f t="shared" si="426"/>
        <v>42193.723912037036</v>
      </c>
      <c r="T3403" s="11">
        <f t="shared" si="427"/>
        <v>42223.723912037036</v>
      </c>
      <c r="U3403" t="str">
        <f t="shared" si="428"/>
        <v>Jul</v>
      </c>
      <c r="V3403">
        <f t="shared" si="429"/>
        <v>2015</v>
      </c>
      <c r="W3403" t="str">
        <f t="shared" si="430"/>
        <v>Aug</v>
      </c>
      <c r="X3403">
        <f t="shared" si="431"/>
        <v>2015</v>
      </c>
    </row>
    <row r="3404" spans="1:24" ht="43.2" hidden="1" x14ac:dyDescent="0.55000000000000004">
      <c r="A3404">
        <v>3402</v>
      </c>
      <c r="B3404" s="3" t="s">
        <v>3401</v>
      </c>
      <c r="C3404" s="3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s="7" t="s">
        <v>8335</v>
      </c>
      <c r="R3404" t="s">
        <v>8336</v>
      </c>
      <c r="S3404" s="11">
        <f t="shared" si="426"/>
        <v>42290.61855324074</v>
      </c>
      <c r="T3404" s="11">
        <f t="shared" si="427"/>
        <v>42320.104861111111</v>
      </c>
      <c r="U3404" t="str">
        <f t="shared" si="428"/>
        <v>Oct</v>
      </c>
      <c r="V3404">
        <f t="shared" si="429"/>
        <v>2015</v>
      </c>
      <c r="W3404" t="str">
        <f t="shared" si="430"/>
        <v>Nov</v>
      </c>
      <c r="X3404">
        <f t="shared" si="431"/>
        <v>2015</v>
      </c>
    </row>
    <row r="3405" spans="1:24" ht="43.2" hidden="1" x14ac:dyDescent="0.55000000000000004">
      <c r="A3405">
        <v>3403</v>
      </c>
      <c r="B3405" s="3" t="s">
        <v>3402</v>
      </c>
      <c r="C3405" s="3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s="7" t="s">
        <v>8335</v>
      </c>
      <c r="R3405" t="s">
        <v>8336</v>
      </c>
      <c r="S3405" s="11">
        <f t="shared" si="426"/>
        <v>42150.462083333332</v>
      </c>
      <c r="T3405" s="11">
        <f t="shared" si="427"/>
        <v>42180.462083333332</v>
      </c>
      <c r="U3405" t="str">
        <f t="shared" si="428"/>
        <v>May</v>
      </c>
      <c r="V3405">
        <f t="shared" si="429"/>
        <v>2015</v>
      </c>
      <c r="W3405" t="str">
        <f t="shared" si="430"/>
        <v>Jun</v>
      </c>
      <c r="X3405">
        <f t="shared" si="431"/>
        <v>2015</v>
      </c>
    </row>
    <row r="3406" spans="1:24" ht="43.2" hidden="1" x14ac:dyDescent="0.55000000000000004">
      <c r="A3406">
        <v>3404</v>
      </c>
      <c r="B3406" s="3" t="s">
        <v>3403</v>
      </c>
      <c r="C3406" s="3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s="7" t="s">
        <v>8335</v>
      </c>
      <c r="R3406" t="s">
        <v>8336</v>
      </c>
      <c r="S3406" s="11">
        <f t="shared" si="426"/>
        <v>42152.503495370373</v>
      </c>
      <c r="T3406" s="11">
        <f t="shared" si="427"/>
        <v>42172.503495370373</v>
      </c>
      <c r="U3406" t="str">
        <f t="shared" si="428"/>
        <v>May</v>
      </c>
      <c r="V3406">
        <f t="shared" si="429"/>
        <v>2015</v>
      </c>
      <c r="W3406" t="str">
        <f t="shared" si="430"/>
        <v>Jun</v>
      </c>
      <c r="X3406">
        <f t="shared" si="431"/>
        <v>2015</v>
      </c>
    </row>
    <row r="3407" spans="1:24" ht="43.2" hidden="1" x14ac:dyDescent="0.55000000000000004">
      <c r="A3407">
        <v>3405</v>
      </c>
      <c r="B3407" s="3" t="s">
        <v>3404</v>
      </c>
      <c r="C3407" s="3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s="7" t="s">
        <v>8335</v>
      </c>
      <c r="R3407" t="s">
        <v>8336</v>
      </c>
      <c r="S3407" s="11">
        <f t="shared" si="426"/>
        <v>42410.017199074078</v>
      </c>
      <c r="T3407" s="11">
        <f t="shared" si="427"/>
        <v>42430.999305555553</v>
      </c>
      <c r="U3407" t="str">
        <f t="shared" si="428"/>
        <v>Feb</v>
      </c>
      <c r="V3407">
        <f t="shared" si="429"/>
        <v>2016</v>
      </c>
      <c r="W3407" t="str">
        <f t="shared" si="430"/>
        <v>Mar</v>
      </c>
      <c r="X3407">
        <f t="shared" si="431"/>
        <v>2016</v>
      </c>
    </row>
    <row r="3408" spans="1:24" ht="28.8" hidden="1" x14ac:dyDescent="0.55000000000000004">
      <c r="A3408">
        <v>3406</v>
      </c>
      <c r="B3408" s="3" t="s">
        <v>3405</v>
      </c>
      <c r="C3408" s="3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s="7" t="s">
        <v>8335</v>
      </c>
      <c r="R3408" t="s">
        <v>8336</v>
      </c>
      <c r="S3408" s="11">
        <f t="shared" si="426"/>
        <v>41791.492777777778</v>
      </c>
      <c r="T3408" s="11">
        <f t="shared" si="427"/>
        <v>41836.492777777778</v>
      </c>
      <c r="U3408" t="str">
        <f t="shared" si="428"/>
        <v>Jun</v>
      </c>
      <c r="V3408">
        <f t="shared" si="429"/>
        <v>2014</v>
      </c>
      <c r="W3408" t="str">
        <f t="shared" si="430"/>
        <v>Jul</v>
      </c>
      <c r="X3408">
        <f t="shared" si="431"/>
        <v>2014</v>
      </c>
    </row>
    <row r="3409" spans="1:24" ht="57.6" hidden="1" x14ac:dyDescent="0.55000000000000004">
      <c r="A3409">
        <v>3407</v>
      </c>
      <c r="B3409" s="3" t="s">
        <v>3406</v>
      </c>
      <c r="C3409" s="3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s="7" t="s">
        <v>8335</v>
      </c>
      <c r="R3409" t="s">
        <v>8336</v>
      </c>
      <c r="S3409" s="11">
        <f t="shared" si="426"/>
        <v>41796.422326388885</v>
      </c>
      <c r="T3409" s="11">
        <f t="shared" si="427"/>
        <v>41826.422326388885</v>
      </c>
      <c r="U3409" t="str">
        <f t="shared" si="428"/>
        <v>Jun</v>
      </c>
      <c r="V3409">
        <f t="shared" si="429"/>
        <v>2014</v>
      </c>
      <c r="W3409" t="str">
        <f t="shared" si="430"/>
        <v>Jul</v>
      </c>
      <c r="X3409">
        <f t="shared" si="431"/>
        <v>2014</v>
      </c>
    </row>
    <row r="3410" spans="1:24" ht="43.2" hidden="1" x14ac:dyDescent="0.55000000000000004">
      <c r="A3410">
        <v>3408</v>
      </c>
      <c r="B3410" s="3" t="s">
        <v>3407</v>
      </c>
      <c r="C3410" s="3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s="7" t="s">
        <v>8335</v>
      </c>
      <c r="R3410" t="s">
        <v>8336</v>
      </c>
      <c r="S3410" s="11">
        <f t="shared" si="426"/>
        <v>41808.991944444446</v>
      </c>
      <c r="T3410" s="11">
        <f t="shared" si="427"/>
        <v>41838.991944444446</v>
      </c>
      <c r="U3410" t="str">
        <f t="shared" si="428"/>
        <v>Jun</v>
      </c>
      <c r="V3410">
        <f t="shared" si="429"/>
        <v>2014</v>
      </c>
      <c r="W3410" t="str">
        <f t="shared" si="430"/>
        <v>Jul</v>
      </c>
      <c r="X3410">
        <f t="shared" si="431"/>
        <v>2014</v>
      </c>
    </row>
    <row r="3411" spans="1:24" ht="43.2" hidden="1" x14ac:dyDescent="0.55000000000000004">
      <c r="A3411">
        <v>3409</v>
      </c>
      <c r="B3411" s="3" t="s">
        <v>3408</v>
      </c>
      <c r="C3411" s="3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s="7" t="s">
        <v>8335</v>
      </c>
      <c r="R3411" t="s">
        <v>8336</v>
      </c>
      <c r="S3411" s="11">
        <f t="shared" si="426"/>
        <v>42544.814328703709</v>
      </c>
      <c r="T3411" s="11">
        <f t="shared" si="427"/>
        <v>42582.873611111107</v>
      </c>
      <c r="U3411" t="str">
        <f t="shared" si="428"/>
        <v>Jun</v>
      </c>
      <c r="V3411">
        <f t="shared" si="429"/>
        <v>2016</v>
      </c>
      <c r="W3411" t="str">
        <f t="shared" si="430"/>
        <v>Jul</v>
      </c>
      <c r="X3411">
        <f t="shared" si="431"/>
        <v>2016</v>
      </c>
    </row>
    <row r="3412" spans="1:24" ht="43.2" hidden="1" x14ac:dyDescent="0.55000000000000004">
      <c r="A3412">
        <v>3410</v>
      </c>
      <c r="B3412" s="3" t="s">
        <v>3409</v>
      </c>
      <c r="C3412" s="3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s="7" t="s">
        <v>8335</v>
      </c>
      <c r="R3412" t="s">
        <v>8336</v>
      </c>
      <c r="S3412" s="11">
        <f t="shared" si="426"/>
        <v>42500.041550925926</v>
      </c>
      <c r="T3412" s="11">
        <f t="shared" si="427"/>
        <v>42527.291666666672</v>
      </c>
      <c r="U3412" t="str">
        <f t="shared" si="428"/>
        <v>May</v>
      </c>
      <c r="V3412">
        <f t="shared" si="429"/>
        <v>2016</v>
      </c>
      <c r="W3412" t="str">
        <f t="shared" si="430"/>
        <v>Jun</v>
      </c>
      <c r="X3412">
        <f t="shared" si="431"/>
        <v>2016</v>
      </c>
    </row>
    <row r="3413" spans="1:24" ht="43.2" hidden="1" x14ac:dyDescent="0.55000000000000004">
      <c r="A3413">
        <v>3411</v>
      </c>
      <c r="B3413" s="3" t="s">
        <v>3410</v>
      </c>
      <c r="C3413" s="3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s="7" t="s">
        <v>8335</v>
      </c>
      <c r="R3413" t="s">
        <v>8336</v>
      </c>
      <c r="S3413" s="11">
        <f t="shared" si="426"/>
        <v>42265.022824074069</v>
      </c>
      <c r="T3413" s="11">
        <f t="shared" si="427"/>
        <v>42285.022824074069</v>
      </c>
      <c r="U3413" t="str">
        <f t="shared" si="428"/>
        <v>Sep</v>
      </c>
      <c r="V3413">
        <f t="shared" si="429"/>
        <v>2015</v>
      </c>
      <c r="W3413" t="str">
        <f t="shared" si="430"/>
        <v>Oct</v>
      </c>
      <c r="X3413">
        <f t="shared" si="431"/>
        <v>2015</v>
      </c>
    </row>
    <row r="3414" spans="1:24" ht="43.2" hidden="1" x14ac:dyDescent="0.55000000000000004">
      <c r="A3414">
        <v>3412</v>
      </c>
      <c r="B3414" s="3" t="s">
        <v>3411</v>
      </c>
      <c r="C3414" s="3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s="7" t="s">
        <v>8335</v>
      </c>
      <c r="R3414" t="s">
        <v>8336</v>
      </c>
      <c r="S3414" s="11">
        <f t="shared" si="426"/>
        <v>41879.959050925929</v>
      </c>
      <c r="T3414" s="11">
        <f t="shared" si="427"/>
        <v>41909.959050925929</v>
      </c>
      <c r="U3414" t="str">
        <f t="shared" si="428"/>
        <v>Aug</v>
      </c>
      <c r="V3414">
        <f t="shared" si="429"/>
        <v>2014</v>
      </c>
      <c r="W3414" t="str">
        <f t="shared" si="430"/>
        <v>Sep</v>
      </c>
      <c r="X3414">
        <f t="shared" si="431"/>
        <v>2014</v>
      </c>
    </row>
    <row r="3415" spans="1:24" ht="43.2" hidden="1" x14ac:dyDescent="0.55000000000000004">
      <c r="A3415">
        <v>3413</v>
      </c>
      <c r="B3415" s="3" t="s">
        <v>3412</v>
      </c>
      <c r="C3415" s="3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s="7" t="s">
        <v>8335</v>
      </c>
      <c r="R3415" t="s">
        <v>8336</v>
      </c>
      <c r="S3415" s="11">
        <f t="shared" si="426"/>
        <v>42053.733078703706</v>
      </c>
      <c r="T3415" s="11">
        <f t="shared" si="427"/>
        <v>42063.207638888889</v>
      </c>
      <c r="U3415" t="str">
        <f t="shared" si="428"/>
        <v>Feb</v>
      </c>
      <c r="V3415">
        <f t="shared" si="429"/>
        <v>2015</v>
      </c>
      <c r="W3415" t="str">
        <f t="shared" si="430"/>
        <v>Feb</v>
      </c>
      <c r="X3415">
        <f t="shared" si="431"/>
        <v>2015</v>
      </c>
    </row>
    <row r="3416" spans="1:24" ht="43.2" hidden="1" x14ac:dyDescent="0.55000000000000004">
      <c r="A3416">
        <v>3414</v>
      </c>
      <c r="B3416" s="3" t="s">
        <v>3413</v>
      </c>
      <c r="C3416" s="3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s="7" t="s">
        <v>8335</v>
      </c>
      <c r="R3416" t="s">
        <v>8336</v>
      </c>
      <c r="S3416" s="11">
        <f t="shared" si="426"/>
        <v>42675.832465277781</v>
      </c>
      <c r="T3416" s="11">
        <f t="shared" si="427"/>
        <v>42705.332638888889</v>
      </c>
      <c r="U3416" t="str">
        <f t="shared" si="428"/>
        <v>Nov</v>
      </c>
      <c r="V3416">
        <f t="shared" si="429"/>
        <v>2016</v>
      </c>
      <c r="W3416" t="str">
        <f t="shared" si="430"/>
        <v>Dec</v>
      </c>
      <c r="X3416">
        <f t="shared" si="431"/>
        <v>2016</v>
      </c>
    </row>
    <row r="3417" spans="1:24" ht="28.8" hidden="1" x14ac:dyDescent="0.55000000000000004">
      <c r="A3417">
        <v>3415</v>
      </c>
      <c r="B3417" s="3" t="s">
        <v>3414</v>
      </c>
      <c r="C3417" s="3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s="7" t="s">
        <v>8335</v>
      </c>
      <c r="R3417" t="s">
        <v>8336</v>
      </c>
      <c r="S3417" s="11">
        <f t="shared" si="426"/>
        <v>42467.144166666665</v>
      </c>
      <c r="T3417" s="11">
        <f t="shared" si="427"/>
        <v>42477.979166666672</v>
      </c>
      <c r="U3417" t="str">
        <f t="shared" si="428"/>
        <v>Apr</v>
      </c>
      <c r="V3417">
        <f t="shared" si="429"/>
        <v>2016</v>
      </c>
      <c r="W3417" t="str">
        <f t="shared" si="430"/>
        <v>Apr</v>
      </c>
      <c r="X3417">
        <f t="shared" si="431"/>
        <v>2016</v>
      </c>
    </row>
    <row r="3418" spans="1:24" ht="57.6" hidden="1" x14ac:dyDescent="0.55000000000000004">
      <c r="A3418">
        <v>3416</v>
      </c>
      <c r="B3418" s="3" t="s">
        <v>3415</v>
      </c>
      <c r="C3418" s="3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s="7" t="s">
        <v>8335</v>
      </c>
      <c r="R3418" t="s">
        <v>8336</v>
      </c>
      <c r="S3418" s="11">
        <f t="shared" si="426"/>
        <v>42089.412557870368</v>
      </c>
      <c r="T3418" s="11">
        <f t="shared" si="427"/>
        <v>42117.770833333328</v>
      </c>
      <c r="U3418" t="str">
        <f t="shared" si="428"/>
        <v>Mar</v>
      </c>
      <c r="V3418">
        <f t="shared" si="429"/>
        <v>2015</v>
      </c>
      <c r="W3418" t="str">
        <f t="shared" si="430"/>
        <v>Apr</v>
      </c>
      <c r="X3418">
        <f t="shared" si="431"/>
        <v>2015</v>
      </c>
    </row>
    <row r="3419" spans="1:24" ht="43.2" hidden="1" x14ac:dyDescent="0.55000000000000004">
      <c r="A3419">
        <v>3417</v>
      </c>
      <c r="B3419" s="3" t="s">
        <v>3416</v>
      </c>
      <c r="C3419" s="3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s="7" t="s">
        <v>8335</v>
      </c>
      <c r="R3419" t="s">
        <v>8336</v>
      </c>
      <c r="S3419" s="11">
        <f t="shared" si="426"/>
        <v>41894.91375</v>
      </c>
      <c r="T3419" s="11">
        <f t="shared" si="427"/>
        <v>41938.029861111114</v>
      </c>
      <c r="U3419" t="str">
        <f t="shared" si="428"/>
        <v>Sep</v>
      </c>
      <c r="V3419">
        <f t="shared" si="429"/>
        <v>2014</v>
      </c>
      <c r="W3419" t="str">
        <f t="shared" si="430"/>
        <v>Oct</v>
      </c>
      <c r="X3419">
        <f t="shared" si="431"/>
        <v>2014</v>
      </c>
    </row>
    <row r="3420" spans="1:24" ht="43.2" hidden="1" x14ac:dyDescent="0.55000000000000004">
      <c r="A3420">
        <v>3418</v>
      </c>
      <c r="B3420" s="3" t="s">
        <v>3417</v>
      </c>
      <c r="C3420" s="3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s="7" t="s">
        <v>8335</v>
      </c>
      <c r="R3420" t="s">
        <v>8336</v>
      </c>
      <c r="S3420" s="11">
        <f t="shared" si="426"/>
        <v>41752.83457175926</v>
      </c>
      <c r="T3420" s="11">
        <f t="shared" si="427"/>
        <v>41782.83457175926</v>
      </c>
      <c r="U3420" t="str">
        <f t="shared" si="428"/>
        <v>Apr</v>
      </c>
      <c r="V3420">
        <f t="shared" si="429"/>
        <v>2014</v>
      </c>
      <c r="W3420" t="str">
        <f t="shared" si="430"/>
        <v>May</v>
      </c>
      <c r="X3420">
        <f t="shared" si="431"/>
        <v>2014</v>
      </c>
    </row>
    <row r="3421" spans="1:24" ht="57.6" hidden="1" x14ac:dyDescent="0.55000000000000004">
      <c r="A3421">
        <v>3419</v>
      </c>
      <c r="B3421" s="3" t="s">
        <v>3418</v>
      </c>
      <c r="C3421" s="3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s="7" t="s">
        <v>8335</v>
      </c>
      <c r="R3421" t="s">
        <v>8336</v>
      </c>
      <c r="S3421" s="11">
        <f t="shared" si="426"/>
        <v>42448.821585648147</v>
      </c>
      <c r="T3421" s="11">
        <f t="shared" si="427"/>
        <v>42466.895833333328</v>
      </c>
      <c r="U3421" t="str">
        <f t="shared" si="428"/>
        <v>Mar</v>
      </c>
      <c r="V3421">
        <f t="shared" si="429"/>
        <v>2016</v>
      </c>
      <c r="W3421" t="str">
        <f t="shared" si="430"/>
        <v>Apr</v>
      </c>
      <c r="X3421">
        <f t="shared" si="431"/>
        <v>2016</v>
      </c>
    </row>
    <row r="3422" spans="1:24" ht="43.2" hidden="1" x14ac:dyDescent="0.55000000000000004">
      <c r="A3422">
        <v>3420</v>
      </c>
      <c r="B3422" s="3" t="s">
        <v>3419</v>
      </c>
      <c r="C3422" s="3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s="7" t="s">
        <v>8335</v>
      </c>
      <c r="R3422" t="s">
        <v>8336</v>
      </c>
      <c r="S3422" s="11">
        <f t="shared" si="426"/>
        <v>42405.090300925927</v>
      </c>
      <c r="T3422" s="11">
        <f t="shared" si="427"/>
        <v>42414</v>
      </c>
      <c r="U3422" t="str">
        <f t="shared" si="428"/>
        <v>Feb</v>
      </c>
      <c r="V3422">
        <f t="shared" si="429"/>
        <v>2016</v>
      </c>
      <c r="W3422" t="str">
        <f t="shared" si="430"/>
        <v>Feb</v>
      </c>
      <c r="X3422">
        <f t="shared" si="431"/>
        <v>2016</v>
      </c>
    </row>
    <row r="3423" spans="1:24" ht="43.2" hidden="1" x14ac:dyDescent="0.55000000000000004">
      <c r="A3423">
        <v>3421</v>
      </c>
      <c r="B3423" s="3" t="s">
        <v>3420</v>
      </c>
      <c r="C3423" s="3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s="7" t="s">
        <v>8335</v>
      </c>
      <c r="R3423" t="s">
        <v>8336</v>
      </c>
      <c r="S3423" s="11">
        <f t="shared" si="426"/>
        <v>42037.791238425925</v>
      </c>
      <c r="T3423" s="11">
        <f t="shared" si="427"/>
        <v>42067.791238425925</v>
      </c>
      <c r="U3423" t="str">
        <f t="shared" si="428"/>
        <v>Feb</v>
      </c>
      <c r="V3423">
        <f t="shared" si="429"/>
        <v>2015</v>
      </c>
      <c r="W3423" t="str">
        <f t="shared" si="430"/>
        <v>Mar</v>
      </c>
      <c r="X3423">
        <f t="shared" si="431"/>
        <v>2015</v>
      </c>
    </row>
    <row r="3424" spans="1:24" ht="43.2" hidden="1" x14ac:dyDescent="0.55000000000000004">
      <c r="A3424">
        <v>3422</v>
      </c>
      <c r="B3424" s="3" t="s">
        <v>3421</v>
      </c>
      <c r="C3424" s="3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s="7" t="s">
        <v>8335</v>
      </c>
      <c r="R3424" t="s">
        <v>8336</v>
      </c>
      <c r="S3424" s="11">
        <f t="shared" si="426"/>
        <v>42323.562222222223</v>
      </c>
      <c r="T3424" s="11">
        <f t="shared" si="427"/>
        <v>42352</v>
      </c>
      <c r="U3424" t="str">
        <f t="shared" si="428"/>
        <v>Nov</v>
      </c>
      <c r="V3424">
        <f t="shared" si="429"/>
        <v>2015</v>
      </c>
      <c r="W3424" t="str">
        <f t="shared" si="430"/>
        <v>Dec</v>
      </c>
      <c r="X3424">
        <f t="shared" si="431"/>
        <v>2015</v>
      </c>
    </row>
    <row r="3425" spans="1:24" ht="43.2" hidden="1" x14ac:dyDescent="0.55000000000000004">
      <c r="A3425">
        <v>3423</v>
      </c>
      <c r="B3425" s="3" t="s">
        <v>3422</v>
      </c>
      <c r="C3425" s="3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s="7" t="s">
        <v>8335</v>
      </c>
      <c r="R3425" t="s">
        <v>8336</v>
      </c>
      <c r="S3425" s="11">
        <f t="shared" si="426"/>
        <v>42088.911354166667</v>
      </c>
      <c r="T3425" s="11">
        <f t="shared" si="427"/>
        <v>42118.911354166667</v>
      </c>
      <c r="U3425" t="str">
        <f t="shared" si="428"/>
        <v>Mar</v>
      </c>
      <c r="V3425">
        <f t="shared" si="429"/>
        <v>2015</v>
      </c>
      <c r="W3425" t="str">
        <f t="shared" si="430"/>
        <v>Apr</v>
      </c>
      <c r="X3425">
        <f t="shared" si="431"/>
        <v>2015</v>
      </c>
    </row>
    <row r="3426" spans="1:24" ht="43.2" hidden="1" x14ac:dyDescent="0.55000000000000004">
      <c r="A3426">
        <v>3424</v>
      </c>
      <c r="B3426" s="3" t="s">
        <v>3423</v>
      </c>
      <c r="C3426" s="3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s="7" t="s">
        <v>8335</v>
      </c>
      <c r="R3426" t="s">
        <v>8336</v>
      </c>
      <c r="S3426" s="11">
        <f t="shared" si="426"/>
        <v>42018.676898148144</v>
      </c>
      <c r="T3426" s="11">
        <f t="shared" si="427"/>
        <v>42040.290972222225</v>
      </c>
      <c r="U3426" t="str">
        <f t="shared" si="428"/>
        <v>Jan</v>
      </c>
      <c r="V3426">
        <f t="shared" si="429"/>
        <v>2015</v>
      </c>
      <c r="W3426" t="str">
        <f t="shared" si="430"/>
        <v>Feb</v>
      </c>
      <c r="X3426">
        <f t="shared" si="431"/>
        <v>2015</v>
      </c>
    </row>
    <row r="3427" spans="1:24" ht="43.2" hidden="1" x14ac:dyDescent="0.55000000000000004">
      <c r="A3427">
        <v>3425</v>
      </c>
      <c r="B3427" s="3" t="s">
        <v>3424</v>
      </c>
      <c r="C3427" s="3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s="7" t="s">
        <v>8335</v>
      </c>
      <c r="R3427" t="s">
        <v>8336</v>
      </c>
      <c r="S3427" s="11">
        <f t="shared" si="426"/>
        <v>41884.617314814815</v>
      </c>
      <c r="T3427" s="11">
        <f t="shared" si="427"/>
        <v>41916.617314814815</v>
      </c>
      <c r="U3427" t="str">
        <f t="shared" si="428"/>
        <v>Sep</v>
      </c>
      <c r="V3427">
        <f t="shared" si="429"/>
        <v>2014</v>
      </c>
      <c r="W3427" t="str">
        <f t="shared" si="430"/>
        <v>Oct</v>
      </c>
      <c r="X3427">
        <f t="shared" si="431"/>
        <v>2014</v>
      </c>
    </row>
    <row r="3428" spans="1:24" ht="43.2" hidden="1" x14ac:dyDescent="0.55000000000000004">
      <c r="A3428">
        <v>3426</v>
      </c>
      <c r="B3428" s="3" t="s">
        <v>3425</v>
      </c>
      <c r="C3428" s="3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s="7" t="s">
        <v>8335</v>
      </c>
      <c r="R3428" t="s">
        <v>8336</v>
      </c>
      <c r="S3428" s="11">
        <f t="shared" si="426"/>
        <v>41884.056747685187</v>
      </c>
      <c r="T3428" s="11">
        <f t="shared" si="427"/>
        <v>41903.083333333336</v>
      </c>
      <c r="U3428" t="str">
        <f t="shared" si="428"/>
        <v>Sep</v>
      </c>
      <c r="V3428">
        <f t="shared" si="429"/>
        <v>2014</v>
      </c>
      <c r="W3428" t="str">
        <f t="shared" si="430"/>
        <v>Sep</v>
      </c>
      <c r="X3428">
        <f t="shared" si="431"/>
        <v>2014</v>
      </c>
    </row>
    <row r="3429" spans="1:24" ht="43.2" hidden="1" x14ac:dyDescent="0.55000000000000004">
      <c r="A3429">
        <v>3427</v>
      </c>
      <c r="B3429" s="3" t="s">
        <v>3426</v>
      </c>
      <c r="C3429" s="3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s="7" t="s">
        <v>8335</v>
      </c>
      <c r="R3429" t="s">
        <v>8336</v>
      </c>
      <c r="S3429" s="11">
        <f t="shared" si="426"/>
        <v>41792.645277777774</v>
      </c>
      <c r="T3429" s="11">
        <f t="shared" si="427"/>
        <v>41822.645277777774</v>
      </c>
      <c r="U3429" t="str">
        <f t="shared" si="428"/>
        <v>Jun</v>
      </c>
      <c r="V3429">
        <f t="shared" si="429"/>
        <v>2014</v>
      </c>
      <c r="W3429" t="str">
        <f t="shared" si="430"/>
        <v>Jul</v>
      </c>
      <c r="X3429">
        <f t="shared" si="431"/>
        <v>2014</v>
      </c>
    </row>
    <row r="3430" spans="1:24" ht="43.2" hidden="1" x14ac:dyDescent="0.55000000000000004">
      <c r="A3430">
        <v>3428</v>
      </c>
      <c r="B3430" s="3" t="s">
        <v>3427</v>
      </c>
      <c r="C3430" s="3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s="7" t="s">
        <v>8335</v>
      </c>
      <c r="R3430" t="s">
        <v>8336</v>
      </c>
      <c r="S3430" s="11">
        <f t="shared" si="426"/>
        <v>42038.720451388886</v>
      </c>
      <c r="T3430" s="11">
        <f t="shared" si="427"/>
        <v>42063.708333333328</v>
      </c>
      <c r="U3430" t="str">
        <f t="shared" si="428"/>
        <v>Feb</v>
      </c>
      <c r="V3430">
        <f t="shared" si="429"/>
        <v>2015</v>
      </c>
      <c r="W3430" t="str">
        <f t="shared" si="430"/>
        <v>Feb</v>
      </c>
      <c r="X3430">
        <f t="shared" si="431"/>
        <v>2015</v>
      </c>
    </row>
    <row r="3431" spans="1:24" ht="43.2" hidden="1" x14ac:dyDescent="0.55000000000000004">
      <c r="A3431">
        <v>3429</v>
      </c>
      <c r="B3431" s="3" t="s">
        <v>3428</v>
      </c>
      <c r="C3431" s="3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s="7" t="s">
        <v>8335</v>
      </c>
      <c r="R3431" t="s">
        <v>8336</v>
      </c>
      <c r="S3431" s="11">
        <f t="shared" si="426"/>
        <v>42662.021539351852</v>
      </c>
      <c r="T3431" s="11">
        <f t="shared" si="427"/>
        <v>42676.021539351852</v>
      </c>
      <c r="U3431" t="str">
        <f t="shared" si="428"/>
        <v>Oct</v>
      </c>
      <c r="V3431">
        <f t="shared" si="429"/>
        <v>2016</v>
      </c>
      <c r="W3431" t="str">
        <f t="shared" si="430"/>
        <v>Nov</v>
      </c>
      <c r="X3431">
        <f t="shared" si="431"/>
        <v>2016</v>
      </c>
    </row>
    <row r="3432" spans="1:24" ht="43.2" hidden="1" x14ac:dyDescent="0.55000000000000004">
      <c r="A3432">
        <v>3430</v>
      </c>
      <c r="B3432" s="3" t="s">
        <v>3429</v>
      </c>
      <c r="C3432" s="3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s="7" t="s">
        <v>8335</v>
      </c>
      <c r="R3432" t="s">
        <v>8336</v>
      </c>
      <c r="S3432" s="11">
        <f t="shared" si="426"/>
        <v>41820.945613425924</v>
      </c>
      <c r="T3432" s="11">
        <f t="shared" si="427"/>
        <v>41850.945613425924</v>
      </c>
      <c r="U3432" t="str">
        <f t="shared" si="428"/>
        <v>Jun</v>
      </c>
      <c r="V3432">
        <f t="shared" si="429"/>
        <v>2014</v>
      </c>
      <c r="W3432" t="str">
        <f t="shared" si="430"/>
        <v>Jul</v>
      </c>
      <c r="X3432">
        <f t="shared" si="431"/>
        <v>2014</v>
      </c>
    </row>
    <row r="3433" spans="1:24" ht="43.2" hidden="1" x14ac:dyDescent="0.55000000000000004">
      <c r="A3433">
        <v>3431</v>
      </c>
      <c r="B3433" s="3" t="s">
        <v>3430</v>
      </c>
      <c r="C3433" s="3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s="7" t="s">
        <v>8335</v>
      </c>
      <c r="R3433" t="s">
        <v>8336</v>
      </c>
      <c r="S3433" s="11">
        <f t="shared" si="426"/>
        <v>41839.730937500004</v>
      </c>
      <c r="T3433" s="11">
        <f t="shared" si="427"/>
        <v>41869.730937500004</v>
      </c>
      <c r="U3433" t="str">
        <f t="shared" si="428"/>
        <v>Jul</v>
      </c>
      <c r="V3433">
        <f t="shared" si="429"/>
        <v>2014</v>
      </c>
      <c r="W3433" t="str">
        <f t="shared" si="430"/>
        <v>Aug</v>
      </c>
      <c r="X3433">
        <f t="shared" si="431"/>
        <v>2014</v>
      </c>
    </row>
    <row r="3434" spans="1:24" ht="43.2" hidden="1" x14ac:dyDescent="0.55000000000000004">
      <c r="A3434">
        <v>3432</v>
      </c>
      <c r="B3434" s="3" t="s">
        <v>3431</v>
      </c>
      <c r="C3434" s="3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s="7" t="s">
        <v>8335</v>
      </c>
      <c r="R3434" t="s">
        <v>8336</v>
      </c>
      <c r="S3434" s="11">
        <f t="shared" si="426"/>
        <v>42380.581180555557</v>
      </c>
      <c r="T3434" s="11">
        <f t="shared" si="427"/>
        <v>42405.916666666672</v>
      </c>
      <c r="U3434" t="str">
        <f t="shared" si="428"/>
        <v>Jan</v>
      </c>
      <c r="V3434">
        <f t="shared" si="429"/>
        <v>2016</v>
      </c>
      <c r="W3434" t="str">
        <f t="shared" si="430"/>
        <v>Feb</v>
      </c>
      <c r="X3434">
        <f t="shared" si="431"/>
        <v>2016</v>
      </c>
    </row>
    <row r="3435" spans="1:24" ht="43.2" hidden="1" x14ac:dyDescent="0.55000000000000004">
      <c r="A3435">
        <v>3433</v>
      </c>
      <c r="B3435" s="3" t="s">
        <v>3432</v>
      </c>
      <c r="C3435" s="3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s="7" t="s">
        <v>8335</v>
      </c>
      <c r="R3435" t="s">
        <v>8336</v>
      </c>
      <c r="S3435" s="11">
        <f t="shared" si="426"/>
        <v>41776.063136574077</v>
      </c>
      <c r="T3435" s="11">
        <f t="shared" si="427"/>
        <v>41807.125</v>
      </c>
      <c r="U3435" t="str">
        <f t="shared" si="428"/>
        <v>May</v>
      </c>
      <c r="V3435">
        <f t="shared" si="429"/>
        <v>2014</v>
      </c>
      <c r="W3435" t="str">
        <f t="shared" si="430"/>
        <v>Jun</v>
      </c>
      <c r="X3435">
        <f t="shared" si="431"/>
        <v>2014</v>
      </c>
    </row>
    <row r="3436" spans="1:24" ht="43.2" hidden="1" x14ac:dyDescent="0.55000000000000004">
      <c r="A3436">
        <v>3434</v>
      </c>
      <c r="B3436" s="3" t="s">
        <v>3433</v>
      </c>
      <c r="C3436" s="3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s="7" t="s">
        <v>8335</v>
      </c>
      <c r="R3436" t="s">
        <v>8336</v>
      </c>
      <c r="S3436" s="11">
        <f t="shared" si="426"/>
        <v>41800.380428240744</v>
      </c>
      <c r="T3436" s="11">
        <f t="shared" si="427"/>
        <v>41830.380428240744</v>
      </c>
      <c r="U3436" t="str">
        <f t="shared" si="428"/>
        <v>Jun</v>
      </c>
      <c r="V3436">
        <f t="shared" si="429"/>
        <v>2014</v>
      </c>
      <c r="W3436" t="str">
        <f t="shared" si="430"/>
        <v>Jul</v>
      </c>
      <c r="X3436">
        <f t="shared" si="431"/>
        <v>2014</v>
      </c>
    </row>
    <row r="3437" spans="1:24" ht="43.2" hidden="1" x14ac:dyDescent="0.55000000000000004">
      <c r="A3437">
        <v>3435</v>
      </c>
      <c r="B3437" s="3" t="s">
        <v>3434</v>
      </c>
      <c r="C3437" s="3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s="7" t="s">
        <v>8335</v>
      </c>
      <c r="R3437" t="s">
        <v>8336</v>
      </c>
      <c r="S3437" s="11">
        <f t="shared" si="426"/>
        <v>42572.61681712963</v>
      </c>
      <c r="T3437" s="11">
        <f t="shared" si="427"/>
        <v>42589.125</v>
      </c>
      <c r="U3437" t="str">
        <f t="shared" si="428"/>
        <v>Jul</v>
      </c>
      <c r="V3437">
        <f t="shared" si="429"/>
        <v>2016</v>
      </c>
      <c r="W3437" t="str">
        <f t="shared" si="430"/>
        <v>Aug</v>
      </c>
      <c r="X3437">
        <f t="shared" si="431"/>
        <v>2016</v>
      </c>
    </row>
    <row r="3438" spans="1:24" ht="43.2" hidden="1" x14ac:dyDescent="0.55000000000000004">
      <c r="A3438">
        <v>3436</v>
      </c>
      <c r="B3438" s="3" t="s">
        <v>3435</v>
      </c>
      <c r="C3438" s="3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s="7" t="s">
        <v>8335</v>
      </c>
      <c r="R3438" t="s">
        <v>8336</v>
      </c>
      <c r="S3438" s="11">
        <f t="shared" si="426"/>
        <v>41851.541585648149</v>
      </c>
      <c r="T3438" s="11">
        <f t="shared" si="427"/>
        <v>41872.686111111114</v>
      </c>
      <c r="U3438" t="str">
        <f t="shared" si="428"/>
        <v>Jul</v>
      </c>
      <c r="V3438">
        <f t="shared" si="429"/>
        <v>2014</v>
      </c>
      <c r="W3438" t="str">
        <f t="shared" si="430"/>
        <v>Aug</v>
      </c>
      <c r="X3438">
        <f t="shared" si="431"/>
        <v>2014</v>
      </c>
    </row>
    <row r="3439" spans="1:24" ht="43.2" hidden="1" x14ac:dyDescent="0.55000000000000004">
      <c r="A3439">
        <v>3437</v>
      </c>
      <c r="B3439" s="3" t="s">
        <v>3436</v>
      </c>
      <c r="C3439" s="3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s="7" t="s">
        <v>8335</v>
      </c>
      <c r="R3439" t="s">
        <v>8336</v>
      </c>
      <c r="S3439" s="11">
        <f t="shared" si="426"/>
        <v>42205.710879629631</v>
      </c>
      <c r="T3439" s="11">
        <f t="shared" si="427"/>
        <v>42235.710879629631</v>
      </c>
      <c r="U3439" t="str">
        <f t="shared" si="428"/>
        <v>Jul</v>
      </c>
      <c r="V3439">
        <f t="shared" si="429"/>
        <v>2015</v>
      </c>
      <c r="W3439" t="str">
        <f t="shared" si="430"/>
        <v>Aug</v>
      </c>
      <c r="X3439">
        <f t="shared" si="431"/>
        <v>2015</v>
      </c>
    </row>
    <row r="3440" spans="1:24" ht="43.2" hidden="1" x14ac:dyDescent="0.55000000000000004">
      <c r="A3440">
        <v>3438</v>
      </c>
      <c r="B3440" s="3" t="s">
        <v>3437</v>
      </c>
      <c r="C3440" s="3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s="7" t="s">
        <v>8335</v>
      </c>
      <c r="R3440" t="s">
        <v>8336</v>
      </c>
      <c r="S3440" s="11">
        <f t="shared" si="426"/>
        <v>42100.927858796291</v>
      </c>
      <c r="T3440" s="11">
        <f t="shared" si="427"/>
        <v>42126.875</v>
      </c>
      <c r="U3440" t="str">
        <f t="shared" si="428"/>
        <v>Apr</v>
      </c>
      <c r="V3440">
        <f t="shared" si="429"/>
        <v>2015</v>
      </c>
      <c r="W3440" t="str">
        <f t="shared" si="430"/>
        <v>May</v>
      </c>
      <c r="X3440">
        <f t="shared" si="431"/>
        <v>2015</v>
      </c>
    </row>
    <row r="3441" spans="1:24" ht="28.8" hidden="1" x14ac:dyDescent="0.55000000000000004">
      <c r="A3441">
        <v>3439</v>
      </c>
      <c r="B3441" s="3" t="s">
        <v>3438</v>
      </c>
      <c r="C3441" s="3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s="7" t="s">
        <v>8335</v>
      </c>
      <c r="R3441" t="s">
        <v>8336</v>
      </c>
      <c r="S3441" s="11">
        <f t="shared" si="426"/>
        <v>42374.911226851851</v>
      </c>
      <c r="T3441" s="11">
        <f t="shared" si="427"/>
        <v>42388.207638888889</v>
      </c>
      <c r="U3441" t="str">
        <f t="shared" si="428"/>
        <v>Jan</v>
      </c>
      <c r="V3441">
        <f t="shared" si="429"/>
        <v>2016</v>
      </c>
      <c r="W3441" t="str">
        <f t="shared" si="430"/>
        <v>Jan</v>
      </c>
      <c r="X3441">
        <f t="shared" si="431"/>
        <v>2016</v>
      </c>
    </row>
    <row r="3442" spans="1:24" ht="43.2" hidden="1" x14ac:dyDescent="0.55000000000000004">
      <c r="A3442">
        <v>3440</v>
      </c>
      <c r="B3442" s="3" t="s">
        <v>3439</v>
      </c>
      <c r="C3442" s="3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s="7" t="s">
        <v>8335</v>
      </c>
      <c r="R3442" t="s">
        <v>8336</v>
      </c>
      <c r="S3442" s="11">
        <f t="shared" si="426"/>
        <v>41809.12300925926</v>
      </c>
      <c r="T3442" s="11">
        <f t="shared" si="427"/>
        <v>41831.677083333336</v>
      </c>
      <c r="U3442" t="str">
        <f t="shared" si="428"/>
        <v>Jun</v>
      </c>
      <c r="V3442">
        <f t="shared" si="429"/>
        <v>2014</v>
      </c>
      <c r="W3442" t="str">
        <f t="shared" si="430"/>
        <v>Jul</v>
      </c>
      <c r="X3442">
        <f t="shared" si="431"/>
        <v>2014</v>
      </c>
    </row>
    <row r="3443" spans="1:24" ht="43.2" hidden="1" x14ac:dyDescent="0.55000000000000004">
      <c r="A3443">
        <v>3441</v>
      </c>
      <c r="B3443" s="3" t="s">
        <v>3440</v>
      </c>
      <c r="C3443" s="3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s="7" t="s">
        <v>8335</v>
      </c>
      <c r="R3443" t="s">
        <v>8336</v>
      </c>
      <c r="S3443" s="11">
        <f t="shared" si="426"/>
        <v>42294.429641203707</v>
      </c>
      <c r="T3443" s="11">
        <f t="shared" si="427"/>
        <v>42321.845138888893</v>
      </c>
      <c r="U3443" t="str">
        <f t="shared" si="428"/>
        <v>Oct</v>
      </c>
      <c r="V3443">
        <f t="shared" si="429"/>
        <v>2015</v>
      </c>
      <c r="W3443" t="str">
        <f t="shared" si="430"/>
        <v>Nov</v>
      </c>
      <c r="X3443">
        <f t="shared" si="431"/>
        <v>2015</v>
      </c>
    </row>
    <row r="3444" spans="1:24" ht="43.2" hidden="1" x14ac:dyDescent="0.55000000000000004">
      <c r="A3444">
        <v>3442</v>
      </c>
      <c r="B3444" s="3" t="s">
        <v>3441</v>
      </c>
      <c r="C3444" s="3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s="7" t="s">
        <v>8335</v>
      </c>
      <c r="R3444" t="s">
        <v>8336</v>
      </c>
      <c r="S3444" s="11">
        <f t="shared" si="426"/>
        <v>42124.841111111105</v>
      </c>
      <c r="T3444" s="11">
        <f t="shared" si="427"/>
        <v>42154.841111111105</v>
      </c>
      <c r="U3444" t="str">
        <f t="shared" si="428"/>
        <v>Apr</v>
      </c>
      <c r="V3444">
        <f t="shared" si="429"/>
        <v>2015</v>
      </c>
      <c r="W3444" t="str">
        <f t="shared" si="430"/>
        <v>May</v>
      </c>
      <c r="X3444">
        <f t="shared" si="431"/>
        <v>2015</v>
      </c>
    </row>
    <row r="3445" spans="1:24" ht="43.2" hidden="1" x14ac:dyDescent="0.55000000000000004">
      <c r="A3445">
        <v>3443</v>
      </c>
      <c r="B3445" s="3" t="s">
        <v>3442</v>
      </c>
      <c r="C3445" s="3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s="7" t="s">
        <v>8335</v>
      </c>
      <c r="R3445" t="s">
        <v>8336</v>
      </c>
      <c r="S3445" s="11">
        <f t="shared" si="426"/>
        <v>41861.524837962963</v>
      </c>
      <c r="T3445" s="11">
        <f t="shared" si="427"/>
        <v>41891.524837962963</v>
      </c>
      <c r="U3445" t="str">
        <f t="shared" si="428"/>
        <v>Aug</v>
      </c>
      <c r="V3445">
        <f t="shared" si="429"/>
        <v>2014</v>
      </c>
      <c r="W3445" t="str">
        <f t="shared" si="430"/>
        <v>Sep</v>
      </c>
      <c r="X3445">
        <f t="shared" si="431"/>
        <v>2014</v>
      </c>
    </row>
    <row r="3446" spans="1:24" ht="43.2" hidden="1" x14ac:dyDescent="0.55000000000000004">
      <c r="A3446">
        <v>3444</v>
      </c>
      <c r="B3446" s="3" t="s">
        <v>3443</v>
      </c>
      <c r="C3446" s="3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s="7" t="s">
        <v>8335</v>
      </c>
      <c r="R3446" t="s">
        <v>8336</v>
      </c>
      <c r="S3446" s="11">
        <f t="shared" si="426"/>
        <v>42521.291504629626</v>
      </c>
      <c r="T3446" s="11">
        <f t="shared" si="427"/>
        <v>42529.582638888889</v>
      </c>
      <c r="U3446" t="str">
        <f t="shared" si="428"/>
        <v>May</v>
      </c>
      <c r="V3446">
        <f t="shared" si="429"/>
        <v>2016</v>
      </c>
      <c r="W3446" t="str">
        <f t="shared" si="430"/>
        <v>Jun</v>
      </c>
      <c r="X3446">
        <f t="shared" si="431"/>
        <v>2016</v>
      </c>
    </row>
    <row r="3447" spans="1:24" ht="43.2" hidden="1" x14ac:dyDescent="0.55000000000000004">
      <c r="A3447">
        <v>3445</v>
      </c>
      <c r="B3447" s="3" t="s">
        <v>3444</v>
      </c>
      <c r="C3447" s="3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s="7" t="s">
        <v>8335</v>
      </c>
      <c r="R3447" t="s">
        <v>8336</v>
      </c>
      <c r="S3447" s="11">
        <f t="shared" si="426"/>
        <v>42272.530509259261</v>
      </c>
      <c r="T3447" s="11">
        <f t="shared" si="427"/>
        <v>42300.530509259261</v>
      </c>
      <c r="U3447" t="str">
        <f t="shared" si="428"/>
        <v>Sep</v>
      </c>
      <c r="V3447">
        <f t="shared" si="429"/>
        <v>2015</v>
      </c>
      <c r="W3447" t="str">
        <f t="shared" si="430"/>
        <v>Oct</v>
      </c>
      <c r="X3447">
        <f t="shared" si="431"/>
        <v>2015</v>
      </c>
    </row>
    <row r="3448" spans="1:24" ht="43.2" hidden="1" x14ac:dyDescent="0.55000000000000004">
      <c r="A3448">
        <v>3446</v>
      </c>
      <c r="B3448" s="3" t="s">
        <v>3445</v>
      </c>
      <c r="C3448" s="3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s="7" t="s">
        <v>8335</v>
      </c>
      <c r="R3448" t="s">
        <v>8336</v>
      </c>
      <c r="S3448" s="11">
        <f t="shared" si="426"/>
        <v>42016.832465277781</v>
      </c>
      <c r="T3448" s="11">
        <f t="shared" si="427"/>
        <v>42040.513888888891</v>
      </c>
      <c r="U3448" t="str">
        <f t="shared" si="428"/>
        <v>Jan</v>
      </c>
      <c r="V3448">
        <f t="shared" si="429"/>
        <v>2015</v>
      </c>
      <c r="W3448" t="str">
        <f t="shared" si="430"/>
        <v>Feb</v>
      </c>
      <c r="X3448">
        <f t="shared" si="431"/>
        <v>2015</v>
      </c>
    </row>
    <row r="3449" spans="1:24" ht="28.8" hidden="1" x14ac:dyDescent="0.55000000000000004">
      <c r="A3449">
        <v>3447</v>
      </c>
      <c r="B3449" s="3" t="s">
        <v>3446</v>
      </c>
      <c r="C3449" s="3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s="7" t="s">
        <v>8335</v>
      </c>
      <c r="R3449" t="s">
        <v>8336</v>
      </c>
      <c r="S3449" s="11">
        <f t="shared" si="426"/>
        <v>42402.889027777783</v>
      </c>
      <c r="T3449" s="11">
        <f t="shared" si="427"/>
        <v>42447.847361111111</v>
      </c>
      <c r="U3449" t="str">
        <f t="shared" si="428"/>
        <v>Feb</v>
      </c>
      <c r="V3449">
        <f t="shared" si="429"/>
        <v>2016</v>
      </c>
      <c r="W3449" t="str">
        <f t="shared" si="430"/>
        <v>Mar</v>
      </c>
      <c r="X3449">
        <f t="shared" si="431"/>
        <v>2016</v>
      </c>
    </row>
    <row r="3450" spans="1:24" ht="43.2" hidden="1" x14ac:dyDescent="0.55000000000000004">
      <c r="A3450">
        <v>3448</v>
      </c>
      <c r="B3450" s="3" t="s">
        <v>3447</v>
      </c>
      <c r="C3450" s="3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s="7" t="s">
        <v>8335</v>
      </c>
      <c r="R3450" t="s">
        <v>8336</v>
      </c>
      <c r="S3450" s="11">
        <f t="shared" si="426"/>
        <v>41960.119085648148</v>
      </c>
      <c r="T3450" s="11">
        <f t="shared" si="427"/>
        <v>41990.119085648148</v>
      </c>
      <c r="U3450" t="str">
        <f t="shared" si="428"/>
        <v>Nov</v>
      </c>
      <c r="V3450">
        <f t="shared" si="429"/>
        <v>2014</v>
      </c>
      <c r="W3450" t="str">
        <f t="shared" si="430"/>
        <v>Dec</v>
      </c>
      <c r="X3450">
        <f t="shared" si="431"/>
        <v>2014</v>
      </c>
    </row>
    <row r="3451" spans="1:24" ht="43.2" hidden="1" x14ac:dyDescent="0.55000000000000004">
      <c r="A3451">
        <v>3449</v>
      </c>
      <c r="B3451" s="3" t="s">
        <v>3448</v>
      </c>
      <c r="C3451" s="3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s="7" t="s">
        <v>8335</v>
      </c>
      <c r="R3451" t="s">
        <v>8336</v>
      </c>
      <c r="S3451" s="11">
        <f t="shared" si="426"/>
        <v>42532.052523148144</v>
      </c>
      <c r="T3451" s="11">
        <f t="shared" si="427"/>
        <v>42560.166666666672</v>
      </c>
      <c r="U3451" t="str">
        <f t="shared" si="428"/>
        <v>Jun</v>
      </c>
      <c r="V3451">
        <f t="shared" si="429"/>
        <v>2016</v>
      </c>
      <c r="W3451" t="str">
        <f t="shared" si="430"/>
        <v>Jul</v>
      </c>
      <c r="X3451">
        <f t="shared" si="431"/>
        <v>2016</v>
      </c>
    </row>
    <row r="3452" spans="1:24" ht="43.2" hidden="1" x14ac:dyDescent="0.55000000000000004">
      <c r="A3452">
        <v>3450</v>
      </c>
      <c r="B3452" s="3" t="s">
        <v>3449</v>
      </c>
      <c r="C3452" s="3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s="7" t="s">
        <v>8335</v>
      </c>
      <c r="R3452" t="s">
        <v>8336</v>
      </c>
      <c r="S3452" s="11">
        <f t="shared" si="426"/>
        <v>42036.704525462963</v>
      </c>
      <c r="T3452" s="11">
        <f t="shared" si="427"/>
        <v>42096.662858796291</v>
      </c>
      <c r="U3452" t="str">
        <f t="shared" si="428"/>
        <v>Feb</v>
      </c>
      <c r="V3452">
        <f t="shared" si="429"/>
        <v>2015</v>
      </c>
      <c r="W3452" t="str">
        <f t="shared" si="430"/>
        <v>Apr</v>
      </c>
      <c r="X3452">
        <f t="shared" si="431"/>
        <v>2015</v>
      </c>
    </row>
    <row r="3453" spans="1:24" ht="43.2" hidden="1" x14ac:dyDescent="0.55000000000000004">
      <c r="A3453">
        <v>3451</v>
      </c>
      <c r="B3453" s="3" t="s">
        <v>3450</v>
      </c>
      <c r="C3453" s="3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s="7" t="s">
        <v>8335</v>
      </c>
      <c r="R3453" t="s">
        <v>8336</v>
      </c>
      <c r="S3453" s="11">
        <f t="shared" si="426"/>
        <v>42088.723692129628</v>
      </c>
      <c r="T3453" s="11">
        <f t="shared" si="427"/>
        <v>42115.723692129628</v>
      </c>
      <c r="U3453" t="str">
        <f t="shared" si="428"/>
        <v>Mar</v>
      </c>
      <c r="V3453">
        <f t="shared" si="429"/>
        <v>2015</v>
      </c>
      <c r="W3453" t="str">
        <f t="shared" si="430"/>
        <v>Apr</v>
      </c>
      <c r="X3453">
        <f t="shared" si="431"/>
        <v>2015</v>
      </c>
    </row>
    <row r="3454" spans="1:24" ht="43.2" hidden="1" x14ac:dyDescent="0.55000000000000004">
      <c r="A3454">
        <v>3452</v>
      </c>
      <c r="B3454" s="3" t="s">
        <v>3451</v>
      </c>
      <c r="C3454" s="3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s="7" t="s">
        <v>8335</v>
      </c>
      <c r="R3454" t="s">
        <v>8336</v>
      </c>
      <c r="S3454" s="11">
        <f t="shared" si="426"/>
        <v>41820.639189814814</v>
      </c>
      <c r="T3454" s="11">
        <f t="shared" si="427"/>
        <v>41843.165972222225</v>
      </c>
      <c r="U3454" t="str">
        <f t="shared" si="428"/>
        <v>Jun</v>
      </c>
      <c r="V3454">
        <f t="shared" si="429"/>
        <v>2014</v>
      </c>
      <c r="W3454" t="str">
        <f t="shared" si="430"/>
        <v>Jul</v>
      </c>
      <c r="X3454">
        <f t="shared" si="431"/>
        <v>2014</v>
      </c>
    </row>
    <row r="3455" spans="1:24" ht="43.2" hidden="1" x14ac:dyDescent="0.55000000000000004">
      <c r="A3455">
        <v>3453</v>
      </c>
      <c r="B3455" s="3" t="s">
        <v>3452</v>
      </c>
      <c r="C3455" s="3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s="7" t="s">
        <v>8335</v>
      </c>
      <c r="R3455" t="s">
        <v>8336</v>
      </c>
      <c r="S3455" s="11">
        <f t="shared" si="426"/>
        <v>42535.97865740741</v>
      </c>
      <c r="T3455" s="11">
        <f t="shared" si="427"/>
        <v>42595.97865740741</v>
      </c>
      <c r="U3455" t="str">
        <f t="shared" si="428"/>
        <v>Jun</v>
      </c>
      <c r="V3455">
        <f t="shared" si="429"/>
        <v>2016</v>
      </c>
      <c r="W3455" t="str">
        <f t="shared" si="430"/>
        <v>Aug</v>
      </c>
      <c r="X3455">
        <f t="shared" si="431"/>
        <v>2016</v>
      </c>
    </row>
    <row r="3456" spans="1:24" ht="43.2" hidden="1" x14ac:dyDescent="0.55000000000000004">
      <c r="A3456">
        <v>3454</v>
      </c>
      <c r="B3456" s="3" t="s">
        <v>3453</v>
      </c>
      <c r="C3456" s="3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s="7" t="s">
        <v>8335</v>
      </c>
      <c r="R3456" t="s">
        <v>8336</v>
      </c>
      <c r="S3456" s="11">
        <f t="shared" si="426"/>
        <v>41821.698599537034</v>
      </c>
      <c r="T3456" s="11">
        <f t="shared" si="427"/>
        <v>41851.698599537034</v>
      </c>
      <c r="U3456" t="str">
        <f t="shared" si="428"/>
        <v>Jul</v>
      </c>
      <c r="V3456">
        <f t="shared" si="429"/>
        <v>2014</v>
      </c>
      <c r="W3456" t="str">
        <f t="shared" si="430"/>
        <v>Jul</v>
      </c>
      <c r="X3456">
        <f t="shared" si="431"/>
        <v>2014</v>
      </c>
    </row>
    <row r="3457" spans="1:24" ht="43.2" hidden="1" x14ac:dyDescent="0.55000000000000004">
      <c r="A3457">
        <v>3455</v>
      </c>
      <c r="B3457" s="3" t="s">
        <v>3454</v>
      </c>
      <c r="C3457" s="3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s="7" t="s">
        <v>8335</v>
      </c>
      <c r="R3457" t="s">
        <v>8336</v>
      </c>
      <c r="S3457" s="11">
        <f t="shared" si="426"/>
        <v>42626.7503125</v>
      </c>
      <c r="T3457" s="11">
        <f t="shared" si="427"/>
        <v>42656.7503125</v>
      </c>
      <c r="U3457" t="str">
        <f t="shared" si="428"/>
        <v>Sep</v>
      </c>
      <c r="V3457">
        <f t="shared" si="429"/>
        <v>2016</v>
      </c>
      <c r="W3457" t="str">
        <f t="shared" si="430"/>
        <v>Oct</v>
      </c>
      <c r="X3457">
        <f t="shared" si="431"/>
        <v>2016</v>
      </c>
    </row>
    <row r="3458" spans="1:24" ht="43.2" hidden="1" x14ac:dyDescent="0.55000000000000004">
      <c r="A3458">
        <v>3456</v>
      </c>
      <c r="B3458" s="3" t="s">
        <v>3455</v>
      </c>
      <c r="C3458" s="3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s="7" t="s">
        <v>8335</v>
      </c>
      <c r="R3458" t="s">
        <v>8336</v>
      </c>
      <c r="S3458" s="11">
        <f t="shared" si="426"/>
        <v>41821.205636574072</v>
      </c>
      <c r="T3458" s="11">
        <f t="shared" si="427"/>
        <v>41852.290972222225</v>
      </c>
      <c r="U3458" t="str">
        <f t="shared" si="428"/>
        <v>Jul</v>
      </c>
      <c r="V3458">
        <f t="shared" si="429"/>
        <v>2014</v>
      </c>
      <c r="W3458" t="str">
        <f t="shared" si="430"/>
        <v>Aug</v>
      </c>
      <c r="X3458">
        <f t="shared" si="431"/>
        <v>2014</v>
      </c>
    </row>
    <row r="3459" spans="1:24" ht="28.8" hidden="1" x14ac:dyDescent="0.55000000000000004">
      <c r="A3459">
        <v>3457</v>
      </c>
      <c r="B3459" s="3" t="s">
        <v>3456</v>
      </c>
      <c r="C3459" s="3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IFERROR(E3459/L3459,0)</f>
        <v>50.981818181818184</v>
      </c>
      <c r="Q3459" s="7" t="s">
        <v>8335</v>
      </c>
      <c r="R3459" t="s">
        <v>8336</v>
      </c>
      <c r="S3459" s="11">
        <f t="shared" ref="S3459:S3522" si="434">(((J3459/60)/60)/24)+DATE(1970,1,1)</f>
        <v>42016.706678240742</v>
      </c>
      <c r="T3459" s="11">
        <f t="shared" ref="T3459:T3522" si="435">(((I3459/60)/60)/24)+DATE(1970,1,1)</f>
        <v>42047.249305555553</v>
      </c>
      <c r="U3459" t="str">
        <f t="shared" ref="U3459:U3522" si="436">TEXT(S3459,"mmm")</f>
        <v>Jan</v>
      </c>
      <c r="V3459">
        <f t="shared" ref="V3459:V3522" si="437">YEAR(S3459)</f>
        <v>2015</v>
      </c>
      <c r="W3459" t="str">
        <f t="shared" ref="W3459:W3522" si="438">TEXT(T3459,"mmm")</f>
        <v>Feb</v>
      </c>
      <c r="X3459">
        <f t="shared" ref="X3459:X3522" si="439">YEAR(T3459)</f>
        <v>2015</v>
      </c>
    </row>
    <row r="3460" spans="1:24" ht="43.2" hidden="1" x14ac:dyDescent="0.55000000000000004">
      <c r="A3460">
        <v>3458</v>
      </c>
      <c r="B3460" s="3" t="s">
        <v>3457</v>
      </c>
      <c r="C3460" s="3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s="7" t="s">
        <v>8335</v>
      </c>
      <c r="R3460" t="s">
        <v>8336</v>
      </c>
      <c r="S3460" s="11">
        <f t="shared" si="434"/>
        <v>42011.202581018515</v>
      </c>
      <c r="T3460" s="11">
        <f t="shared" si="435"/>
        <v>42038.185416666667</v>
      </c>
      <c r="U3460" t="str">
        <f t="shared" si="436"/>
        <v>Jan</v>
      </c>
      <c r="V3460">
        <f t="shared" si="437"/>
        <v>2015</v>
      </c>
      <c r="W3460" t="str">
        <f t="shared" si="438"/>
        <v>Feb</v>
      </c>
      <c r="X3460">
        <f t="shared" si="439"/>
        <v>2015</v>
      </c>
    </row>
    <row r="3461" spans="1:24" ht="43.2" hidden="1" x14ac:dyDescent="0.55000000000000004">
      <c r="A3461">
        <v>3459</v>
      </c>
      <c r="B3461" s="3" t="s">
        <v>3458</v>
      </c>
      <c r="C3461" s="3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s="7" t="s">
        <v>8335</v>
      </c>
      <c r="R3461" t="s">
        <v>8336</v>
      </c>
      <c r="S3461" s="11">
        <f t="shared" si="434"/>
        <v>42480.479861111111</v>
      </c>
      <c r="T3461" s="11">
        <f t="shared" si="435"/>
        <v>42510.479861111111</v>
      </c>
      <c r="U3461" t="str">
        <f t="shared" si="436"/>
        <v>Apr</v>
      </c>
      <c r="V3461">
        <f t="shared" si="437"/>
        <v>2016</v>
      </c>
      <c r="W3461" t="str">
        <f t="shared" si="438"/>
        <v>May</v>
      </c>
      <c r="X3461">
        <f t="shared" si="439"/>
        <v>2016</v>
      </c>
    </row>
    <row r="3462" spans="1:24" ht="43.2" hidden="1" x14ac:dyDescent="0.55000000000000004">
      <c r="A3462">
        <v>3460</v>
      </c>
      <c r="B3462" s="3" t="s">
        <v>3459</v>
      </c>
      <c r="C3462" s="3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s="7" t="s">
        <v>8335</v>
      </c>
      <c r="R3462" t="s">
        <v>8336</v>
      </c>
      <c r="S3462" s="11">
        <f t="shared" si="434"/>
        <v>41852.527222222219</v>
      </c>
      <c r="T3462" s="11">
        <f t="shared" si="435"/>
        <v>41866.527222222219</v>
      </c>
      <c r="U3462" t="str">
        <f t="shared" si="436"/>
        <v>Aug</v>
      </c>
      <c r="V3462">
        <f t="shared" si="437"/>
        <v>2014</v>
      </c>
      <c r="W3462" t="str">
        <f t="shared" si="438"/>
        <v>Aug</v>
      </c>
      <c r="X3462">
        <f t="shared" si="439"/>
        <v>2014</v>
      </c>
    </row>
    <row r="3463" spans="1:24" ht="43.2" hidden="1" x14ac:dyDescent="0.55000000000000004">
      <c r="A3463">
        <v>3461</v>
      </c>
      <c r="B3463" s="3" t="s">
        <v>3460</v>
      </c>
      <c r="C3463" s="3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s="7" t="s">
        <v>8335</v>
      </c>
      <c r="R3463" t="s">
        <v>8336</v>
      </c>
      <c r="S3463" s="11">
        <f t="shared" si="434"/>
        <v>42643.632858796293</v>
      </c>
      <c r="T3463" s="11">
        <f t="shared" si="435"/>
        <v>42672.125</v>
      </c>
      <c r="U3463" t="str">
        <f t="shared" si="436"/>
        <v>Sep</v>
      </c>
      <c r="V3463">
        <f t="shared" si="437"/>
        <v>2016</v>
      </c>
      <c r="W3463" t="str">
        <f t="shared" si="438"/>
        <v>Oct</v>
      </c>
      <c r="X3463">
        <f t="shared" si="439"/>
        <v>2016</v>
      </c>
    </row>
    <row r="3464" spans="1:24" ht="43.2" hidden="1" x14ac:dyDescent="0.55000000000000004">
      <c r="A3464">
        <v>3462</v>
      </c>
      <c r="B3464" s="3" t="s">
        <v>3461</v>
      </c>
      <c r="C3464" s="3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s="7" t="s">
        <v>8335</v>
      </c>
      <c r="R3464" t="s">
        <v>8336</v>
      </c>
      <c r="S3464" s="11">
        <f t="shared" si="434"/>
        <v>42179.898472222223</v>
      </c>
      <c r="T3464" s="11">
        <f t="shared" si="435"/>
        <v>42195.75</v>
      </c>
      <c r="U3464" t="str">
        <f t="shared" si="436"/>
        <v>Jun</v>
      </c>
      <c r="V3464">
        <f t="shared" si="437"/>
        <v>2015</v>
      </c>
      <c r="W3464" t="str">
        <f t="shared" si="438"/>
        <v>Jul</v>
      </c>
      <c r="X3464">
        <f t="shared" si="439"/>
        <v>2015</v>
      </c>
    </row>
    <row r="3465" spans="1:24" ht="43.2" hidden="1" x14ac:dyDescent="0.55000000000000004">
      <c r="A3465">
        <v>3463</v>
      </c>
      <c r="B3465" s="3" t="s">
        <v>3462</v>
      </c>
      <c r="C3465" s="3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s="7" t="s">
        <v>8335</v>
      </c>
      <c r="R3465" t="s">
        <v>8336</v>
      </c>
      <c r="S3465" s="11">
        <f t="shared" si="434"/>
        <v>42612.918807870374</v>
      </c>
      <c r="T3465" s="11">
        <f t="shared" si="435"/>
        <v>42654.165972222225</v>
      </c>
      <c r="U3465" t="str">
        <f t="shared" si="436"/>
        <v>Aug</v>
      </c>
      <c r="V3465">
        <f t="shared" si="437"/>
        <v>2016</v>
      </c>
      <c r="W3465" t="str">
        <f t="shared" si="438"/>
        <v>Oct</v>
      </c>
      <c r="X3465">
        <f t="shared" si="439"/>
        <v>2016</v>
      </c>
    </row>
    <row r="3466" spans="1:24" ht="43.2" hidden="1" x14ac:dyDescent="0.55000000000000004">
      <c r="A3466">
        <v>3464</v>
      </c>
      <c r="B3466" s="3" t="s">
        <v>3463</v>
      </c>
      <c r="C3466" s="3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s="7" t="s">
        <v>8335</v>
      </c>
      <c r="R3466" t="s">
        <v>8336</v>
      </c>
      <c r="S3466" s="11">
        <f t="shared" si="434"/>
        <v>42575.130057870367</v>
      </c>
      <c r="T3466" s="11">
        <f t="shared" si="435"/>
        <v>42605.130057870367</v>
      </c>
      <c r="U3466" t="str">
        <f t="shared" si="436"/>
        <v>Jul</v>
      </c>
      <c r="V3466">
        <f t="shared" si="437"/>
        <v>2016</v>
      </c>
      <c r="W3466" t="str">
        <f t="shared" si="438"/>
        <v>Aug</v>
      </c>
      <c r="X3466">
        <f t="shared" si="439"/>
        <v>2016</v>
      </c>
    </row>
    <row r="3467" spans="1:24" ht="43.2" hidden="1" x14ac:dyDescent="0.55000000000000004">
      <c r="A3467">
        <v>3465</v>
      </c>
      <c r="B3467" s="3" t="s">
        <v>3464</v>
      </c>
      <c r="C3467" s="3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s="7" t="s">
        <v>8335</v>
      </c>
      <c r="R3467" t="s">
        <v>8336</v>
      </c>
      <c r="S3467" s="11">
        <f t="shared" si="434"/>
        <v>42200.625833333332</v>
      </c>
      <c r="T3467" s="11">
        <f t="shared" si="435"/>
        <v>42225.666666666672</v>
      </c>
      <c r="U3467" t="str">
        <f t="shared" si="436"/>
        <v>Jul</v>
      </c>
      <c r="V3467">
        <f t="shared" si="437"/>
        <v>2015</v>
      </c>
      <c r="W3467" t="str">
        <f t="shared" si="438"/>
        <v>Aug</v>
      </c>
      <c r="X3467">
        <f t="shared" si="439"/>
        <v>2015</v>
      </c>
    </row>
    <row r="3468" spans="1:24" ht="28.8" hidden="1" x14ac:dyDescent="0.55000000000000004">
      <c r="A3468">
        <v>3466</v>
      </c>
      <c r="B3468" s="3" t="s">
        <v>3465</v>
      </c>
      <c r="C3468" s="3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s="7" t="s">
        <v>8335</v>
      </c>
      <c r="R3468" t="s">
        <v>8336</v>
      </c>
      <c r="S3468" s="11">
        <f t="shared" si="434"/>
        <v>42420.019097222219</v>
      </c>
      <c r="T3468" s="11">
        <f t="shared" si="435"/>
        <v>42479.977430555555</v>
      </c>
      <c r="U3468" t="str">
        <f t="shared" si="436"/>
        <v>Feb</v>
      </c>
      <c r="V3468">
        <f t="shared" si="437"/>
        <v>2016</v>
      </c>
      <c r="W3468" t="str">
        <f t="shared" si="438"/>
        <v>Apr</v>
      </c>
      <c r="X3468">
        <f t="shared" si="439"/>
        <v>2016</v>
      </c>
    </row>
    <row r="3469" spans="1:24" hidden="1" x14ac:dyDescent="0.55000000000000004">
      <c r="A3469">
        <v>3467</v>
      </c>
      <c r="B3469" s="3" t="s">
        <v>3466</v>
      </c>
      <c r="C3469" s="3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s="7" t="s">
        <v>8335</v>
      </c>
      <c r="R3469" t="s">
        <v>8336</v>
      </c>
      <c r="S3469" s="11">
        <f t="shared" si="434"/>
        <v>42053.671666666662</v>
      </c>
      <c r="T3469" s="11">
        <f t="shared" si="435"/>
        <v>42083.630000000005</v>
      </c>
      <c r="U3469" t="str">
        <f t="shared" si="436"/>
        <v>Feb</v>
      </c>
      <c r="V3469">
        <f t="shared" si="437"/>
        <v>2015</v>
      </c>
      <c r="W3469" t="str">
        <f t="shared" si="438"/>
        <v>Mar</v>
      </c>
      <c r="X3469">
        <f t="shared" si="439"/>
        <v>2015</v>
      </c>
    </row>
    <row r="3470" spans="1:24" ht="43.2" hidden="1" x14ac:dyDescent="0.55000000000000004">
      <c r="A3470">
        <v>3468</v>
      </c>
      <c r="B3470" s="3" t="s">
        <v>3467</v>
      </c>
      <c r="C3470" s="3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s="7" t="s">
        <v>8335</v>
      </c>
      <c r="R3470" t="s">
        <v>8336</v>
      </c>
      <c r="S3470" s="11">
        <f t="shared" si="434"/>
        <v>42605.765381944439</v>
      </c>
      <c r="T3470" s="11">
        <f t="shared" si="435"/>
        <v>42634.125</v>
      </c>
      <c r="U3470" t="str">
        <f t="shared" si="436"/>
        <v>Aug</v>
      </c>
      <c r="V3470">
        <f t="shared" si="437"/>
        <v>2016</v>
      </c>
      <c r="W3470" t="str">
        <f t="shared" si="438"/>
        <v>Sep</v>
      </c>
      <c r="X3470">
        <f t="shared" si="439"/>
        <v>2016</v>
      </c>
    </row>
    <row r="3471" spans="1:24" ht="43.2" hidden="1" x14ac:dyDescent="0.55000000000000004">
      <c r="A3471">
        <v>3469</v>
      </c>
      <c r="B3471" s="3" t="s">
        <v>3468</v>
      </c>
      <c r="C3471" s="3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s="7" t="s">
        <v>8335</v>
      </c>
      <c r="R3471" t="s">
        <v>8336</v>
      </c>
      <c r="S3471" s="11">
        <f t="shared" si="434"/>
        <v>42458.641724537039</v>
      </c>
      <c r="T3471" s="11">
        <f t="shared" si="435"/>
        <v>42488.641724537039</v>
      </c>
      <c r="U3471" t="str">
        <f t="shared" si="436"/>
        <v>Mar</v>
      </c>
      <c r="V3471">
        <f t="shared" si="437"/>
        <v>2016</v>
      </c>
      <c r="W3471" t="str">
        <f t="shared" si="438"/>
        <v>Apr</v>
      </c>
      <c r="X3471">
        <f t="shared" si="439"/>
        <v>2016</v>
      </c>
    </row>
    <row r="3472" spans="1:24" ht="28.8" hidden="1" x14ac:dyDescent="0.55000000000000004">
      <c r="A3472">
        <v>3470</v>
      </c>
      <c r="B3472" s="3" t="s">
        <v>3469</v>
      </c>
      <c r="C3472" s="3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s="7" t="s">
        <v>8335</v>
      </c>
      <c r="R3472" t="s">
        <v>8336</v>
      </c>
      <c r="S3472" s="11">
        <f t="shared" si="434"/>
        <v>42529.022013888884</v>
      </c>
      <c r="T3472" s="11">
        <f t="shared" si="435"/>
        <v>42566.901388888888</v>
      </c>
      <c r="U3472" t="str">
        <f t="shared" si="436"/>
        <v>Jun</v>
      </c>
      <c r="V3472">
        <f t="shared" si="437"/>
        <v>2016</v>
      </c>
      <c r="W3472" t="str">
        <f t="shared" si="438"/>
        <v>Jul</v>
      </c>
      <c r="X3472">
        <f t="shared" si="439"/>
        <v>2016</v>
      </c>
    </row>
    <row r="3473" spans="1:24" ht="43.2" hidden="1" x14ac:dyDescent="0.55000000000000004">
      <c r="A3473">
        <v>3471</v>
      </c>
      <c r="B3473" s="3" t="s">
        <v>3470</v>
      </c>
      <c r="C3473" s="3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s="7" t="s">
        <v>8335</v>
      </c>
      <c r="R3473" t="s">
        <v>8336</v>
      </c>
      <c r="S3473" s="11">
        <f t="shared" si="434"/>
        <v>41841.820486111108</v>
      </c>
      <c r="T3473" s="11">
        <f t="shared" si="435"/>
        <v>41882.833333333336</v>
      </c>
      <c r="U3473" t="str">
        <f t="shared" si="436"/>
        <v>Jul</v>
      </c>
      <c r="V3473">
        <f t="shared" si="437"/>
        <v>2014</v>
      </c>
      <c r="W3473" t="str">
        <f t="shared" si="438"/>
        <v>Aug</v>
      </c>
      <c r="X3473">
        <f t="shared" si="439"/>
        <v>2014</v>
      </c>
    </row>
    <row r="3474" spans="1:24" ht="43.2" hidden="1" x14ac:dyDescent="0.55000000000000004">
      <c r="A3474">
        <v>3472</v>
      </c>
      <c r="B3474" s="3" t="s">
        <v>3471</v>
      </c>
      <c r="C3474" s="3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s="7" t="s">
        <v>8335</v>
      </c>
      <c r="R3474" t="s">
        <v>8336</v>
      </c>
      <c r="S3474" s="11">
        <f t="shared" si="434"/>
        <v>41928.170497685183</v>
      </c>
      <c r="T3474" s="11">
        <f t="shared" si="435"/>
        <v>41949.249305555553</v>
      </c>
      <c r="U3474" t="str">
        <f t="shared" si="436"/>
        <v>Oct</v>
      </c>
      <c r="V3474">
        <f t="shared" si="437"/>
        <v>2014</v>
      </c>
      <c r="W3474" t="str">
        <f t="shared" si="438"/>
        <v>Nov</v>
      </c>
      <c r="X3474">
        <f t="shared" si="439"/>
        <v>2014</v>
      </c>
    </row>
    <row r="3475" spans="1:24" ht="43.2" hidden="1" x14ac:dyDescent="0.55000000000000004">
      <c r="A3475">
        <v>3473</v>
      </c>
      <c r="B3475" s="3" t="s">
        <v>3472</v>
      </c>
      <c r="C3475" s="3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s="7" t="s">
        <v>8335</v>
      </c>
      <c r="R3475" t="s">
        <v>8336</v>
      </c>
      <c r="S3475" s="11">
        <f t="shared" si="434"/>
        <v>42062.834444444445</v>
      </c>
      <c r="T3475" s="11">
        <f t="shared" si="435"/>
        <v>42083.852083333331</v>
      </c>
      <c r="U3475" t="str">
        <f t="shared" si="436"/>
        <v>Feb</v>
      </c>
      <c r="V3475">
        <f t="shared" si="437"/>
        <v>2015</v>
      </c>
      <c r="W3475" t="str">
        <f t="shared" si="438"/>
        <v>Mar</v>
      </c>
      <c r="X3475">
        <f t="shared" si="439"/>
        <v>2015</v>
      </c>
    </row>
    <row r="3476" spans="1:24" ht="43.2" hidden="1" x14ac:dyDescent="0.55000000000000004">
      <c r="A3476">
        <v>3474</v>
      </c>
      <c r="B3476" s="3" t="s">
        <v>3473</v>
      </c>
      <c r="C3476" s="3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s="7" t="s">
        <v>8335</v>
      </c>
      <c r="R3476" t="s">
        <v>8336</v>
      </c>
      <c r="S3476" s="11">
        <f t="shared" si="434"/>
        <v>42541.501516203702</v>
      </c>
      <c r="T3476" s="11">
        <f t="shared" si="435"/>
        <v>42571.501516203702</v>
      </c>
      <c r="U3476" t="str">
        <f t="shared" si="436"/>
        <v>Jun</v>
      </c>
      <c r="V3476">
        <f t="shared" si="437"/>
        <v>2016</v>
      </c>
      <c r="W3476" t="str">
        <f t="shared" si="438"/>
        <v>Jul</v>
      </c>
      <c r="X3476">
        <f t="shared" si="439"/>
        <v>2016</v>
      </c>
    </row>
    <row r="3477" spans="1:24" ht="43.2" hidden="1" x14ac:dyDescent="0.55000000000000004">
      <c r="A3477">
        <v>3475</v>
      </c>
      <c r="B3477" s="3" t="s">
        <v>3474</v>
      </c>
      <c r="C3477" s="3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s="7" t="s">
        <v>8335</v>
      </c>
      <c r="R3477" t="s">
        <v>8336</v>
      </c>
      <c r="S3477" s="11">
        <f t="shared" si="434"/>
        <v>41918.880833333329</v>
      </c>
      <c r="T3477" s="11">
        <f t="shared" si="435"/>
        <v>41946</v>
      </c>
      <c r="U3477" t="str">
        <f t="shared" si="436"/>
        <v>Oct</v>
      </c>
      <c r="V3477">
        <f t="shared" si="437"/>
        <v>2014</v>
      </c>
      <c r="W3477" t="str">
        <f t="shared" si="438"/>
        <v>Nov</v>
      </c>
      <c r="X3477">
        <f t="shared" si="439"/>
        <v>2014</v>
      </c>
    </row>
    <row r="3478" spans="1:24" ht="43.2" hidden="1" x14ac:dyDescent="0.55000000000000004">
      <c r="A3478">
        <v>3476</v>
      </c>
      <c r="B3478" s="3" t="s">
        <v>3475</v>
      </c>
      <c r="C3478" s="3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s="7" t="s">
        <v>8335</v>
      </c>
      <c r="R3478" t="s">
        <v>8336</v>
      </c>
      <c r="S3478" s="11">
        <f t="shared" si="434"/>
        <v>41921.279976851853</v>
      </c>
      <c r="T3478" s="11">
        <f t="shared" si="435"/>
        <v>41939.125</v>
      </c>
      <c r="U3478" t="str">
        <f t="shared" si="436"/>
        <v>Oct</v>
      </c>
      <c r="V3478">
        <f t="shared" si="437"/>
        <v>2014</v>
      </c>
      <c r="W3478" t="str">
        <f t="shared" si="438"/>
        <v>Oct</v>
      </c>
      <c r="X3478">
        <f t="shared" si="439"/>
        <v>2014</v>
      </c>
    </row>
    <row r="3479" spans="1:24" ht="43.2" hidden="1" x14ac:dyDescent="0.55000000000000004">
      <c r="A3479">
        <v>3477</v>
      </c>
      <c r="B3479" s="3" t="s">
        <v>3476</v>
      </c>
      <c r="C3479" s="3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s="7" t="s">
        <v>8335</v>
      </c>
      <c r="R3479" t="s">
        <v>8336</v>
      </c>
      <c r="S3479" s="11">
        <f t="shared" si="434"/>
        <v>42128.736608796295</v>
      </c>
      <c r="T3479" s="11">
        <f t="shared" si="435"/>
        <v>42141.125</v>
      </c>
      <c r="U3479" t="str">
        <f t="shared" si="436"/>
        <v>May</v>
      </c>
      <c r="V3479">
        <f t="shared" si="437"/>
        <v>2015</v>
      </c>
      <c r="W3479" t="str">
        <f t="shared" si="438"/>
        <v>May</v>
      </c>
      <c r="X3479">
        <f t="shared" si="439"/>
        <v>2015</v>
      </c>
    </row>
    <row r="3480" spans="1:24" ht="43.2" hidden="1" x14ac:dyDescent="0.55000000000000004">
      <c r="A3480">
        <v>3478</v>
      </c>
      <c r="B3480" s="3" t="s">
        <v>3477</v>
      </c>
      <c r="C3480" s="3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s="7" t="s">
        <v>8335</v>
      </c>
      <c r="R3480" t="s">
        <v>8336</v>
      </c>
      <c r="S3480" s="11">
        <f t="shared" si="434"/>
        <v>42053.916921296302</v>
      </c>
      <c r="T3480" s="11">
        <f t="shared" si="435"/>
        <v>42079.875</v>
      </c>
      <c r="U3480" t="str">
        <f t="shared" si="436"/>
        <v>Feb</v>
      </c>
      <c r="V3480">
        <f t="shared" si="437"/>
        <v>2015</v>
      </c>
      <c r="W3480" t="str">
        <f t="shared" si="438"/>
        <v>Mar</v>
      </c>
      <c r="X3480">
        <f t="shared" si="439"/>
        <v>2015</v>
      </c>
    </row>
    <row r="3481" spans="1:24" ht="43.2" hidden="1" x14ac:dyDescent="0.55000000000000004">
      <c r="A3481">
        <v>3479</v>
      </c>
      <c r="B3481" s="3" t="s">
        <v>3478</v>
      </c>
      <c r="C3481" s="3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s="7" t="s">
        <v>8335</v>
      </c>
      <c r="R3481" t="s">
        <v>8336</v>
      </c>
      <c r="S3481" s="11">
        <f t="shared" si="434"/>
        <v>41781.855092592588</v>
      </c>
      <c r="T3481" s="11">
        <f t="shared" si="435"/>
        <v>41811.855092592588</v>
      </c>
      <c r="U3481" t="str">
        <f t="shared" si="436"/>
        <v>May</v>
      </c>
      <c r="V3481">
        <f t="shared" si="437"/>
        <v>2014</v>
      </c>
      <c r="W3481" t="str">
        <f t="shared" si="438"/>
        <v>Jun</v>
      </c>
      <c r="X3481">
        <f t="shared" si="439"/>
        <v>2014</v>
      </c>
    </row>
    <row r="3482" spans="1:24" ht="43.2" hidden="1" x14ac:dyDescent="0.55000000000000004">
      <c r="A3482">
        <v>3480</v>
      </c>
      <c r="B3482" s="3" t="s">
        <v>3479</v>
      </c>
      <c r="C3482" s="3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s="7" t="s">
        <v>8335</v>
      </c>
      <c r="R3482" t="s">
        <v>8336</v>
      </c>
      <c r="S3482" s="11">
        <f t="shared" si="434"/>
        <v>42171.317442129628</v>
      </c>
      <c r="T3482" s="11">
        <f t="shared" si="435"/>
        <v>42195.875</v>
      </c>
      <c r="U3482" t="str">
        <f t="shared" si="436"/>
        <v>Jun</v>
      </c>
      <c r="V3482">
        <f t="shared" si="437"/>
        <v>2015</v>
      </c>
      <c r="W3482" t="str">
        <f t="shared" si="438"/>
        <v>Jul</v>
      </c>
      <c r="X3482">
        <f t="shared" si="439"/>
        <v>2015</v>
      </c>
    </row>
    <row r="3483" spans="1:24" ht="43.2" hidden="1" x14ac:dyDescent="0.55000000000000004">
      <c r="A3483">
        <v>3481</v>
      </c>
      <c r="B3483" s="3" t="s">
        <v>3480</v>
      </c>
      <c r="C3483" s="3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s="7" t="s">
        <v>8335</v>
      </c>
      <c r="R3483" t="s">
        <v>8336</v>
      </c>
      <c r="S3483" s="11">
        <f t="shared" si="434"/>
        <v>41989.24754629629</v>
      </c>
      <c r="T3483" s="11">
        <f t="shared" si="435"/>
        <v>42006.24754629629</v>
      </c>
      <c r="U3483" t="str">
        <f t="shared" si="436"/>
        <v>Dec</v>
      </c>
      <c r="V3483">
        <f t="shared" si="437"/>
        <v>2014</v>
      </c>
      <c r="W3483" t="str">
        <f t="shared" si="438"/>
        <v>Jan</v>
      </c>
      <c r="X3483">
        <f t="shared" si="439"/>
        <v>2015</v>
      </c>
    </row>
    <row r="3484" spans="1:24" ht="43.2" hidden="1" x14ac:dyDescent="0.55000000000000004">
      <c r="A3484">
        <v>3482</v>
      </c>
      <c r="B3484" s="3" t="s">
        <v>3481</v>
      </c>
      <c r="C3484" s="3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s="7" t="s">
        <v>8335</v>
      </c>
      <c r="R3484" t="s">
        <v>8336</v>
      </c>
      <c r="S3484" s="11">
        <f t="shared" si="434"/>
        <v>41796.771597222221</v>
      </c>
      <c r="T3484" s="11">
        <f t="shared" si="435"/>
        <v>41826.771597222221</v>
      </c>
      <c r="U3484" t="str">
        <f t="shared" si="436"/>
        <v>Jun</v>
      </c>
      <c r="V3484">
        <f t="shared" si="437"/>
        <v>2014</v>
      </c>
      <c r="W3484" t="str">
        <f t="shared" si="438"/>
        <v>Jul</v>
      </c>
      <c r="X3484">
        <f t="shared" si="439"/>
        <v>2014</v>
      </c>
    </row>
    <row r="3485" spans="1:24" ht="43.2" hidden="1" x14ac:dyDescent="0.55000000000000004">
      <c r="A3485">
        <v>3483</v>
      </c>
      <c r="B3485" s="3" t="s">
        <v>3482</v>
      </c>
      <c r="C3485" s="3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s="7" t="s">
        <v>8335</v>
      </c>
      <c r="R3485" t="s">
        <v>8336</v>
      </c>
      <c r="S3485" s="11">
        <f t="shared" si="434"/>
        <v>41793.668761574074</v>
      </c>
      <c r="T3485" s="11">
        <f t="shared" si="435"/>
        <v>41823.668761574074</v>
      </c>
      <c r="U3485" t="str">
        <f t="shared" si="436"/>
        <v>Jun</v>
      </c>
      <c r="V3485">
        <f t="shared" si="437"/>
        <v>2014</v>
      </c>
      <c r="W3485" t="str">
        <f t="shared" si="438"/>
        <v>Jul</v>
      </c>
      <c r="X3485">
        <f t="shared" si="439"/>
        <v>2014</v>
      </c>
    </row>
    <row r="3486" spans="1:24" ht="43.2" hidden="1" x14ac:dyDescent="0.55000000000000004">
      <c r="A3486">
        <v>3484</v>
      </c>
      <c r="B3486" s="3" t="s">
        <v>3483</v>
      </c>
      <c r="C3486" s="3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s="7" t="s">
        <v>8335</v>
      </c>
      <c r="R3486" t="s">
        <v>8336</v>
      </c>
      <c r="S3486" s="11">
        <f t="shared" si="434"/>
        <v>42506.760405092587</v>
      </c>
      <c r="T3486" s="11">
        <f t="shared" si="435"/>
        <v>42536.760405092587</v>
      </c>
      <c r="U3486" t="str">
        <f t="shared" si="436"/>
        <v>May</v>
      </c>
      <c r="V3486">
        <f t="shared" si="437"/>
        <v>2016</v>
      </c>
      <c r="W3486" t="str">
        <f t="shared" si="438"/>
        <v>Jun</v>
      </c>
      <c r="X3486">
        <f t="shared" si="439"/>
        <v>2016</v>
      </c>
    </row>
    <row r="3487" spans="1:24" ht="43.2" hidden="1" x14ac:dyDescent="0.55000000000000004">
      <c r="A3487">
        <v>3485</v>
      </c>
      <c r="B3487" s="3" t="s">
        <v>3484</v>
      </c>
      <c r="C3487" s="3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s="7" t="s">
        <v>8335</v>
      </c>
      <c r="R3487" t="s">
        <v>8336</v>
      </c>
      <c r="S3487" s="11">
        <f t="shared" si="434"/>
        <v>42372.693055555559</v>
      </c>
      <c r="T3487" s="11">
        <f t="shared" si="435"/>
        <v>42402.693055555559</v>
      </c>
      <c r="U3487" t="str">
        <f t="shared" si="436"/>
        <v>Jan</v>
      </c>
      <c r="V3487">
        <f t="shared" si="437"/>
        <v>2016</v>
      </c>
      <c r="W3487" t="str">
        <f t="shared" si="438"/>
        <v>Feb</v>
      </c>
      <c r="X3487">
        <f t="shared" si="439"/>
        <v>2016</v>
      </c>
    </row>
    <row r="3488" spans="1:24" ht="43.2" hidden="1" x14ac:dyDescent="0.55000000000000004">
      <c r="A3488">
        <v>3486</v>
      </c>
      <c r="B3488" s="3" t="s">
        <v>3485</v>
      </c>
      <c r="C3488" s="3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s="7" t="s">
        <v>8335</v>
      </c>
      <c r="R3488" t="s">
        <v>8336</v>
      </c>
      <c r="S3488" s="11">
        <f t="shared" si="434"/>
        <v>42126.87501157407</v>
      </c>
      <c r="T3488" s="11">
        <f t="shared" si="435"/>
        <v>42158.290972222225</v>
      </c>
      <c r="U3488" t="str">
        <f t="shared" si="436"/>
        <v>May</v>
      </c>
      <c r="V3488">
        <f t="shared" si="437"/>
        <v>2015</v>
      </c>
      <c r="W3488" t="str">
        <f t="shared" si="438"/>
        <v>Jun</v>
      </c>
      <c r="X3488">
        <f t="shared" si="439"/>
        <v>2015</v>
      </c>
    </row>
    <row r="3489" spans="1:24" ht="43.2" hidden="1" x14ac:dyDescent="0.55000000000000004">
      <c r="A3489">
        <v>3487</v>
      </c>
      <c r="B3489" s="3" t="s">
        <v>3486</v>
      </c>
      <c r="C3489" s="3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s="7" t="s">
        <v>8335</v>
      </c>
      <c r="R3489" t="s">
        <v>8336</v>
      </c>
      <c r="S3489" s="11">
        <f t="shared" si="434"/>
        <v>42149.940416666665</v>
      </c>
      <c r="T3489" s="11">
        <f t="shared" si="435"/>
        <v>42179.940416666665</v>
      </c>
      <c r="U3489" t="str">
        <f t="shared" si="436"/>
        <v>May</v>
      </c>
      <c r="V3489">
        <f t="shared" si="437"/>
        <v>2015</v>
      </c>
      <c r="W3489" t="str">
        <f t="shared" si="438"/>
        <v>Jun</v>
      </c>
      <c r="X3489">
        <f t="shared" si="439"/>
        <v>2015</v>
      </c>
    </row>
    <row r="3490" spans="1:24" ht="43.2" hidden="1" x14ac:dyDescent="0.55000000000000004">
      <c r="A3490">
        <v>3488</v>
      </c>
      <c r="B3490" s="3" t="s">
        <v>3487</v>
      </c>
      <c r="C3490" s="3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s="7" t="s">
        <v>8335</v>
      </c>
      <c r="R3490" t="s">
        <v>8336</v>
      </c>
      <c r="S3490" s="11">
        <f t="shared" si="434"/>
        <v>42087.768055555556</v>
      </c>
      <c r="T3490" s="11">
        <f t="shared" si="435"/>
        <v>42111.666666666672</v>
      </c>
      <c r="U3490" t="str">
        <f t="shared" si="436"/>
        <v>Mar</v>
      </c>
      <c r="V3490">
        <f t="shared" si="437"/>
        <v>2015</v>
      </c>
      <c r="W3490" t="str">
        <f t="shared" si="438"/>
        <v>Apr</v>
      </c>
      <c r="X3490">
        <f t="shared" si="439"/>
        <v>2015</v>
      </c>
    </row>
    <row r="3491" spans="1:24" ht="43.2" hidden="1" x14ac:dyDescent="0.55000000000000004">
      <c r="A3491">
        <v>3489</v>
      </c>
      <c r="B3491" s="3" t="s">
        <v>3488</v>
      </c>
      <c r="C3491" s="3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s="7" t="s">
        <v>8335</v>
      </c>
      <c r="R3491" t="s">
        <v>8336</v>
      </c>
      <c r="S3491" s="11">
        <f t="shared" si="434"/>
        <v>41753.635775462964</v>
      </c>
      <c r="T3491" s="11">
        <f t="shared" si="435"/>
        <v>41783.875</v>
      </c>
      <c r="U3491" t="str">
        <f t="shared" si="436"/>
        <v>Apr</v>
      </c>
      <c r="V3491">
        <f t="shared" si="437"/>
        <v>2014</v>
      </c>
      <c r="W3491" t="str">
        <f t="shared" si="438"/>
        <v>May</v>
      </c>
      <c r="X3491">
        <f t="shared" si="439"/>
        <v>2014</v>
      </c>
    </row>
    <row r="3492" spans="1:24" ht="43.2" hidden="1" x14ac:dyDescent="0.55000000000000004">
      <c r="A3492">
        <v>3490</v>
      </c>
      <c r="B3492" s="3" t="s">
        <v>3489</v>
      </c>
      <c r="C3492" s="3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s="7" t="s">
        <v>8335</v>
      </c>
      <c r="R3492" t="s">
        <v>8336</v>
      </c>
      <c r="S3492" s="11">
        <f t="shared" si="434"/>
        <v>42443.802361111113</v>
      </c>
      <c r="T3492" s="11">
        <f t="shared" si="435"/>
        <v>42473.802361111113</v>
      </c>
      <c r="U3492" t="str">
        <f t="shared" si="436"/>
        <v>Mar</v>
      </c>
      <c r="V3492">
        <f t="shared" si="437"/>
        <v>2016</v>
      </c>
      <c r="W3492" t="str">
        <f t="shared" si="438"/>
        <v>Apr</v>
      </c>
      <c r="X3492">
        <f t="shared" si="439"/>
        <v>2016</v>
      </c>
    </row>
    <row r="3493" spans="1:24" ht="43.2" hidden="1" x14ac:dyDescent="0.55000000000000004">
      <c r="A3493">
        <v>3491</v>
      </c>
      <c r="B3493" s="3" t="s">
        <v>3490</v>
      </c>
      <c r="C3493" s="3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s="7" t="s">
        <v>8335</v>
      </c>
      <c r="R3493" t="s">
        <v>8336</v>
      </c>
      <c r="S3493" s="11">
        <f t="shared" si="434"/>
        <v>42121.249814814815</v>
      </c>
      <c r="T3493" s="11">
        <f t="shared" si="435"/>
        <v>42142.249814814815</v>
      </c>
      <c r="U3493" t="str">
        <f t="shared" si="436"/>
        <v>Apr</v>
      </c>
      <c r="V3493">
        <f t="shared" si="437"/>
        <v>2015</v>
      </c>
      <c r="W3493" t="str">
        <f t="shared" si="438"/>
        <v>May</v>
      </c>
      <c r="X3493">
        <f t="shared" si="439"/>
        <v>2015</v>
      </c>
    </row>
    <row r="3494" spans="1:24" ht="43.2" hidden="1" x14ac:dyDescent="0.55000000000000004">
      <c r="A3494">
        <v>3492</v>
      </c>
      <c r="B3494" s="3" t="s">
        <v>3491</v>
      </c>
      <c r="C3494" s="3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s="7" t="s">
        <v>8335</v>
      </c>
      <c r="R3494" t="s">
        <v>8336</v>
      </c>
      <c r="S3494" s="11">
        <f t="shared" si="434"/>
        <v>42268.009224537032</v>
      </c>
      <c r="T3494" s="11">
        <f t="shared" si="435"/>
        <v>42303.009224537032</v>
      </c>
      <c r="U3494" t="str">
        <f t="shared" si="436"/>
        <v>Sep</v>
      </c>
      <c r="V3494">
        <f t="shared" si="437"/>
        <v>2015</v>
      </c>
      <c r="W3494" t="str">
        <f t="shared" si="438"/>
        <v>Oct</v>
      </c>
      <c r="X3494">
        <f t="shared" si="439"/>
        <v>2015</v>
      </c>
    </row>
    <row r="3495" spans="1:24" ht="43.2" hidden="1" x14ac:dyDescent="0.55000000000000004">
      <c r="A3495">
        <v>3493</v>
      </c>
      <c r="B3495" s="3" t="s">
        <v>3492</v>
      </c>
      <c r="C3495" s="3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s="7" t="s">
        <v>8335</v>
      </c>
      <c r="R3495" t="s">
        <v>8336</v>
      </c>
      <c r="S3495" s="11">
        <f t="shared" si="434"/>
        <v>41848.866157407407</v>
      </c>
      <c r="T3495" s="11">
        <f t="shared" si="435"/>
        <v>41868.21597222222</v>
      </c>
      <c r="U3495" t="str">
        <f t="shared" si="436"/>
        <v>Jul</v>
      </c>
      <c r="V3495">
        <f t="shared" si="437"/>
        <v>2014</v>
      </c>
      <c r="W3495" t="str">
        <f t="shared" si="438"/>
        <v>Aug</v>
      </c>
      <c r="X3495">
        <f t="shared" si="439"/>
        <v>2014</v>
      </c>
    </row>
    <row r="3496" spans="1:24" ht="43.2" hidden="1" x14ac:dyDescent="0.55000000000000004">
      <c r="A3496">
        <v>3494</v>
      </c>
      <c r="B3496" s="3" t="s">
        <v>3493</v>
      </c>
      <c r="C3496" s="3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s="7" t="s">
        <v>8335</v>
      </c>
      <c r="R3496" t="s">
        <v>8336</v>
      </c>
      <c r="S3496" s="11">
        <f t="shared" si="434"/>
        <v>42689.214988425927</v>
      </c>
      <c r="T3496" s="11">
        <f t="shared" si="435"/>
        <v>42700.25</v>
      </c>
      <c r="U3496" t="str">
        <f t="shared" si="436"/>
        <v>Nov</v>
      </c>
      <c r="V3496">
        <f t="shared" si="437"/>
        <v>2016</v>
      </c>
      <c r="W3496" t="str">
        <f t="shared" si="438"/>
        <v>Nov</v>
      </c>
      <c r="X3496">
        <f t="shared" si="439"/>
        <v>2016</v>
      </c>
    </row>
    <row r="3497" spans="1:24" ht="43.2" hidden="1" x14ac:dyDescent="0.55000000000000004">
      <c r="A3497">
        <v>3495</v>
      </c>
      <c r="B3497" s="3" t="s">
        <v>3494</v>
      </c>
      <c r="C3497" s="3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s="7" t="s">
        <v>8335</v>
      </c>
      <c r="R3497" t="s">
        <v>8336</v>
      </c>
      <c r="S3497" s="11">
        <f t="shared" si="434"/>
        <v>41915.762835648151</v>
      </c>
      <c r="T3497" s="11">
        <f t="shared" si="435"/>
        <v>41944.720833333333</v>
      </c>
      <c r="U3497" t="str">
        <f t="shared" si="436"/>
        <v>Oct</v>
      </c>
      <c r="V3497">
        <f t="shared" si="437"/>
        <v>2014</v>
      </c>
      <c r="W3497" t="str">
        <f t="shared" si="438"/>
        <v>Nov</v>
      </c>
      <c r="X3497">
        <f t="shared" si="439"/>
        <v>2014</v>
      </c>
    </row>
    <row r="3498" spans="1:24" ht="43.2" hidden="1" x14ac:dyDescent="0.55000000000000004">
      <c r="A3498">
        <v>3496</v>
      </c>
      <c r="B3498" s="3" t="s">
        <v>3495</v>
      </c>
      <c r="C3498" s="3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s="7" t="s">
        <v>8335</v>
      </c>
      <c r="R3498" t="s">
        <v>8336</v>
      </c>
      <c r="S3498" s="11">
        <f t="shared" si="434"/>
        <v>42584.846828703703</v>
      </c>
      <c r="T3498" s="11">
        <f t="shared" si="435"/>
        <v>42624.846828703703</v>
      </c>
      <c r="U3498" t="str">
        <f t="shared" si="436"/>
        <v>Aug</v>
      </c>
      <c r="V3498">
        <f t="shared" si="437"/>
        <v>2016</v>
      </c>
      <c r="W3498" t="str">
        <f t="shared" si="438"/>
        <v>Sep</v>
      </c>
      <c r="X3498">
        <f t="shared" si="439"/>
        <v>2016</v>
      </c>
    </row>
    <row r="3499" spans="1:24" ht="43.2" hidden="1" x14ac:dyDescent="0.55000000000000004">
      <c r="A3499">
        <v>3497</v>
      </c>
      <c r="B3499" s="3" t="s">
        <v>3496</v>
      </c>
      <c r="C3499" s="3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s="7" t="s">
        <v>8335</v>
      </c>
      <c r="R3499" t="s">
        <v>8336</v>
      </c>
      <c r="S3499" s="11">
        <f t="shared" si="434"/>
        <v>42511.741944444439</v>
      </c>
      <c r="T3499" s="11">
        <f t="shared" si="435"/>
        <v>42523.916666666672</v>
      </c>
      <c r="U3499" t="str">
        <f t="shared" si="436"/>
        <v>May</v>
      </c>
      <c r="V3499">
        <f t="shared" si="437"/>
        <v>2016</v>
      </c>
      <c r="W3499" t="str">
        <f t="shared" si="438"/>
        <v>Jun</v>
      </c>
      <c r="X3499">
        <f t="shared" si="439"/>
        <v>2016</v>
      </c>
    </row>
    <row r="3500" spans="1:24" ht="43.2" hidden="1" x14ac:dyDescent="0.55000000000000004">
      <c r="A3500">
        <v>3498</v>
      </c>
      <c r="B3500" s="3" t="s">
        <v>3497</v>
      </c>
      <c r="C3500" s="3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s="7" t="s">
        <v>8335</v>
      </c>
      <c r="R3500" t="s">
        <v>8336</v>
      </c>
      <c r="S3500" s="11">
        <f t="shared" si="434"/>
        <v>42459.15861111111</v>
      </c>
      <c r="T3500" s="11">
        <f t="shared" si="435"/>
        <v>42518.905555555553</v>
      </c>
      <c r="U3500" t="str">
        <f t="shared" si="436"/>
        <v>Mar</v>
      </c>
      <c r="V3500">
        <f t="shared" si="437"/>
        <v>2016</v>
      </c>
      <c r="W3500" t="str">
        <f t="shared" si="438"/>
        <v>May</v>
      </c>
      <c r="X3500">
        <f t="shared" si="439"/>
        <v>2016</v>
      </c>
    </row>
    <row r="3501" spans="1:24" ht="43.2" hidden="1" x14ac:dyDescent="0.55000000000000004">
      <c r="A3501">
        <v>3499</v>
      </c>
      <c r="B3501" s="3" t="s">
        <v>3498</v>
      </c>
      <c r="C3501" s="3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s="7" t="s">
        <v>8335</v>
      </c>
      <c r="R3501" t="s">
        <v>8336</v>
      </c>
      <c r="S3501" s="11">
        <f t="shared" si="434"/>
        <v>42132.036168981482</v>
      </c>
      <c r="T3501" s="11">
        <f t="shared" si="435"/>
        <v>42186.290972222225</v>
      </c>
      <c r="U3501" t="str">
        <f t="shared" si="436"/>
        <v>May</v>
      </c>
      <c r="V3501">
        <f t="shared" si="437"/>
        <v>2015</v>
      </c>
      <c r="W3501" t="str">
        <f t="shared" si="438"/>
        <v>Jul</v>
      </c>
      <c r="X3501">
        <f t="shared" si="439"/>
        <v>2015</v>
      </c>
    </row>
    <row r="3502" spans="1:24" ht="43.2" hidden="1" x14ac:dyDescent="0.55000000000000004">
      <c r="A3502">
        <v>3500</v>
      </c>
      <c r="B3502" s="3" t="s">
        <v>3499</v>
      </c>
      <c r="C3502" s="3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s="7" t="s">
        <v>8335</v>
      </c>
      <c r="R3502" t="s">
        <v>8336</v>
      </c>
      <c r="S3502" s="11">
        <f t="shared" si="434"/>
        <v>42419.91942129629</v>
      </c>
      <c r="T3502" s="11">
        <f t="shared" si="435"/>
        <v>42436.207638888889</v>
      </c>
      <c r="U3502" t="str">
        <f t="shared" si="436"/>
        <v>Feb</v>
      </c>
      <c r="V3502">
        <f t="shared" si="437"/>
        <v>2016</v>
      </c>
      <c r="W3502" t="str">
        <f t="shared" si="438"/>
        <v>Mar</v>
      </c>
      <c r="X3502">
        <f t="shared" si="439"/>
        <v>2016</v>
      </c>
    </row>
    <row r="3503" spans="1:24" ht="43.2" hidden="1" x14ac:dyDescent="0.55000000000000004">
      <c r="A3503">
        <v>3501</v>
      </c>
      <c r="B3503" s="3" t="s">
        <v>3500</v>
      </c>
      <c r="C3503" s="3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s="7" t="s">
        <v>8335</v>
      </c>
      <c r="R3503" t="s">
        <v>8336</v>
      </c>
      <c r="S3503" s="11">
        <f t="shared" si="434"/>
        <v>42233.763831018514</v>
      </c>
      <c r="T3503" s="11">
        <f t="shared" si="435"/>
        <v>42258.763831018514</v>
      </c>
      <c r="U3503" t="str">
        <f t="shared" si="436"/>
        <v>Aug</v>
      </c>
      <c r="V3503">
        <f t="shared" si="437"/>
        <v>2015</v>
      </c>
      <c r="W3503" t="str">
        <f t="shared" si="438"/>
        <v>Sep</v>
      </c>
      <c r="X3503">
        <f t="shared" si="439"/>
        <v>2015</v>
      </c>
    </row>
    <row r="3504" spans="1:24" ht="43.2" hidden="1" x14ac:dyDescent="0.55000000000000004">
      <c r="A3504">
        <v>3502</v>
      </c>
      <c r="B3504" s="3" t="s">
        <v>3501</v>
      </c>
      <c r="C3504" s="3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s="7" t="s">
        <v>8335</v>
      </c>
      <c r="R3504" t="s">
        <v>8336</v>
      </c>
      <c r="S3504" s="11">
        <f t="shared" si="434"/>
        <v>42430.839398148149</v>
      </c>
      <c r="T3504" s="11">
        <f t="shared" si="435"/>
        <v>42445.165972222225</v>
      </c>
      <c r="U3504" t="str">
        <f t="shared" si="436"/>
        <v>Mar</v>
      </c>
      <c r="V3504">
        <f t="shared" si="437"/>
        <v>2016</v>
      </c>
      <c r="W3504" t="str">
        <f t="shared" si="438"/>
        <v>Mar</v>
      </c>
      <c r="X3504">
        <f t="shared" si="439"/>
        <v>2016</v>
      </c>
    </row>
    <row r="3505" spans="1:24" ht="43.2" hidden="1" x14ac:dyDescent="0.55000000000000004">
      <c r="A3505">
        <v>3503</v>
      </c>
      <c r="B3505" s="3" t="s">
        <v>3502</v>
      </c>
      <c r="C3505" s="3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s="7" t="s">
        <v>8335</v>
      </c>
      <c r="R3505" t="s">
        <v>8336</v>
      </c>
      <c r="S3505" s="11">
        <f t="shared" si="434"/>
        <v>42545.478333333333</v>
      </c>
      <c r="T3505" s="11">
        <f t="shared" si="435"/>
        <v>42575.478333333333</v>
      </c>
      <c r="U3505" t="str">
        <f t="shared" si="436"/>
        <v>Jun</v>
      </c>
      <c r="V3505">
        <f t="shared" si="437"/>
        <v>2016</v>
      </c>
      <c r="W3505" t="str">
        <f t="shared" si="438"/>
        <v>Jul</v>
      </c>
      <c r="X3505">
        <f t="shared" si="439"/>
        <v>2016</v>
      </c>
    </row>
    <row r="3506" spans="1:24" ht="43.2" hidden="1" x14ac:dyDescent="0.55000000000000004">
      <c r="A3506">
        <v>3504</v>
      </c>
      <c r="B3506" s="3" t="s">
        <v>3503</v>
      </c>
      <c r="C3506" s="3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s="7" t="s">
        <v>8335</v>
      </c>
      <c r="R3506" t="s">
        <v>8336</v>
      </c>
      <c r="S3506" s="11">
        <f t="shared" si="434"/>
        <v>42297.748738425929</v>
      </c>
      <c r="T3506" s="11">
        <f t="shared" si="435"/>
        <v>42327.790405092594</v>
      </c>
      <c r="U3506" t="str">
        <f t="shared" si="436"/>
        <v>Oct</v>
      </c>
      <c r="V3506">
        <f t="shared" si="437"/>
        <v>2015</v>
      </c>
      <c r="W3506" t="str">
        <f t="shared" si="438"/>
        <v>Nov</v>
      </c>
      <c r="X3506">
        <f t="shared" si="439"/>
        <v>2015</v>
      </c>
    </row>
    <row r="3507" spans="1:24" ht="86.4" hidden="1" x14ac:dyDescent="0.55000000000000004">
      <c r="A3507">
        <v>3505</v>
      </c>
      <c r="B3507" s="3" t="s">
        <v>3504</v>
      </c>
      <c r="C3507" s="3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s="7" t="s">
        <v>8335</v>
      </c>
      <c r="R3507" t="s">
        <v>8336</v>
      </c>
      <c r="S3507" s="11">
        <f t="shared" si="434"/>
        <v>41760.935706018521</v>
      </c>
      <c r="T3507" s="11">
        <f t="shared" si="435"/>
        <v>41772.166666666664</v>
      </c>
      <c r="U3507" t="str">
        <f t="shared" si="436"/>
        <v>May</v>
      </c>
      <c r="V3507">
        <f t="shared" si="437"/>
        <v>2014</v>
      </c>
      <c r="W3507" t="str">
        <f t="shared" si="438"/>
        <v>May</v>
      </c>
      <c r="X3507">
        <f t="shared" si="439"/>
        <v>2014</v>
      </c>
    </row>
    <row r="3508" spans="1:24" ht="43.2" hidden="1" x14ac:dyDescent="0.55000000000000004">
      <c r="A3508">
        <v>3506</v>
      </c>
      <c r="B3508" s="3" t="s">
        <v>3505</v>
      </c>
      <c r="C3508" s="3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s="7" t="s">
        <v>8335</v>
      </c>
      <c r="R3508" t="s">
        <v>8336</v>
      </c>
      <c r="S3508" s="11">
        <f t="shared" si="434"/>
        <v>41829.734259259261</v>
      </c>
      <c r="T3508" s="11">
        <f t="shared" si="435"/>
        <v>41874.734259259261</v>
      </c>
      <c r="U3508" t="str">
        <f t="shared" si="436"/>
        <v>Jul</v>
      </c>
      <c r="V3508">
        <f t="shared" si="437"/>
        <v>2014</v>
      </c>
      <c r="W3508" t="str">
        <f t="shared" si="438"/>
        <v>Aug</v>
      </c>
      <c r="X3508">
        <f t="shared" si="439"/>
        <v>2014</v>
      </c>
    </row>
    <row r="3509" spans="1:24" ht="28.8" hidden="1" x14ac:dyDescent="0.55000000000000004">
      <c r="A3509">
        <v>3507</v>
      </c>
      <c r="B3509" s="3" t="s">
        <v>3506</v>
      </c>
      <c r="C3509" s="3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s="7" t="s">
        <v>8335</v>
      </c>
      <c r="R3509" t="s">
        <v>8336</v>
      </c>
      <c r="S3509" s="11">
        <f t="shared" si="434"/>
        <v>42491.92288194444</v>
      </c>
      <c r="T3509" s="11">
        <f t="shared" si="435"/>
        <v>42521.92288194444</v>
      </c>
      <c r="U3509" t="str">
        <f t="shared" si="436"/>
        <v>May</v>
      </c>
      <c r="V3509">
        <f t="shared" si="437"/>
        <v>2016</v>
      </c>
      <c r="W3509" t="str">
        <f t="shared" si="438"/>
        <v>May</v>
      </c>
      <c r="X3509">
        <f t="shared" si="439"/>
        <v>2016</v>
      </c>
    </row>
    <row r="3510" spans="1:24" ht="43.2" hidden="1" x14ac:dyDescent="0.55000000000000004">
      <c r="A3510">
        <v>3508</v>
      </c>
      <c r="B3510" s="3" t="s">
        <v>3507</v>
      </c>
      <c r="C3510" s="3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s="7" t="s">
        <v>8335</v>
      </c>
      <c r="R3510" t="s">
        <v>8336</v>
      </c>
      <c r="S3510" s="11">
        <f t="shared" si="434"/>
        <v>42477.729780092588</v>
      </c>
      <c r="T3510" s="11">
        <f t="shared" si="435"/>
        <v>42500.875</v>
      </c>
      <c r="U3510" t="str">
        <f t="shared" si="436"/>
        <v>Apr</v>
      </c>
      <c r="V3510">
        <f t="shared" si="437"/>
        <v>2016</v>
      </c>
      <c r="W3510" t="str">
        <f t="shared" si="438"/>
        <v>May</v>
      </c>
      <c r="X3510">
        <f t="shared" si="439"/>
        <v>2016</v>
      </c>
    </row>
    <row r="3511" spans="1:24" ht="43.2" hidden="1" x14ac:dyDescent="0.55000000000000004">
      <c r="A3511">
        <v>3509</v>
      </c>
      <c r="B3511" s="3" t="s">
        <v>3508</v>
      </c>
      <c r="C3511" s="3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s="7" t="s">
        <v>8335</v>
      </c>
      <c r="R3511" t="s">
        <v>8336</v>
      </c>
      <c r="S3511" s="11">
        <f t="shared" si="434"/>
        <v>41950.859560185185</v>
      </c>
      <c r="T3511" s="11">
        <f t="shared" si="435"/>
        <v>41964.204861111109</v>
      </c>
      <c r="U3511" t="str">
        <f t="shared" si="436"/>
        <v>Nov</v>
      </c>
      <c r="V3511">
        <f t="shared" si="437"/>
        <v>2014</v>
      </c>
      <c r="W3511" t="str">
        <f t="shared" si="438"/>
        <v>Nov</v>
      </c>
      <c r="X3511">
        <f t="shared" si="439"/>
        <v>2014</v>
      </c>
    </row>
    <row r="3512" spans="1:24" ht="43.2" hidden="1" x14ac:dyDescent="0.55000000000000004">
      <c r="A3512">
        <v>3510</v>
      </c>
      <c r="B3512" s="3" t="s">
        <v>3509</v>
      </c>
      <c r="C3512" s="3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s="7" t="s">
        <v>8335</v>
      </c>
      <c r="R3512" t="s">
        <v>8336</v>
      </c>
      <c r="S3512" s="11">
        <f t="shared" si="434"/>
        <v>41802.62090277778</v>
      </c>
      <c r="T3512" s="11">
        <f t="shared" si="435"/>
        <v>41822.62090277778</v>
      </c>
      <c r="U3512" t="str">
        <f t="shared" si="436"/>
        <v>Jun</v>
      </c>
      <c r="V3512">
        <f t="shared" si="437"/>
        <v>2014</v>
      </c>
      <c r="W3512" t="str">
        <f t="shared" si="438"/>
        <v>Jul</v>
      </c>
      <c r="X3512">
        <f t="shared" si="439"/>
        <v>2014</v>
      </c>
    </row>
    <row r="3513" spans="1:24" ht="43.2" hidden="1" x14ac:dyDescent="0.55000000000000004">
      <c r="A3513">
        <v>3511</v>
      </c>
      <c r="B3513" s="3" t="s">
        <v>3510</v>
      </c>
      <c r="C3513" s="3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s="7" t="s">
        <v>8335</v>
      </c>
      <c r="R3513" t="s">
        <v>8336</v>
      </c>
      <c r="S3513" s="11">
        <f t="shared" si="434"/>
        <v>41927.873784722222</v>
      </c>
      <c r="T3513" s="11">
        <f t="shared" si="435"/>
        <v>41950.770833333336</v>
      </c>
      <c r="U3513" t="str">
        <f t="shared" si="436"/>
        <v>Oct</v>
      </c>
      <c r="V3513">
        <f t="shared" si="437"/>
        <v>2014</v>
      </c>
      <c r="W3513" t="str">
        <f t="shared" si="438"/>
        <v>Nov</v>
      </c>
      <c r="X3513">
        <f t="shared" si="439"/>
        <v>2014</v>
      </c>
    </row>
    <row r="3514" spans="1:24" ht="43.2" hidden="1" x14ac:dyDescent="0.55000000000000004">
      <c r="A3514">
        <v>3512</v>
      </c>
      <c r="B3514" s="3" t="s">
        <v>3511</v>
      </c>
      <c r="C3514" s="3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s="7" t="s">
        <v>8335</v>
      </c>
      <c r="R3514" t="s">
        <v>8336</v>
      </c>
      <c r="S3514" s="11">
        <f t="shared" si="434"/>
        <v>42057.536944444444</v>
      </c>
      <c r="T3514" s="11">
        <f t="shared" si="435"/>
        <v>42117.49527777778</v>
      </c>
      <c r="U3514" t="str">
        <f t="shared" si="436"/>
        <v>Feb</v>
      </c>
      <c r="V3514">
        <f t="shared" si="437"/>
        <v>2015</v>
      </c>
      <c r="W3514" t="str">
        <f t="shared" si="438"/>
        <v>Apr</v>
      </c>
      <c r="X3514">
        <f t="shared" si="439"/>
        <v>2015</v>
      </c>
    </row>
    <row r="3515" spans="1:24" ht="43.2" hidden="1" x14ac:dyDescent="0.55000000000000004">
      <c r="A3515">
        <v>3513</v>
      </c>
      <c r="B3515" s="3" t="s">
        <v>3512</v>
      </c>
      <c r="C3515" s="3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s="7" t="s">
        <v>8335</v>
      </c>
      <c r="R3515" t="s">
        <v>8336</v>
      </c>
      <c r="S3515" s="11">
        <f t="shared" si="434"/>
        <v>41781.096203703702</v>
      </c>
      <c r="T3515" s="11">
        <f t="shared" si="435"/>
        <v>41794.207638888889</v>
      </c>
      <c r="U3515" t="str">
        <f t="shared" si="436"/>
        <v>May</v>
      </c>
      <c r="V3515">
        <f t="shared" si="437"/>
        <v>2014</v>
      </c>
      <c r="W3515" t="str">
        <f t="shared" si="438"/>
        <v>Jun</v>
      </c>
      <c r="X3515">
        <f t="shared" si="439"/>
        <v>2014</v>
      </c>
    </row>
    <row r="3516" spans="1:24" ht="43.2" hidden="1" x14ac:dyDescent="0.55000000000000004">
      <c r="A3516">
        <v>3514</v>
      </c>
      <c r="B3516" s="3" t="s">
        <v>3513</v>
      </c>
      <c r="C3516" s="3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s="7" t="s">
        <v>8335</v>
      </c>
      <c r="R3516" t="s">
        <v>8336</v>
      </c>
      <c r="S3516" s="11">
        <f t="shared" si="434"/>
        <v>42020.846666666665</v>
      </c>
      <c r="T3516" s="11">
        <f t="shared" si="435"/>
        <v>42037.207638888889</v>
      </c>
      <c r="U3516" t="str">
        <f t="shared" si="436"/>
        <v>Jan</v>
      </c>
      <c r="V3516">
        <f t="shared" si="437"/>
        <v>2015</v>
      </c>
      <c r="W3516" t="str">
        <f t="shared" si="438"/>
        <v>Feb</v>
      </c>
      <c r="X3516">
        <f t="shared" si="439"/>
        <v>2015</v>
      </c>
    </row>
    <row r="3517" spans="1:24" ht="43.2" hidden="1" x14ac:dyDescent="0.55000000000000004">
      <c r="A3517">
        <v>3515</v>
      </c>
      <c r="B3517" s="3" t="s">
        <v>3514</v>
      </c>
      <c r="C3517" s="3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s="7" t="s">
        <v>8335</v>
      </c>
      <c r="R3517" t="s">
        <v>8336</v>
      </c>
      <c r="S3517" s="11">
        <f t="shared" si="434"/>
        <v>42125.772812499999</v>
      </c>
      <c r="T3517" s="11">
        <f t="shared" si="435"/>
        <v>42155.772812499999</v>
      </c>
      <c r="U3517" t="str">
        <f t="shared" si="436"/>
        <v>May</v>
      </c>
      <c r="V3517">
        <f t="shared" si="437"/>
        <v>2015</v>
      </c>
      <c r="W3517" t="str">
        <f t="shared" si="438"/>
        <v>May</v>
      </c>
      <c r="X3517">
        <f t="shared" si="439"/>
        <v>2015</v>
      </c>
    </row>
    <row r="3518" spans="1:24" ht="43.2" hidden="1" x14ac:dyDescent="0.55000000000000004">
      <c r="A3518">
        <v>3516</v>
      </c>
      <c r="B3518" s="3" t="s">
        <v>3515</v>
      </c>
      <c r="C3518" s="3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s="7" t="s">
        <v>8335</v>
      </c>
      <c r="R3518" t="s">
        <v>8336</v>
      </c>
      <c r="S3518" s="11">
        <f t="shared" si="434"/>
        <v>41856.010069444441</v>
      </c>
      <c r="T3518" s="11">
        <f t="shared" si="435"/>
        <v>41890.125</v>
      </c>
      <c r="U3518" t="str">
        <f t="shared" si="436"/>
        <v>Aug</v>
      </c>
      <c r="V3518">
        <f t="shared" si="437"/>
        <v>2014</v>
      </c>
      <c r="W3518" t="str">
        <f t="shared" si="438"/>
        <v>Sep</v>
      </c>
      <c r="X3518">
        <f t="shared" si="439"/>
        <v>2014</v>
      </c>
    </row>
    <row r="3519" spans="1:24" ht="43.2" hidden="1" x14ac:dyDescent="0.55000000000000004">
      <c r="A3519">
        <v>3517</v>
      </c>
      <c r="B3519" s="3" t="s">
        <v>3516</v>
      </c>
      <c r="C3519" s="3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s="7" t="s">
        <v>8335</v>
      </c>
      <c r="R3519" t="s">
        <v>8336</v>
      </c>
      <c r="S3519" s="11">
        <f t="shared" si="434"/>
        <v>41794.817523148151</v>
      </c>
      <c r="T3519" s="11">
        <f t="shared" si="435"/>
        <v>41824.458333333336</v>
      </c>
      <c r="U3519" t="str">
        <f t="shared" si="436"/>
        <v>Jun</v>
      </c>
      <c r="V3519">
        <f t="shared" si="437"/>
        <v>2014</v>
      </c>
      <c r="W3519" t="str">
        <f t="shared" si="438"/>
        <v>Jul</v>
      </c>
      <c r="X3519">
        <f t="shared" si="439"/>
        <v>2014</v>
      </c>
    </row>
    <row r="3520" spans="1:24" ht="43.2" hidden="1" x14ac:dyDescent="0.55000000000000004">
      <c r="A3520">
        <v>3518</v>
      </c>
      <c r="B3520" s="3" t="s">
        <v>3517</v>
      </c>
      <c r="C3520" s="3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s="7" t="s">
        <v>8335</v>
      </c>
      <c r="R3520" t="s">
        <v>8336</v>
      </c>
      <c r="S3520" s="11">
        <f t="shared" si="434"/>
        <v>41893.783553240741</v>
      </c>
      <c r="T3520" s="11">
        <f t="shared" si="435"/>
        <v>41914.597916666666</v>
      </c>
      <c r="U3520" t="str">
        <f t="shared" si="436"/>
        <v>Sep</v>
      </c>
      <c r="V3520">
        <f t="shared" si="437"/>
        <v>2014</v>
      </c>
      <c r="W3520" t="str">
        <f t="shared" si="438"/>
        <v>Oct</v>
      </c>
      <c r="X3520">
        <f t="shared" si="439"/>
        <v>2014</v>
      </c>
    </row>
    <row r="3521" spans="1:24" ht="43.2" hidden="1" x14ac:dyDescent="0.55000000000000004">
      <c r="A3521">
        <v>3519</v>
      </c>
      <c r="B3521" s="3" t="s">
        <v>3518</v>
      </c>
      <c r="C3521" s="3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s="7" t="s">
        <v>8335</v>
      </c>
      <c r="R3521" t="s">
        <v>8336</v>
      </c>
      <c r="S3521" s="11">
        <f t="shared" si="434"/>
        <v>42037.598958333328</v>
      </c>
      <c r="T3521" s="11">
        <f t="shared" si="435"/>
        <v>42067.598958333328</v>
      </c>
      <c r="U3521" t="str">
        <f t="shared" si="436"/>
        <v>Feb</v>
      </c>
      <c r="V3521">
        <f t="shared" si="437"/>
        <v>2015</v>
      </c>
      <c r="W3521" t="str">
        <f t="shared" si="438"/>
        <v>Mar</v>
      </c>
      <c r="X3521">
        <f t="shared" si="439"/>
        <v>2015</v>
      </c>
    </row>
    <row r="3522" spans="1:24" ht="28.8" hidden="1" x14ac:dyDescent="0.55000000000000004">
      <c r="A3522">
        <v>3520</v>
      </c>
      <c r="B3522" s="3" t="s">
        <v>3519</v>
      </c>
      <c r="C3522" s="3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s="7" t="s">
        <v>8335</v>
      </c>
      <c r="R3522" t="s">
        <v>8336</v>
      </c>
      <c r="S3522" s="11">
        <f t="shared" si="434"/>
        <v>42227.824212962965</v>
      </c>
      <c r="T3522" s="11">
        <f t="shared" si="435"/>
        <v>42253.57430555555</v>
      </c>
      <c r="U3522" t="str">
        <f t="shared" si="436"/>
        <v>Aug</v>
      </c>
      <c r="V3522">
        <f t="shared" si="437"/>
        <v>2015</v>
      </c>
      <c r="W3522" t="str">
        <f t="shared" si="438"/>
        <v>Sep</v>
      </c>
      <c r="X3522">
        <f t="shared" si="439"/>
        <v>2015</v>
      </c>
    </row>
    <row r="3523" spans="1:24" ht="43.2" hidden="1" x14ac:dyDescent="0.55000000000000004">
      <c r="A3523">
        <v>3521</v>
      </c>
      <c r="B3523" s="3" t="s">
        <v>3520</v>
      </c>
      <c r="C3523" s="3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IFERROR(E3523/L3523,0)</f>
        <v>45.615384615384613</v>
      </c>
      <c r="Q3523" s="7" t="s">
        <v>8335</v>
      </c>
      <c r="R3523" t="s">
        <v>8336</v>
      </c>
      <c r="S3523" s="11">
        <f t="shared" ref="S3523:S3586" si="442">(((J3523/60)/60)/24)+DATE(1970,1,1)</f>
        <v>41881.361342592594</v>
      </c>
      <c r="T3523" s="11">
        <f t="shared" ref="T3523:T3586" si="443">(((I3523/60)/60)/24)+DATE(1970,1,1)</f>
        <v>41911.361342592594</v>
      </c>
      <c r="U3523" t="str">
        <f t="shared" ref="U3523:U3586" si="444">TEXT(S3523,"mmm")</f>
        <v>Aug</v>
      </c>
      <c r="V3523">
        <f t="shared" ref="V3523:V3586" si="445">YEAR(S3523)</f>
        <v>2014</v>
      </c>
      <c r="W3523" t="str">
        <f t="shared" ref="W3523:W3586" si="446">TEXT(T3523,"mmm")</f>
        <v>Sep</v>
      </c>
      <c r="X3523">
        <f t="shared" ref="X3523:X3586" si="447">YEAR(T3523)</f>
        <v>2014</v>
      </c>
    </row>
    <row r="3524" spans="1:24" ht="43.2" hidden="1" x14ac:dyDescent="0.55000000000000004">
      <c r="A3524">
        <v>3522</v>
      </c>
      <c r="B3524" s="3" t="s">
        <v>3521</v>
      </c>
      <c r="C3524" s="3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s="7" t="s">
        <v>8335</v>
      </c>
      <c r="R3524" t="s">
        <v>8336</v>
      </c>
      <c r="S3524" s="11">
        <f t="shared" si="442"/>
        <v>42234.789884259255</v>
      </c>
      <c r="T3524" s="11">
        <f t="shared" si="443"/>
        <v>42262.420833333337</v>
      </c>
      <c r="U3524" t="str">
        <f t="shared" si="444"/>
        <v>Aug</v>
      </c>
      <c r="V3524">
        <f t="shared" si="445"/>
        <v>2015</v>
      </c>
      <c r="W3524" t="str">
        <f t="shared" si="446"/>
        <v>Sep</v>
      </c>
      <c r="X3524">
        <f t="shared" si="447"/>
        <v>2015</v>
      </c>
    </row>
    <row r="3525" spans="1:24" ht="43.2" hidden="1" x14ac:dyDescent="0.55000000000000004">
      <c r="A3525">
        <v>3523</v>
      </c>
      <c r="B3525" s="3" t="s">
        <v>3522</v>
      </c>
      <c r="C3525" s="3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s="7" t="s">
        <v>8335</v>
      </c>
      <c r="R3525" t="s">
        <v>8336</v>
      </c>
      <c r="S3525" s="11">
        <f t="shared" si="442"/>
        <v>42581.397546296299</v>
      </c>
      <c r="T3525" s="11">
        <f t="shared" si="443"/>
        <v>42638.958333333328</v>
      </c>
      <c r="U3525" t="str">
        <f t="shared" si="444"/>
        <v>Jul</v>
      </c>
      <c r="V3525">
        <f t="shared" si="445"/>
        <v>2016</v>
      </c>
      <c r="W3525" t="str">
        <f t="shared" si="446"/>
        <v>Sep</v>
      </c>
      <c r="X3525">
        <f t="shared" si="447"/>
        <v>2016</v>
      </c>
    </row>
    <row r="3526" spans="1:24" ht="43.2" hidden="1" x14ac:dyDescent="0.55000000000000004">
      <c r="A3526">
        <v>3524</v>
      </c>
      <c r="B3526" s="3" t="s">
        <v>3523</v>
      </c>
      <c r="C3526" s="3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s="7" t="s">
        <v>8335</v>
      </c>
      <c r="R3526" t="s">
        <v>8336</v>
      </c>
      <c r="S3526" s="11">
        <f t="shared" si="442"/>
        <v>41880.76357638889</v>
      </c>
      <c r="T3526" s="11">
        <f t="shared" si="443"/>
        <v>41895.166666666664</v>
      </c>
      <c r="U3526" t="str">
        <f t="shared" si="444"/>
        <v>Aug</v>
      </c>
      <c r="V3526">
        <f t="shared" si="445"/>
        <v>2014</v>
      </c>
      <c r="W3526" t="str">
        <f t="shared" si="446"/>
        <v>Sep</v>
      </c>
      <c r="X3526">
        <f t="shared" si="447"/>
        <v>2014</v>
      </c>
    </row>
    <row r="3527" spans="1:24" ht="43.2" hidden="1" x14ac:dyDescent="0.55000000000000004">
      <c r="A3527">
        <v>3525</v>
      </c>
      <c r="B3527" s="3" t="s">
        <v>3524</v>
      </c>
      <c r="C3527" s="3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s="7" t="s">
        <v>8335</v>
      </c>
      <c r="R3527" t="s">
        <v>8336</v>
      </c>
      <c r="S3527" s="11">
        <f t="shared" si="442"/>
        <v>42214.6956712963</v>
      </c>
      <c r="T3527" s="11">
        <f t="shared" si="443"/>
        <v>42225.666666666672</v>
      </c>
      <c r="U3527" t="str">
        <f t="shared" si="444"/>
        <v>Jul</v>
      </c>
      <c r="V3527">
        <f t="shared" si="445"/>
        <v>2015</v>
      </c>
      <c r="W3527" t="str">
        <f t="shared" si="446"/>
        <v>Aug</v>
      </c>
      <c r="X3527">
        <f t="shared" si="447"/>
        <v>2015</v>
      </c>
    </row>
    <row r="3528" spans="1:24" ht="43.2" hidden="1" x14ac:dyDescent="0.55000000000000004">
      <c r="A3528">
        <v>3526</v>
      </c>
      <c r="B3528" s="3" t="s">
        <v>3525</v>
      </c>
      <c r="C3528" s="3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s="7" t="s">
        <v>8335</v>
      </c>
      <c r="R3528" t="s">
        <v>8336</v>
      </c>
      <c r="S3528" s="11">
        <f t="shared" si="442"/>
        <v>42460.335312499999</v>
      </c>
      <c r="T3528" s="11">
        <f t="shared" si="443"/>
        <v>42488.249305555553</v>
      </c>
      <c r="U3528" t="str">
        <f t="shared" si="444"/>
        <v>Mar</v>
      </c>
      <c r="V3528">
        <f t="shared" si="445"/>
        <v>2016</v>
      </c>
      <c r="W3528" t="str">
        <f t="shared" si="446"/>
        <v>Apr</v>
      </c>
      <c r="X3528">
        <f t="shared" si="447"/>
        <v>2016</v>
      </c>
    </row>
    <row r="3529" spans="1:24" ht="43.2" hidden="1" x14ac:dyDescent="0.55000000000000004">
      <c r="A3529">
        <v>3527</v>
      </c>
      <c r="B3529" s="3" t="s">
        <v>3526</v>
      </c>
      <c r="C3529" s="3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s="7" t="s">
        <v>8335</v>
      </c>
      <c r="R3529" t="s">
        <v>8336</v>
      </c>
      <c r="S3529" s="11">
        <f t="shared" si="442"/>
        <v>42167.023206018523</v>
      </c>
      <c r="T3529" s="11">
        <f t="shared" si="443"/>
        <v>42196.165972222225</v>
      </c>
      <c r="U3529" t="str">
        <f t="shared" si="444"/>
        <v>Jun</v>
      </c>
      <c r="V3529">
        <f t="shared" si="445"/>
        <v>2015</v>
      </c>
      <c r="W3529" t="str">
        <f t="shared" si="446"/>
        <v>Jul</v>
      </c>
      <c r="X3529">
        <f t="shared" si="447"/>
        <v>2015</v>
      </c>
    </row>
    <row r="3530" spans="1:24" ht="43.2" hidden="1" x14ac:dyDescent="0.55000000000000004">
      <c r="A3530">
        <v>3528</v>
      </c>
      <c r="B3530" s="3" t="s">
        <v>3527</v>
      </c>
      <c r="C3530" s="3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s="7" t="s">
        <v>8335</v>
      </c>
      <c r="R3530" t="s">
        <v>8336</v>
      </c>
      <c r="S3530" s="11">
        <f t="shared" si="442"/>
        <v>42733.50136574074</v>
      </c>
      <c r="T3530" s="11">
        <f t="shared" si="443"/>
        <v>42753.50136574074</v>
      </c>
      <c r="U3530" t="str">
        <f t="shared" si="444"/>
        <v>Dec</v>
      </c>
      <c r="V3530">
        <f t="shared" si="445"/>
        <v>2016</v>
      </c>
      <c r="W3530" t="str">
        <f t="shared" si="446"/>
        <v>Jan</v>
      </c>
      <c r="X3530">
        <f t="shared" si="447"/>
        <v>2017</v>
      </c>
    </row>
    <row r="3531" spans="1:24" ht="43.2" hidden="1" x14ac:dyDescent="0.55000000000000004">
      <c r="A3531">
        <v>3529</v>
      </c>
      <c r="B3531" s="3" t="s">
        <v>3528</v>
      </c>
      <c r="C3531" s="3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s="7" t="s">
        <v>8335</v>
      </c>
      <c r="R3531" t="s">
        <v>8336</v>
      </c>
      <c r="S3531" s="11">
        <f t="shared" si="442"/>
        <v>42177.761782407411</v>
      </c>
      <c r="T3531" s="11">
        <f t="shared" si="443"/>
        <v>42198.041666666672</v>
      </c>
      <c r="U3531" t="str">
        <f t="shared" si="444"/>
        <v>Jun</v>
      </c>
      <c r="V3531">
        <f t="shared" si="445"/>
        <v>2015</v>
      </c>
      <c r="W3531" t="str">
        <f t="shared" si="446"/>
        <v>Jul</v>
      </c>
      <c r="X3531">
        <f t="shared" si="447"/>
        <v>2015</v>
      </c>
    </row>
    <row r="3532" spans="1:24" ht="43.2" hidden="1" x14ac:dyDescent="0.55000000000000004">
      <c r="A3532">
        <v>3530</v>
      </c>
      <c r="B3532" s="3" t="s">
        <v>3529</v>
      </c>
      <c r="C3532" s="3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s="7" t="s">
        <v>8335</v>
      </c>
      <c r="R3532" t="s">
        <v>8336</v>
      </c>
      <c r="S3532" s="11">
        <f t="shared" si="442"/>
        <v>42442.623344907406</v>
      </c>
      <c r="T3532" s="11">
        <f t="shared" si="443"/>
        <v>42470.833333333328</v>
      </c>
      <c r="U3532" t="str">
        <f t="shared" si="444"/>
        <v>Mar</v>
      </c>
      <c r="V3532">
        <f t="shared" si="445"/>
        <v>2016</v>
      </c>
      <c r="W3532" t="str">
        <f t="shared" si="446"/>
        <v>Apr</v>
      </c>
      <c r="X3532">
        <f t="shared" si="447"/>
        <v>2016</v>
      </c>
    </row>
    <row r="3533" spans="1:24" hidden="1" x14ac:dyDescent="0.55000000000000004">
      <c r="A3533">
        <v>3531</v>
      </c>
      <c r="B3533" s="3" t="s">
        <v>3530</v>
      </c>
      <c r="C3533" s="3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s="7" t="s">
        <v>8335</v>
      </c>
      <c r="R3533" t="s">
        <v>8336</v>
      </c>
      <c r="S3533" s="11">
        <f t="shared" si="442"/>
        <v>42521.654328703706</v>
      </c>
      <c r="T3533" s="11">
        <f t="shared" si="443"/>
        <v>42551.654328703706</v>
      </c>
      <c r="U3533" t="str">
        <f t="shared" si="444"/>
        <v>May</v>
      </c>
      <c r="V3533">
        <f t="shared" si="445"/>
        <v>2016</v>
      </c>
      <c r="W3533" t="str">
        <f t="shared" si="446"/>
        <v>Jun</v>
      </c>
      <c r="X3533">
        <f t="shared" si="447"/>
        <v>2016</v>
      </c>
    </row>
    <row r="3534" spans="1:24" ht="43.2" hidden="1" x14ac:dyDescent="0.55000000000000004">
      <c r="A3534">
        <v>3532</v>
      </c>
      <c r="B3534" s="3" t="s">
        <v>3531</v>
      </c>
      <c r="C3534" s="3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s="7" t="s">
        <v>8335</v>
      </c>
      <c r="R3534" t="s">
        <v>8336</v>
      </c>
      <c r="S3534" s="11">
        <f t="shared" si="442"/>
        <v>41884.599849537037</v>
      </c>
      <c r="T3534" s="11">
        <f t="shared" si="443"/>
        <v>41900.165972222225</v>
      </c>
      <c r="U3534" t="str">
        <f t="shared" si="444"/>
        <v>Sep</v>
      </c>
      <c r="V3534">
        <f t="shared" si="445"/>
        <v>2014</v>
      </c>
      <c r="W3534" t="str">
        <f t="shared" si="446"/>
        <v>Sep</v>
      </c>
      <c r="X3534">
        <f t="shared" si="447"/>
        <v>2014</v>
      </c>
    </row>
    <row r="3535" spans="1:24" ht="43.2" hidden="1" x14ac:dyDescent="0.55000000000000004">
      <c r="A3535">
        <v>3533</v>
      </c>
      <c r="B3535" s="3" t="s">
        <v>3532</v>
      </c>
      <c r="C3535" s="3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s="7" t="s">
        <v>8335</v>
      </c>
      <c r="R3535" t="s">
        <v>8336</v>
      </c>
      <c r="S3535" s="11">
        <f t="shared" si="442"/>
        <v>42289.761192129634</v>
      </c>
      <c r="T3535" s="11">
        <f t="shared" si="443"/>
        <v>42319.802858796291</v>
      </c>
      <c r="U3535" t="str">
        <f t="shared" si="444"/>
        <v>Oct</v>
      </c>
      <c r="V3535">
        <f t="shared" si="445"/>
        <v>2015</v>
      </c>
      <c r="W3535" t="str">
        <f t="shared" si="446"/>
        <v>Nov</v>
      </c>
      <c r="X3535">
        <f t="shared" si="447"/>
        <v>2015</v>
      </c>
    </row>
    <row r="3536" spans="1:24" ht="28.8" hidden="1" x14ac:dyDescent="0.55000000000000004">
      <c r="A3536">
        <v>3534</v>
      </c>
      <c r="B3536" s="3" t="s">
        <v>3533</v>
      </c>
      <c r="C3536" s="3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s="7" t="s">
        <v>8335</v>
      </c>
      <c r="R3536" t="s">
        <v>8336</v>
      </c>
      <c r="S3536" s="11">
        <f t="shared" si="442"/>
        <v>42243.6252662037</v>
      </c>
      <c r="T3536" s="11">
        <f t="shared" si="443"/>
        <v>42278.6252662037</v>
      </c>
      <c r="U3536" t="str">
        <f t="shared" si="444"/>
        <v>Aug</v>
      </c>
      <c r="V3536">
        <f t="shared" si="445"/>
        <v>2015</v>
      </c>
      <c r="W3536" t="str">
        <f t="shared" si="446"/>
        <v>Oct</v>
      </c>
      <c r="X3536">
        <f t="shared" si="447"/>
        <v>2015</v>
      </c>
    </row>
    <row r="3537" spans="1:24" ht="43.2" hidden="1" x14ac:dyDescent="0.55000000000000004">
      <c r="A3537">
        <v>3535</v>
      </c>
      <c r="B3537" s="3" t="s">
        <v>3534</v>
      </c>
      <c r="C3537" s="3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s="7" t="s">
        <v>8335</v>
      </c>
      <c r="R3537" t="s">
        <v>8336</v>
      </c>
      <c r="S3537" s="11">
        <f t="shared" si="442"/>
        <v>42248.640162037031</v>
      </c>
      <c r="T3537" s="11">
        <f t="shared" si="443"/>
        <v>42279.75</v>
      </c>
      <c r="U3537" t="str">
        <f t="shared" si="444"/>
        <v>Sep</v>
      </c>
      <c r="V3537">
        <f t="shared" si="445"/>
        <v>2015</v>
      </c>
      <c r="W3537" t="str">
        <f t="shared" si="446"/>
        <v>Oct</v>
      </c>
      <c r="X3537">
        <f t="shared" si="447"/>
        <v>2015</v>
      </c>
    </row>
    <row r="3538" spans="1:24" ht="43.2" hidden="1" x14ac:dyDescent="0.55000000000000004">
      <c r="A3538">
        <v>3536</v>
      </c>
      <c r="B3538" s="3" t="s">
        <v>3535</v>
      </c>
      <c r="C3538" s="3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s="7" t="s">
        <v>8335</v>
      </c>
      <c r="R3538" t="s">
        <v>8336</v>
      </c>
      <c r="S3538" s="11">
        <f t="shared" si="442"/>
        <v>42328.727141203708</v>
      </c>
      <c r="T3538" s="11">
        <f t="shared" si="443"/>
        <v>42358.499305555553</v>
      </c>
      <c r="U3538" t="str">
        <f t="shared" si="444"/>
        <v>Nov</v>
      </c>
      <c r="V3538">
        <f t="shared" si="445"/>
        <v>2015</v>
      </c>
      <c r="W3538" t="str">
        <f t="shared" si="446"/>
        <v>Dec</v>
      </c>
      <c r="X3538">
        <f t="shared" si="447"/>
        <v>2015</v>
      </c>
    </row>
    <row r="3539" spans="1:24" ht="43.2" hidden="1" x14ac:dyDescent="0.55000000000000004">
      <c r="A3539">
        <v>3537</v>
      </c>
      <c r="B3539" s="3" t="s">
        <v>3536</v>
      </c>
      <c r="C3539" s="3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s="7" t="s">
        <v>8335</v>
      </c>
      <c r="R3539" t="s">
        <v>8336</v>
      </c>
      <c r="S3539" s="11">
        <f t="shared" si="442"/>
        <v>41923.354351851849</v>
      </c>
      <c r="T3539" s="11">
        <f t="shared" si="443"/>
        <v>41960.332638888889</v>
      </c>
      <c r="U3539" t="str">
        <f t="shared" si="444"/>
        <v>Oct</v>
      </c>
      <c r="V3539">
        <f t="shared" si="445"/>
        <v>2014</v>
      </c>
      <c r="W3539" t="str">
        <f t="shared" si="446"/>
        <v>Nov</v>
      </c>
      <c r="X3539">
        <f t="shared" si="447"/>
        <v>2014</v>
      </c>
    </row>
    <row r="3540" spans="1:24" ht="43.2" hidden="1" x14ac:dyDescent="0.55000000000000004">
      <c r="A3540">
        <v>3538</v>
      </c>
      <c r="B3540" s="3" t="s">
        <v>3537</v>
      </c>
      <c r="C3540" s="3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s="7" t="s">
        <v>8335</v>
      </c>
      <c r="R3540" t="s">
        <v>8336</v>
      </c>
      <c r="S3540" s="11">
        <f t="shared" si="442"/>
        <v>42571.420601851853</v>
      </c>
      <c r="T3540" s="11">
        <f t="shared" si="443"/>
        <v>42599.420601851853</v>
      </c>
      <c r="U3540" t="str">
        <f t="shared" si="444"/>
        <v>Jul</v>
      </c>
      <c r="V3540">
        <f t="shared" si="445"/>
        <v>2016</v>
      </c>
      <c r="W3540" t="str">
        <f t="shared" si="446"/>
        <v>Aug</v>
      </c>
      <c r="X3540">
        <f t="shared" si="447"/>
        <v>2016</v>
      </c>
    </row>
    <row r="3541" spans="1:24" ht="43.2" hidden="1" x14ac:dyDescent="0.55000000000000004">
      <c r="A3541">
        <v>3539</v>
      </c>
      <c r="B3541" s="3" t="s">
        <v>3538</v>
      </c>
      <c r="C3541" s="3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s="7" t="s">
        <v>8335</v>
      </c>
      <c r="R3541" t="s">
        <v>8336</v>
      </c>
      <c r="S3541" s="11">
        <f t="shared" si="442"/>
        <v>42600.756041666667</v>
      </c>
      <c r="T3541" s="11">
        <f t="shared" si="443"/>
        <v>42621.756041666667</v>
      </c>
      <c r="U3541" t="str">
        <f t="shared" si="444"/>
        <v>Aug</v>
      </c>
      <c r="V3541">
        <f t="shared" si="445"/>
        <v>2016</v>
      </c>
      <c r="W3541" t="str">
        <f t="shared" si="446"/>
        <v>Sep</v>
      </c>
      <c r="X3541">
        <f t="shared" si="447"/>
        <v>2016</v>
      </c>
    </row>
    <row r="3542" spans="1:24" ht="57.6" hidden="1" x14ac:dyDescent="0.55000000000000004">
      <c r="A3542">
        <v>3540</v>
      </c>
      <c r="B3542" s="3" t="s">
        <v>3539</v>
      </c>
      <c r="C3542" s="3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s="7" t="s">
        <v>8335</v>
      </c>
      <c r="R3542" t="s">
        <v>8336</v>
      </c>
      <c r="S3542" s="11">
        <f t="shared" si="442"/>
        <v>42517.003368055557</v>
      </c>
      <c r="T3542" s="11">
        <f t="shared" si="443"/>
        <v>42547.003368055557</v>
      </c>
      <c r="U3542" t="str">
        <f t="shared" si="444"/>
        <v>May</v>
      </c>
      <c r="V3542">
        <f t="shared" si="445"/>
        <v>2016</v>
      </c>
      <c r="W3542" t="str">
        <f t="shared" si="446"/>
        <v>Jun</v>
      </c>
      <c r="X3542">
        <f t="shared" si="447"/>
        <v>2016</v>
      </c>
    </row>
    <row r="3543" spans="1:24" ht="43.2" hidden="1" x14ac:dyDescent="0.55000000000000004">
      <c r="A3543">
        <v>3541</v>
      </c>
      <c r="B3543" s="3" t="s">
        <v>3540</v>
      </c>
      <c r="C3543" s="3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s="7" t="s">
        <v>8335</v>
      </c>
      <c r="R3543" t="s">
        <v>8336</v>
      </c>
      <c r="S3543" s="11">
        <f t="shared" si="442"/>
        <v>42222.730034722219</v>
      </c>
      <c r="T3543" s="11">
        <f t="shared" si="443"/>
        <v>42247.730034722219</v>
      </c>
      <c r="U3543" t="str">
        <f t="shared" si="444"/>
        <v>Aug</v>
      </c>
      <c r="V3543">
        <f t="shared" si="445"/>
        <v>2015</v>
      </c>
      <c r="W3543" t="str">
        <f t="shared" si="446"/>
        <v>Aug</v>
      </c>
      <c r="X3543">
        <f t="shared" si="447"/>
        <v>2015</v>
      </c>
    </row>
    <row r="3544" spans="1:24" ht="43.2" hidden="1" x14ac:dyDescent="0.55000000000000004">
      <c r="A3544">
        <v>3542</v>
      </c>
      <c r="B3544" s="3" t="s">
        <v>3541</v>
      </c>
      <c r="C3544" s="3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s="7" t="s">
        <v>8335</v>
      </c>
      <c r="R3544" t="s">
        <v>8336</v>
      </c>
      <c r="S3544" s="11">
        <f t="shared" si="442"/>
        <v>41829.599791666667</v>
      </c>
      <c r="T3544" s="11">
        <f t="shared" si="443"/>
        <v>41889.599791666667</v>
      </c>
      <c r="U3544" t="str">
        <f t="shared" si="444"/>
        <v>Jul</v>
      </c>
      <c r="V3544">
        <f t="shared" si="445"/>
        <v>2014</v>
      </c>
      <c r="W3544" t="str">
        <f t="shared" si="446"/>
        <v>Sep</v>
      </c>
      <c r="X3544">
        <f t="shared" si="447"/>
        <v>2014</v>
      </c>
    </row>
    <row r="3545" spans="1:24" ht="43.2" hidden="1" x14ac:dyDescent="0.55000000000000004">
      <c r="A3545">
        <v>3543</v>
      </c>
      <c r="B3545" s="3" t="s">
        <v>3542</v>
      </c>
      <c r="C3545" s="3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s="7" t="s">
        <v>8335</v>
      </c>
      <c r="R3545" t="s">
        <v>8336</v>
      </c>
      <c r="S3545" s="11">
        <f t="shared" si="442"/>
        <v>42150.755312499998</v>
      </c>
      <c r="T3545" s="11">
        <f t="shared" si="443"/>
        <v>42180.755312499998</v>
      </c>
      <c r="U3545" t="str">
        <f t="shared" si="444"/>
        <v>May</v>
      </c>
      <c r="V3545">
        <f t="shared" si="445"/>
        <v>2015</v>
      </c>
      <c r="W3545" t="str">
        <f t="shared" si="446"/>
        <v>Jun</v>
      </c>
      <c r="X3545">
        <f t="shared" si="447"/>
        <v>2015</v>
      </c>
    </row>
    <row r="3546" spans="1:24" ht="28.8" hidden="1" x14ac:dyDescent="0.55000000000000004">
      <c r="A3546">
        <v>3544</v>
      </c>
      <c r="B3546" s="3" t="s">
        <v>3543</v>
      </c>
      <c r="C3546" s="3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s="7" t="s">
        <v>8335</v>
      </c>
      <c r="R3546" t="s">
        <v>8336</v>
      </c>
      <c r="S3546" s="11">
        <f t="shared" si="442"/>
        <v>42040.831678240742</v>
      </c>
      <c r="T3546" s="11">
        <f t="shared" si="443"/>
        <v>42070.831678240742</v>
      </c>
      <c r="U3546" t="str">
        <f t="shared" si="444"/>
        <v>Feb</v>
      </c>
      <c r="V3546">
        <f t="shared" si="445"/>
        <v>2015</v>
      </c>
      <c r="W3546" t="str">
        <f t="shared" si="446"/>
        <v>Mar</v>
      </c>
      <c r="X3546">
        <f t="shared" si="447"/>
        <v>2015</v>
      </c>
    </row>
    <row r="3547" spans="1:24" ht="43.2" hidden="1" x14ac:dyDescent="0.55000000000000004">
      <c r="A3547">
        <v>3545</v>
      </c>
      <c r="B3547" s="3" t="s">
        <v>3544</v>
      </c>
      <c r="C3547" s="3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s="7" t="s">
        <v>8335</v>
      </c>
      <c r="R3547" t="s">
        <v>8336</v>
      </c>
      <c r="S3547" s="11">
        <f t="shared" si="442"/>
        <v>42075.807395833333</v>
      </c>
      <c r="T3547" s="11">
        <f t="shared" si="443"/>
        <v>42105.807395833333</v>
      </c>
      <c r="U3547" t="str">
        <f t="shared" si="444"/>
        <v>Mar</v>
      </c>
      <c r="V3547">
        <f t="shared" si="445"/>
        <v>2015</v>
      </c>
      <c r="W3547" t="str">
        <f t="shared" si="446"/>
        <v>Apr</v>
      </c>
      <c r="X3547">
        <f t="shared" si="447"/>
        <v>2015</v>
      </c>
    </row>
    <row r="3548" spans="1:24" ht="43.2" hidden="1" x14ac:dyDescent="0.55000000000000004">
      <c r="A3548">
        <v>3546</v>
      </c>
      <c r="B3548" s="3" t="s">
        <v>3545</v>
      </c>
      <c r="C3548" s="3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s="7" t="s">
        <v>8335</v>
      </c>
      <c r="R3548" t="s">
        <v>8336</v>
      </c>
      <c r="S3548" s="11">
        <f t="shared" si="442"/>
        <v>42073.660694444443</v>
      </c>
      <c r="T3548" s="11">
        <f t="shared" si="443"/>
        <v>42095.165972222225</v>
      </c>
      <c r="U3548" t="str">
        <f t="shared" si="444"/>
        <v>Mar</v>
      </c>
      <c r="V3548">
        <f t="shared" si="445"/>
        <v>2015</v>
      </c>
      <c r="W3548" t="str">
        <f t="shared" si="446"/>
        <v>Apr</v>
      </c>
      <c r="X3548">
        <f t="shared" si="447"/>
        <v>2015</v>
      </c>
    </row>
    <row r="3549" spans="1:24" ht="43.2" hidden="1" x14ac:dyDescent="0.55000000000000004">
      <c r="A3549">
        <v>3547</v>
      </c>
      <c r="B3549" s="3" t="s">
        <v>3546</v>
      </c>
      <c r="C3549" s="3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s="7" t="s">
        <v>8335</v>
      </c>
      <c r="R3549" t="s">
        <v>8336</v>
      </c>
      <c r="S3549" s="11">
        <f t="shared" si="442"/>
        <v>42480.078715277778</v>
      </c>
      <c r="T3549" s="11">
        <f t="shared" si="443"/>
        <v>42504.165972222225</v>
      </c>
      <c r="U3549" t="str">
        <f t="shared" si="444"/>
        <v>Apr</v>
      </c>
      <c r="V3549">
        <f t="shared" si="445"/>
        <v>2016</v>
      </c>
      <c r="W3549" t="str">
        <f t="shared" si="446"/>
        <v>May</v>
      </c>
      <c r="X3549">
        <f t="shared" si="447"/>
        <v>2016</v>
      </c>
    </row>
    <row r="3550" spans="1:24" ht="43.2" hidden="1" x14ac:dyDescent="0.55000000000000004">
      <c r="A3550">
        <v>3548</v>
      </c>
      <c r="B3550" s="3" t="s">
        <v>3547</v>
      </c>
      <c r="C3550" s="3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s="7" t="s">
        <v>8335</v>
      </c>
      <c r="R3550" t="s">
        <v>8336</v>
      </c>
      <c r="S3550" s="11">
        <f t="shared" si="442"/>
        <v>42411.942291666666</v>
      </c>
      <c r="T3550" s="11">
        <f t="shared" si="443"/>
        <v>42434.041666666672</v>
      </c>
      <c r="U3550" t="str">
        <f t="shared" si="444"/>
        <v>Feb</v>
      </c>
      <c r="V3550">
        <f t="shared" si="445"/>
        <v>2016</v>
      </c>
      <c r="W3550" t="str">
        <f t="shared" si="446"/>
        <v>Mar</v>
      </c>
      <c r="X3550">
        <f t="shared" si="447"/>
        <v>2016</v>
      </c>
    </row>
    <row r="3551" spans="1:24" ht="43.2" hidden="1" x14ac:dyDescent="0.55000000000000004">
      <c r="A3551">
        <v>3549</v>
      </c>
      <c r="B3551" s="3" t="s">
        <v>3548</v>
      </c>
      <c r="C3551" s="3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s="7" t="s">
        <v>8335</v>
      </c>
      <c r="R3551" t="s">
        <v>8336</v>
      </c>
      <c r="S3551" s="11">
        <f t="shared" si="442"/>
        <v>42223.394363425927</v>
      </c>
      <c r="T3551" s="11">
        <f t="shared" si="443"/>
        <v>42251.394363425927</v>
      </c>
      <c r="U3551" t="str">
        <f t="shared" si="444"/>
        <v>Aug</v>
      </c>
      <c r="V3551">
        <f t="shared" si="445"/>
        <v>2015</v>
      </c>
      <c r="W3551" t="str">
        <f t="shared" si="446"/>
        <v>Sep</v>
      </c>
      <c r="X3551">
        <f t="shared" si="447"/>
        <v>2015</v>
      </c>
    </row>
    <row r="3552" spans="1:24" ht="43.2" hidden="1" x14ac:dyDescent="0.55000000000000004">
      <c r="A3552">
        <v>3550</v>
      </c>
      <c r="B3552" s="3" t="s">
        <v>3549</v>
      </c>
      <c r="C3552" s="3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s="7" t="s">
        <v>8335</v>
      </c>
      <c r="R3552" t="s">
        <v>8336</v>
      </c>
      <c r="S3552" s="11">
        <f t="shared" si="442"/>
        <v>42462.893495370372</v>
      </c>
      <c r="T3552" s="11">
        <f t="shared" si="443"/>
        <v>42492.893495370372</v>
      </c>
      <c r="U3552" t="str">
        <f t="shared" si="444"/>
        <v>Apr</v>
      </c>
      <c r="V3552">
        <f t="shared" si="445"/>
        <v>2016</v>
      </c>
      <c r="W3552" t="str">
        <f t="shared" si="446"/>
        <v>May</v>
      </c>
      <c r="X3552">
        <f t="shared" si="447"/>
        <v>2016</v>
      </c>
    </row>
    <row r="3553" spans="1:24" ht="43.2" hidden="1" x14ac:dyDescent="0.55000000000000004">
      <c r="A3553">
        <v>3551</v>
      </c>
      <c r="B3553" s="3" t="s">
        <v>3550</v>
      </c>
      <c r="C3553" s="3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s="7" t="s">
        <v>8335</v>
      </c>
      <c r="R3553" t="s">
        <v>8336</v>
      </c>
      <c r="S3553" s="11">
        <f t="shared" si="442"/>
        <v>41753.515856481477</v>
      </c>
      <c r="T3553" s="11">
        <f t="shared" si="443"/>
        <v>41781.921527777777</v>
      </c>
      <c r="U3553" t="str">
        <f t="shared" si="444"/>
        <v>Apr</v>
      </c>
      <c r="V3553">
        <f t="shared" si="445"/>
        <v>2014</v>
      </c>
      <c r="W3553" t="str">
        <f t="shared" si="446"/>
        <v>May</v>
      </c>
      <c r="X3553">
        <f t="shared" si="447"/>
        <v>2014</v>
      </c>
    </row>
    <row r="3554" spans="1:24" ht="43.2" hidden="1" x14ac:dyDescent="0.55000000000000004">
      <c r="A3554">
        <v>3552</v>
      </c>
      <c r="B3554" s="3" t="s">
        <v>3551</v>
      </c>
      <c r="C3554" s="3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s="7" t="s">
        <v>8335</v>
      </c>
      <c r="R3554" t="s">
        <v>8336</v>
      </c>
      <c r="S3554" s="11">
        <f t="shared" si="442"/>
        <v>41788.587083333332</v>
      </c>
      <c r="T3554" s="11">
        <f t="shared" si="443"/>
        <v>41818.587083333332</v>
      </c>
      <c r="U3554" t="str">
        <f t="shared" si="444"/>
        <v>May</v>
      </c>
      <c r="V3554">
        <f t="shared" si="445"/>
        <v>2014</v>
      </c>
      <c r="W3554" t="str">
        <f t="shared" si="446"/>
        <v>Jun</v>
      </c>
      <c r="X3554">
        <f t="shared" si="447"/>
        <v>2014</v>
      </c>
    </row>
    <row r="3555" spans="1:24" ht="43.2" hidden="1" x14ac:dyDescent="0.55000000000000004">
      <c r="A3555">
        <v>3553</v>
      </c>
      <c r="B3555" s="3" t="s">
        <v>3552</v>
      </c>
      <c r="C3555" s="3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s="7" t="s">
        <v>8335</v>
      </c>
      <c r="R3555" t="s">
        <v>8336</v>
      </c>
      <c r="S3555" s="11">
        <f t="shared" si="442"/>
        <v>42196.028703703705</v>
      </c>
      <c r="T3555" s="11">
        <f t="shared" si="443"/>
        <v>42228</v>
      </c>
      <c r="U3555" t="str">
        <f t="shared" si="444"/>
        <v>Jul</v>
      </c>
      <c r="V3555">
        <f t="shared" si="445"/>
        <v>2015</v>
      </c>
      <c r="W3555" t="str">
        <f t="shared" si="446"/>
        <v>Aug</v>
      </c>
      <c r="X3555">
        <f t="shared" si="447"/>
        <v>2015</v>
      </c>
    </row>
    <row r="3556" spans="1:24" ht="43.2" hidden="1" x14ac:dyDescent="0.55000000000000004">
      <c r="A3556">
        <v>3554</v>
      </c>
      <c r="B3556" s="3" t="s">
        <v>3553</v>
      </c>
      <c r="C3556" s="3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s="7" t="s">
        <v>8335</v>
      </c>
      <c r="R3556" t="s">
        <v>8336</v>
      </c>
      <c r="S3556" s="11">
        <f t="shared" si="442"/>
        <v>42016.050451388888</v>
      </c>
      <c r="T3556" s="11">
        <f t="shared" si="443"/>
        <v>42046.708333333328</v>
      </c>
      <c r="U3556" t="str">
        <f t="shared" si="444"/>
        <v>Jan</v>
      </c>
      <c r="V3556">
        <f t="shared" si="445"/>
        <v>2015</v>
      </c>
      <c r="W3556" t="str">
        <f t="shared" si="446"/>
        <v>Feb</v>
      </c>
      <c r="X3556">
        <f t="shared" si="447"/>
        <v>2015</v>
      </c>
    </row>
    <row r="3557" spans="1:24" ht="43.2" hidden="1" x14ac:dyDescent="0.55000000000000004">
      <c r="A3557">
        <v>3555</v>
      </c>
      <c r="B3557" s="3" t="s">
        <v>3554</v>
      </c>
      <c r="C3557" s="3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s="7" t="s">
        <v>8335</v>
      </c>
      <c r="R3557" t="s">
        <v>8336</v>
      </c>
      <c r="S3557" s="11">
        <f t="shared" si="442"/>
        <v>42661.442060185189</v>
      </c>
      <c r="T3557" s="11">
        <f t="shared" si="443"/>
        <v>42691.483726851846</v>
      </c>
      <c r="U3557" t="str">
        <f t="shared" si="444"/>
        <v>Oct</v>
      </c>
      <c r="V3557">
        <f t="shared" si="445"/>
        <v>2016</v>
      </c>
      <c r="W3557" t="str">
        <f t="shared" si="446"/>
        <v>Nov</v>
      </c>
      <c r="X3557">
        <f t="shared" si="447"/>
        <v>2016</v>
      </c>
    </row>
    <row r="3558" spans="1:24" ht="43.2" hidden="1" x14ac:dyDescent="0.55000000000000004">
      <c r="A3558">
        <v>3556</v>
      </c>
      <c r="B3558" s="3" t="s">
        <v>3555</v>
      </c>
      <c r="C3558" s="3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s="7" t="s">
        <v>8335</v>
      </c>
      <c r="R3558" t="s">
        <v>8336</v>
      </c>
      <c r="S3558" s="11">
        <f t="shared" si="442"/>
        <v>41808.649583333332</v>
      </c>
      <c r="T3558" s="11">
        <f t="shared" si="443"/>
        <v>41868.649583333332</v>
      </c>
      <c r="U3558" t="str">
        <f t="shared" si="444"/>
        <v>Jun</v>
      </c>
      <c r="V3558">
        <f t="shared" si="445"/>
        <v>2014</v>
      </c>
      <c r="W3558" t="str">
        <f t="shared" si="446"/>
        <v>Aug</v>
      </c>
      <c r="X3558">
        <f t="shared" si="447"/>
        <v>2014</v>
      </c>
    </row>
    <row r="3559" spans="1:24" ht="43.2" hidden="1" x14ac:dyDescent="0.55000000000000004">
      <c r="A3559">
        <v>3557</v>
      </c>
      <c r="B3559" s="3" t="s">
        <v>3556</v>
      </c>
      <c r="C3559" s="3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s="7" t="s">
        <v>8335</v>
      </c>
      <c r="R3559" t="s">
        <v>8336</v>
      </c>
      <c r="S3559" s="11">
        <f t="shared" si="442"/>
        <v>41730.276747685188</v>
      </c>
      <c r="T3559" s="11">
        <f t="shared" si="443"/>
        <v>41764.276747685188</v>
      </c>
      <c r="U3559" t="str">
        <f t="shared" si="444"/>
        <v>Apr</v>
      </c>
      <c r="V3559">
        <f t="shared" si="445"/>
        <v>2014</v>
      </c>
      <c r="W3559" t="str">
        <f t="shared" si="446"/>
        <v>May</v>
      </c>
      <c r="X3559">
        <f t="shared" si="447"/>
        <v>2014</v>
      </c>
    </row>
    <row r="3560" spans="1:24" ht="43.2" hidden="1" x14ac:dyDescent="0.55000000000000004">
      <c r="A3560">
        <v>3558</v>
      </c>
      <c r="B3560" s="3" t="s">
        <v>3557</v>
      </c>
      <c r="C3560" s="3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s="7" t="s">
        <v>8335</v>
      </c>
      <c r="R3560" t="s">
        <v>8336</v>
      </c>
      <c r="S3560" s="11">
        <f t="shared" si="442"/>
        <v>42139.816840277781</v>
      </c>
      <c r="T3560" s="11">
        <f t="shared" si="443"/>
        <v>42181.875</v>
      </c>
      <c r="U3560" t="str">
        <f t="shared" si="444"/>
        <v>May</v>
      </c>
      <c r="V3560">
        <f t="shared" si="445"/>
        <v>2015</v>
      </c>
      <c r="W3560" t="str">
        <f t="shared" si="446"/>
        <v>Jun</v>
      </c>
      <c r="X3560">
        <f t="shared" si="447"/>
        <v>2015</v>
      </c>
    </row>
    <row r="3561" spans="1:24" ht="43.2" hidden="1" x14ac:dyDescent="0.55000000000000004">
      <c r="A3561">
        <v>3559</v>
      </c>
      <c r="B3561" s="3" t="s">
        <v>3558</v>
      </c>
      <c r="C3561" s="3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s="7" t="s">
        <v>8335</v>
      </c>
      <c r="R3561" t="s">
        <v>8336</v>
      </c>
      <c r="S3561" s="11">
        <f t="shared" si="442"/>
        <v>42194.096157407403</v>
      </c>
      <c r="T3561" s="11">
        <f t="shared" si="443"/>
        <v>42216.373611111107</v>
      </c>
      <c r="U3561" t="str">
        <f t="shared" si="444"/>
        <v>Jul</v>
      </c>
      <c r="V3561">
        <f t="shared" si="445"/>
        <v>2015</v>
      </c>
      <c r="W3561" t="str">
        <f t="shared" si="446"/>
        <v>Jul</v>
      </c>
      <c r="X3561">
        <f t="shared" si="447"/>
        <v>2015</v>
      </c>
    </row>
    <row r="3562" spans="1:24" ht="43.2" hidden="1" x14ac:dyDescent="0.55000000000000004">
      <c r="A3562">
        <v>3560</v>
      </c>
      <c r="B3562" s="3" t="s">
        <v>3559</v>
      </c>
      <c r="C3562" s="3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s="7" t="s">
        <v>8335</v>
      </c>
      <c r="R3562" t="s">
        <v>8336</v>
      </c>
      <c r="S3562" s="11">
        <f t="shared" si="442"/>
        <v>42115.889652777783</v>
      </c>
      <c r="T3562" s="11">
        <f t="shared" si="443"/>
        <v>42151.114583333328</v>
      </c>
      <c r="U3562" t="str">
        <f t="shared" si="444"/>
        <v>Apr</v>
      </c>
      <c r="V3562">
        <f t="shared" si="445"/>
        <v>2015</v>
      </c>
      <c r="W3562" t="str">
        <f t="shared" si="446"/>
        <v>May</v>
      </c>
      <c r="X3562">
        <f t="shared" si="447"/>
        <v>2015</v>
      </c>
    </row>
    <row r="3563" spans="1:24" ht="100.8" hidden="1" x14ac:dyDescent="0.55000000000000004">
      <c r="A3563">
        <v>3561</v>
      </c>
      <c r="B3563" s="3" t="s">
        <v>3560</v>
      </c>
      <c r="C3563" s="3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s="7" t="s">
        <v>8335</v>
      </c>
      <c r="R3563" t="s">
        <v>8336</v>
      </c>
      <c r="S3563" s="11">
        <f t="shared" si="442"/>
        <v>42203.680300925931</v>
      </c>
      <c r="T3563" s="11">
        <f t="shared" si="443"/>
        <v>42221.774999999994</v>
      </c>
      <c r="U3563" t="str">
        <f t="shared" si="444"/>
        <v>Jul</v>
      </c>
      <c r="V3563">
        <f t="shared" si="445"/>
        <v>2015</v>
      </c>
      <c r="W3563" t="str">
        <f t="shared" si="446"/>
        <v>Aug</v>
      </c>
      <c r="X3563">
        <f t="shared" si="447"/>
        <v>2015</v>
      </c>
    </row>
    <row r="3564" spans="1:24" ht="43.2" hidden="1" x14ac:dyDescent="0.55000000000000004">
      <c r="A3564">
        <v>3562</v>
      </c>
      <c r="B3564" s="3" t="s">
        <v>3561</v>
      </c>
      <c r="C3564" s="3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s="7" t="s">
        <v>8335</v>
      </c>
      <c r="R3564" t="s">
        <v>8336</v>
      </c>
      <c r="S3564" s="11">
        <f t="shared" si="442"/>
        <v>42433.761886574073</v>
      </c>
      <c r="T3564" s="11">
        <f t="shared" si="443"/>
        <v>42442.916666666672</v>
      </c>
      <c r="U3564" t="str">
        <f t="shared" si="444"/>
        <v>Mar</v>
      </c>
      <c r="V3564">
        <f t="shared" si="445"/>
        <v>2016</v>
      </c>
      <c r="W3564" t="str">
        <f t="shared" si="446"/>
        <v>Mar</v>
      </c>
      <c r="X3564">
        <f t="shared" si="447"/>
        <v>2016</v>
      </c>
    </row>
    <row r="3565" spans="1:24" ht="43.2" hidden="1" x14ac:dyDescent="0.55000000000000004">
      <c r="A3565">
        <v>3563</v>
      </c>
      <c r="B3565" s="3" t="s">
        <v>3562</v>
      </c>
      <c r="C3565" s="3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s="7" t="s">
        <v>8335</v>
      </c>
      <c r="R3565" t="s">
        <v>8336</v>
      </c>
      <c r="S3565" s="11">
        <f t="shared" si="442"/>
        <v>42555.671944444446</v>
      </c>
      <c r="T3565" s="11">
        <f t="shared" si="443"/>
        <v>42583.791666666672</v>
      </c>
      <c r="U3565" t="str">
        <f t="shared" si="444"/>
        <v>Jul</v>
      </c>
      <c r="V3565">
        <f t="shared" si="445"/>
        <v>2016</v>
      </c>
      <c r="W3565" t="str">
        <f t="shared" si="446"/>
        <v>Aug</v>
      </c>
      <c r="X3565">
        <f t="shared" si="447"/>
        <v>2016</v>
      </c>
    </row>
    <row r="3566" spans="1:24" ht="28.8" hidden="1" x14ac:dyDescent="0.55000000000000004">
      <c r="A3566">
        <v>3564</v>
      </c>
      <c r="B3566" s="3" t="s">
        <v>3563</v>
      </c>
      <c r="C3566" s="3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s="7" t="s">
        <v>8335</v>
      </c>
      <c r="R3566" t="s">
        <v>8336</v>
      </c>
      <c r="S3566" s="11">
        <f t="shared" si="442"/>
        <v>42236.623252314821</v>
      </c>
      <c r="T3566" s="11">
        <f t="shared" si="443"/>
        <v>42282.666666666672</v>
      </c>
      <c r="U3566" t="str">
        <f t="shared" si="444"/>
        <v>Aug</v>
      </c>
      <c r="V3566">
        <f t="shared" si="445"/>
        <v>2015</v>
      </c>
      <c r="W3566" t="str">
        <f t="shared" si="446"/>
        <v>Oct</v>
      </c>
      <c r="X3566">
        <f t="shared" si="447"/>
        <v>2015</v>
      </c>
    </row>
    <row r="3567" spans="1:24" ht="43.2" hidden="1" x14ac:dyDescent="0.55000000000000004">
      <c r="A3567">
        <v>3565</v>
      </c>
      <c r="B3567" s="3" t="s">
        <v>3564</v>
      </c>
      <c r="C3567" s="3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s="7" t="s">
        <v>8335</v>
      </c>
      <c r="R3567" t="s">
        <v>8336</v>
      </c>
      <c r="S3567" s="11">
        <f t="shared" si="442"/>
        <v>41974.743148148147</v>
      </c>
      <c r="T3567" s="11">
        <f t="shared" si="443"/>
        <v>42004.743148148147</v>
      </c>
      <c r="U3567" t="str">
        <f t="shared" si="444"/>
        <v>Dec</v>
      </c>
      <c r="V3567">
        <f t="shared" si="445"/>
        <v>2014</v>
      </c>
      <c r="W3567" t="str">
        <f t="shared" si="446"/>
        <v>Dec</v>
      </c>
      <c r="X3567">
        <f t="shared" si="447"/>
        <v>2014</v>
      </c>
    </row>
    <row r="3568" spans="1:24" ht="43.2" hidden="1" x14ac:dyDescent="0.55000000000000004">
      <c r="A3568">
        <v>3566</v>
      </c>
      <c r="B3568" s="3" t="s">
        <v>3565</v>
      </c>
      <c r="C3568" s="3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s="7" t="s">
        <v>8335</v>
      </c>
      <c r="R3568" t="s">
        <v>8336</v>
      </c>
      <c r="S3568" s="11">
        <f t="shared" si="442"/>
        <v>41997.507905092592</v>
      </c>
      <c r="T3568" s="11">
        <f t="shared" si="443"/>
        <v>42027.507905092592</v>
      </c>
      <c r="U3568" t="str">
        <f t="shared" si="444"/>
        <v>Dec</v>
      </c>
      <c r="V3568">
        <f t="shared" si="445"/>
        <v>2014</v>
      </c>
      <c r="W3568" t="str">
        <f t="shared" si="446"/>
        <v>Jan</v>
      </c>
      <c r="X3568">
        <f t="shared" si="447"/>
        <v>2015</v>
      </c>
    </row>
    <row r="3569" spans="1:24" ht="43.2" hidden="1" x14ac:dyDescent="0.55000000000000004">
      <c r="A3569">
        <v>3567</v>
      </c>
      <c r="B3569" s="3" t="s">
        <v>3566</v>
      </c>
      <c r="C3569" s="3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s="7" t="s">
        <v>8335</v>
      </c>
      <c r="R3569" t="s">
        <v>8336</v>
      </c>
      <c r="S3569" s="11">
        <f t="shared" si="442"/>
        <v>42135.810694444444</v>
      </c>
      <c r="T3569" s="11">
        <f t="shared" si="443"/>
        <v>42165.810694444444</v>
      </c>
      <c r="U3569" t="str">
        <f t="shared" si="444"/>
        <v>May</v>
      </c>
      <c r="V3569">
        <f t="shared" si="445"/>
        <v>2015</v>
      </c>
      <c r="W3569" t="str">
        <f t="shared" si="446"/>
        <v>Jun</v>
      </c>
      <c r="X3569">
        <f t="shared" si="447"/>
        <v>2015</v>
      </c>
    </row>
    <row r="3570" spans="1:24" ht="43.2" hidden="1" x14ac:dyDescent="0.55000000000000004">
      <c r="A3570">
        <v>3568</v>
      </c>
      <c r="B3570" s="3" t="s">
        <v>3567</v>
      </c>
      <c r="C3570" s="3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s="7" t="s">
        <v>8335</v>
      </c>
      <c r="R3570" t="s">
        <v>8336</v>
      </c>
      <c r="S3570" s="11">
        <f t="shared" si="442"/>
        <v>41869.740671296298</v>
      </c>
      <c r="T3570" s="11">
        <f t="shared" si="443"/>
        <v>41899.740671296298</v>
      </c>
      <c r="U3570" t="str">
        <f t="shared" si="444"/>
        <v>Aug</v>
      </c>
      <c r="V3570">
        <f t="shared" si="445"/>
        <v>2014</v>
      </c>
      <c r="W3570" t="str">
        <f t="shared" si="446"/>
        <v>Sep</v>
      </c>
      <c r="X3570">
        <f t="shared" si="447"/>
        <v>2014</v>
      </c>
    </row>
    <row r="3571" spans="1:24" ht="43.2" hidden="1" x14ac:dyDescent="0.55000000000000004">
      <c r="A3571">
        <v>3569</v>
      </c>
      <c r="B3571" s="3" t="s">
        <v>3568</v>
      </c>
      <c r="C3571" s="3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s="7" t="s">
        <v>8335</v>
      </c>
      <c r="R3571" t="s">
        <v>8336</v>
      </c>
      <c r="S3571" s="11">
        <f t="shared" si="442"/>
        <v>41982.688611111109</v>
      </c>
      <c r="T3571" s="11">
        <f t="shared" si="443"/>
        <v>42012.688611111109</v>
      </c>
      <c r="U3571" t="str">
        <f t="shared" si="444"/>
        <v>Dec</v>
      </c>
      <c r="V3571">
        <f t="shared" si="445"/>
        <v>2014</v>
      </c>
      <c r="W3571" t="str">
        <f t="shared" si="446"/>
        <v>Jan</v>
      </c>
      <c r="X3571">
        <f t="shared" si="447"/>
        <v>2015</v>
      </c>
    </row>
    <row r="3572" spans="1:24" ht="43.2" hidden="1" x14ac:dyDescent="0.55000000000000004">
      <c r="A3572">
        <v>3570</v>
      </c>
      <c r="B3572" s="3" t="s">
        <v>3569</v>
      </c>
      <c r="C3572" s="3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s="7" t="s">
        <v>8335</v>
      </c>
      <c r="R3572" t="s">
        <v>8336</v>
      </c>
      <c r="S3572" s="11">
        <f t="shared" si="442"/>
        <v>41976.331979166673</v>
      </c>
      <c r="T3572" s="11">
        <f t="shared" si="443"/>
        <v>42004.291666666672</v>
      </c>
      <c r="U3572" t="str">
        <f t="shared" si="444"/>
        <v>Dec</v>
      </c>
      <c r="V3572">
        <f t="shared" si="445"/>
        <v>2014</v>
      </c>
      <c r="W3572" t="str">
        <f t="shared" si="446"/>
        <v>Dec</v>
      </c>
      <c r="X3572">
        <f t="shared" si="447"/>
        <v>2014</v>
      </c>
    </row>
    <row r="3573" spans="1:24" ht="43.2" hidden="1" x14ac:dyDescent="0.55000000000000004">
      <c r="A3573">
        <v>3571</v>
      </c>
      <c r="B3573" s="3" t="s">
        <v>3570</v>
      </c>
      <c r="C3573" s="3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s="7" t="s">
        <v>8335</v>
      </c>
      <c r="R3573" t="s">
        <v>8336</v>
      </c>
      <c r="S3573" s="11">
        <f t="shared" si="442"/>
        <v>41912.858946759261</v>
      </c>
      <c r="T3573" s="11">
        <f t="shared" si="443"/>
        <v>41942.858946759261</v>
      </c>
      <c r="U3573" t="str">
        <f t="shared" si="444"/>
        <v>Sep</v>
      </c>
      <c r="V3573">
        <f t="shared" si="445"/>
        <v>2014</v>
      </c>
      <c r="W3573" t="str">
        <f t="shared" si="446"/>
        <v>Oct</v>
      </c>
      <c r="X3573">
        <f t="shared" si="447"/>
        <v>2014</v>
      </c>
    </row>
    <row r="3574" spans="1:24" ht="28.8" hidden="1" x14ac:dyDescent="0.55000000000000004">
      <c r="A3574">
        <v>3572</v>
      </c>
      <c r="B3574" s="3" t="s">
        <v>3571</v>
      </c>
      <c r="C3574" s="3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s="7" t="s">
        <v>8335</v>
      </c>
      <c r="R3574" t="s">
        <v>8336</v>
      </c>
      <c r="S3574" s="11">
        <f t="shared" si="442"/>
        <v>42146.570393518516</v>
      </c>
      <c r="T3574" s="11">
        <f t="shared" si="443"/>
        <v>42176.570393518516</v>
      </c>
      <c r="U3574" t="str">
        <f t="shared" si="444"/>
        <v>May</v>
      </c>
      <c r="V3574">
        <f t="shared" si="445"/>
        <v>2015</v>
      </c>
      <c r="W3574" t="str">
        <f t="shared" si="446"/>
        <v>Jun</v>
      </c>
      <c r="X3574">
        <f t="shared" si="447"/>
        <v>2015</v>
      </c>
    </row>
    <row r="3575" spans="1:24" ht="28.8" hidden="1" x14ac:dyDescent="0.55000000000000004">
      <c r="A3575">
        <v>3573</v>
      </c>
      <c r="B3575" s="3" t="s">
        <v>3572</v>
      </c>
      <c r="C3575" s="3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s="7" t="s">
        <v>8335</v>
      </c>
      <c r="R3575" t="s">
        <v>8336</v>
      </c>
      <c r="S3575" s="11">
        <f t="shared" si="442"/>
        <v>41921.375532407408</v>
      </c>
      <c r="T3575" s="11">
        <f t="shared" si="443"/>
        <v>41951.417199074072</v>
      </c>
      <c r="U3575" t="str">
        <f t="shared" si="444"/>
        <v>Oct</v>
      </c>
      <c r="V3575">
        <f t="shared" si="445"/>
        <v>2014</v>
      </c>
      <c r="W3575" t="str">
        <f t="shared" si="446"/>
        <v>Nov</v>
      </c>
      <c r="X3575">
        <f t="shared" si="447"/>
        <v>2014</v>
      </c>
    </row>
    <row r="3576" spans="1:24" ht="43.2" hidden="1" x14ac:dyDescent="0.55000000000000004">
      <c r="A3576">
        <v>3574</v>
      </c>
      <c r="B3576" s="3" t="s">
        <v>3573</v>
      </c>
      <c r="C3576" s="3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s="7" t="s">
        <v>8335</v>
      </c>
      <c r="R3576" t="s">
        <v>8336</v>
      </c>
      <c r="S3576" s="11">
        <f t="shared" si="442"/>
        <v>41926.942685185182</v>
      </c>
      <c r="T3576" s="11">
        <f t="shared" si="443"/>
        <v>41956.984351851846</v>
      </c>
      <c r="U3576" t="str">
        <f t="shared" si="444"/>
        <v>Oct</v>
      </c>
      <c r="V3576">
        <f t="shared" si="445"/>
        <v>2014</v>
      </c>
      <c r="W3576" t="str">
        <f t="shared" si="446"/>
        <v>Nov</v>
      </c>
      <c r="X3576">
        <f t="shared" si="447"/>
        <v>2014</v>
      </c>
    </row>
    <row r="3577" spans="1:24" ht="43.2" hidden="1" x14ac:dyDescent="0.55000000000000004">
      <c r="A3577">
        <v>3575</v>
      </c>
      <c r="B3577" s="3" t="s">
        <v>3574</v>
      </c>
      <c r="C3577" s="3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s="7" t="s">
        <v>8335</v>
      </c>
      <c r="R3577" t="s">
        <v>8336</v>
      </c>
      <c r="S3577" s="11">
        <f t="shared" si="442"/>
        <v>42561.783877314811</v>
      </c>
      <c r="T3577" s="11">
        <f t="shared" si="443"/>
        <v>42593.165972222225</v>
      </c>
      <c r="U3577" t="str">
        <f t="shared" si="444"/>
        <v>Jul</v>
      </c>
      <c r="V3577">
        <f t="shared" si="445"/>
        <v>2016</v>
      </c>
      <c r="W3577" t="str">
        <f t="shared" si="446"/>
        <v>Aug</v>
      </c>
      <c r="X3577">
        <f t="shared" si="447"/>
        <v>2016</v>
      </c>
    </row>
    <row r="3578" spans="1:24" ht="43.2" hidden="1" x14ac:dyDescent="0.55000000000000004">
      <c r="A3578">
        <v>3576</v>
      </c>
      <c r="B3578" s="3" t="s">
        <v>3575</v>
      </c>
      <c r="C3578" s="3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s="7" t="s">
        <v>8335</v>
      </c>
      <c r="R3578" t="s">
        <v>8336</v>
      </c>
      <c r="S3578" s="11">
        <f t="shared" si="442"/>
        <v>42649.54923611111</v>
      </c>
      <c r="T3578" s="11">
        <f t="shared" si="443"/>
        <v>42709.590902777782</v>
      </c>
      <c r="U3578" t="str">
        <f t="shared" si="444"/>
        <v>Oct</v>
      </c>
      <c r="V3578">
        <f t="shared" si="445"/>
        <v>2016</v>
      </c>
      <c r="W3578" t="str">
        <f t="shared" si="446"/>
        <v>Dec</v>
      </c>
      <c r="X3578">
        <f t="shared" si="447"/>
        <v>2016</v>
      </c>
    </row>
    <row r="3579" spans="1:24" ht="43.2" hidden="1" x14ac:dyDescent="0.55000000000000004">
      <c r="A3579">
        <v>3577</v>
      </c>
      <c r="B3579" s="3" t="s">
        <v>3576</v>
      </c>
      <c r="C3579" s="3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s="7" t="s">
        <v>8335</v>
      </c>
      <c r="R3579" t="s">
        <v>8336</v>
      </c>
      <c r="S3579" s="11">
        <f t="shared" si="442"/>
        <v>42093.786840277782</v>
      </c>
      <c r="T3579" s="11">
        <f t="shared" si="443"/>
        <v>42120.26944444445</v>
      </c>
      <c r="U3579" t="str">
        <f t="shared" si="444"/>
        <v>Mar</v>
      </c>
      <c r="V3579">
        <f t="shared" si="445"/>
        <v>2015</v>
      </c>
      <c r="W3579" t="str">
        <f t="shared" si="446"/>
        <v>Apr</v>
      </c>
      <c r="X3579">
        <f t="shared" si="447"/>
        <v>2015</v>
      </c>
    </row>
    <row r="3580" spans="1:24" ht="43.2" hidden="1" x14ac:dyDescent="0.55000000000000004">
      <c r="A3580">
        <v>3578</v>
      </c>
      <c r="B3580" s="3" t="s">
        <v>3577</v>
      </c>
      <c r="C3580" s="3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s="7" t="s">
        <v>8335</v>
      </c>
      <c r="R3580" t="s">
        <v>8336</v>
      </c>
      <c r="S3580" s="11">
        <f t="shared" si="442"/>
        <v>42460.733530092592</v>
      </c>
      <c r="T3580" s="11">
        <f t="shared" si="443"/>
        <v>42490.733530092592</v>
      </c>
      <c r="U3580" t="str">
        <f t="shared" si="444"/>
        <v>Mar</v>
      </c>
      <c r="V3580">
        <f t="shared" si="445"/>
        <v>2016</v>
      </c>
      <c r="W3580" t="str">
        <f t="shared" si="446"/>
        <v>Apr</v>
      </c>
      <c r="X3580">
        <f t="shared" si="447"/>
        <v>2016</v>
      </c>
    </row>
    <row r="3581" spans="1:24" ht="43.2" hidden="1" x14ac:dyDescent="0.55000000000000004">
      <c r="A3581">
        <v>3579</v>
      </c>
      <c r="B3581" s="3" t="s">
        <v>3578</v>
      </c>
      <c r="C3581" s="3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s="7" t="s">
        <v>8335</v>
      </c>
      <c r="R3581" t="s">
        <v>8336</v>
      </c>
      <c r="S3581" s="11">
        <f t="shared" si="442"/>
        <v>42430.762222222227</v>
      </c>
      <c r="T3581" s="11">
        <f t="shared" si="443"/>
        <v>42460.720555555556</v>
      </c>
      <c r="U3581" t="str">
        <f t="shared" si="444"/>
        <v>Mar</v>
      </c>
      <c r="V3581">
        <f t="shared" si="445"/>
        <v>2016</v>
      </c>
      <c r="W3581" t="str">
        <f t="shared" si="446"/>
        <v>Mar</v>
      </c>
      <c r="X3581">
        <f t="shared" si="447"/>
        <v>2016</v>
      </c>
    </row>
    <row r="3582" spans="1:24" ht="43.2" hidden="1" x14ac:dyDescent="0.55000000000000004">
      <c r="A3582">
        <v>3580</v>
      </c>
      <c r="B3582" s="3" t="s">
        <v>3579</v>
      </c>
      <c r="C3582" s="3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s="7" t="s">
        <v>8335</v>
      </c>
      <c r="R3582" t="s">
        <v>8336</v>
      </c>
      <c r="S3582" s="11">
        <f t="shared" si="442"/>
        <v>42026.176180555558</v>
      </c>
      <c r="T3582" s="11">
        <f t="shared" si="443"/>
        <v>42064.207638888889</v>
      </c>
      <c r="U3582" t="str">
        <f t="shared" si="444"/>
        <v>Jan</v>
      </c>
      <c r="V3582">
        <f t="shared" si="445"/>
        <v>2015</v>
      </c>
      <c r="W3582" t="str">
        <f t="shared" si="446"/>
        <v>Mar</v>
      </c>
      <c r="X3582">
        <f t="shared" si="447"/>
        <v>2015</v>
      </c>
    </row>
    <row r="3583" spans="1:24" ht="43.2" hidden="1" x14ac:dyDescent="0.55000000000000004">
      <c r="A3583">
        <v>3581</v>
      </c>
      <c r="B3583" s="3" t="s">
        <v>3580</v>
      </c>
      <c r="C3583" s="3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s="7" t="s">
        <v>8335</v>
      </c>
      <c r="R3583" t="s">
        <v>8336</v>
      </c>
      <c r="S3583" s="11">
        <f t="shared" si="442"/>
        <v>41836.471180555556</v>
      </c>
      <c r="T3583" s="11">
        <f t="shared" si="443"/>
        <v>41850.471180555556</v>
      </c>
      <c r="U3583" t="str">
        <f t="shared" si="444"/>
        <v>Jul</v>
      </c>
      <c r="V3583">
        <f t="shared" si="445"/>
        <v>2014</v>
      </c>
      <c r="W3583" t="str">
        <f t="shared" si="446"/>
        <v>Jul</v>
      </c>
      <c r="X3583">
        <f t="shared" si="447"/>
        <v>2014</v>
      </c>
    </row>
    <row r="3584" spans="1:24" ht="43.2" hidden="1" x14ac:dyDescent="0.55000000000000004">
      <c r="A3584">
        <v>3582</v>
      </c>
      <c r="B3584" s="3" t="s">
        <v>3581</v>
      </c>
      <c r="C3584" s="3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s="7" t="s">
        <v>8335</v>
      </c>
      <c r="R3584" t="s">
        <v>8336</v>
      </c>
      <c r="S3584" s="11">
        <f t="shared" si="442"/>
        <v>42451.095856481479</v>
      </c>
      <c r="T3584" s="11">
        <f t="shared" si="443"/>
        <v>42465.095856481479</v>
      </c>
      <c r="U3584" t="str">
        <f t="shared" si="444"/>
        <v>Mar</v>
      </c>
      <c r="V3584">
        <f t="shared" si="445"/>
        <v>2016</v>
      </c>
      <c r="W3584" t="str">
        <f t="shared" si="446"/>
        <v>Apr</v>
      </c>
      <c r="X3584">
        <f t="shared" si="447"/>
        <v>2016</v>
      </c>
    </row>
    <row r="3585" spans="1:24" ht="43.2" hidden="1" x14ac:dyDescent="0.55000000000000004">
      <c r="A3585">
        <v>3583</v>
      </c>
      <c r="B3585" s="3" t="s">
        <v>3582</v>
      </c>
      <c r="C3585" s="3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s="7" t="s">
        <v>8335</v>
      </c>
      <c r="R3585" t="s">
        <v>8336</v>
      </c>
      <c r="S3585" s="11">
        <f t="shared" si="442"/>
        <v>42418.425983796296</v>
      </c>
      <c r="T3585" s="11">
        <f t="shared" si="443"/>
        <v>42478.384317129632</v>
      </c>
      <c r="U3585" t="str">
        <f t="shared" si="444"/>
        <v>Feb</v>
      </c>
      <c r="V3585">
        <f t="shared" si="445"/>
        <v>2016</v>
      </c>
      <c r="W3585" t="str">
        <f t="shared" si="446"/>
        <v>Apr</v>
      </c>
      <c r="X3585">
        <f t="shared" si="447"/>
        <v>2016</v>
      </c>
    </row>
    <row r="3586" spans="1:24" ht="86.4" hidden="1" x14ac:dyDescent="0.55000000000000004">
      <c r="A3586">
        <v>3584</v>
      </c>
      <c r="B3586" s="3" t="s">
        <v>3583</v>
      </c>
      <c r="C3586" s="3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s="7" t="s">
        <v>8335</v>
      </c>
      <c r="R3586" t="s">
        <v>8336</v>
      </c>
      <c r="S3586" s="11">
        <f t="shared" si="442"/>
        <v>42168.316481481481</v>
      </c>
      <c r="T3586" s="11">
        <f t="shared" si="443"/>
        <v>42198.316481481481</v>
      </c>
      <c r="U3586" t="str">
        <f t="shared" si="444"/>
        <v>Jun</v>
      </c>
      <c r="V3586">
        <f t="shared" si="445"/>
        <v>2015</v>
      </c>
      <c r="W3586" t="str">
        <f t="shared" si="446"/>
        <v>Jul</v>
      </c>
      <c r="X3586">
        <f t="shared" si="447"/>
        <v>2015</v>
      </c>
    </row>
    <row r="3587" spans="1:24" ht="43.2" hidden="1" x14ac:dyDescent="0.55000000000000004">
      <c r="A3587">
        <v>3585</v>
      </c>
      <c r="B3587" s="3" t="s">
        <v>3584</v>
      </c>
      <c r="C3587" s="3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IFERROR(E3587/L3587,0)</f>
        <v>176.08695652173913</v>
      </c>
      <c r="Q3587" s="7" t="s">
        <v>8335</v>
      </c>
      <c r="R3587" t="s">
        <v>8336</v>
      </c>
      <c r="S3587" s="11">
        <f t="shared" ref="S3587:S3650" si="450">(((J3587/60)/60)/24)+DATE(1970,1,1)</f>
        <v>41964.716319444444</v>
      </c>
      <c r="T3587" s="11">
        <f t="shared" ref="T3587:T3650" si="451">(((I3587/60)/60)/24)+DATE(1970,1,1)</f>
        <v>41994.716319444444</v>
      </c>
      <c r="U3587" t="str">
        <f t="shared" ref="U3587:U3650" si="452">TEXT(S3587,"mmm")</f>
        <v>Nov</v>
      </c>
      <c r="V3587">
        <f t="shared" ref="V3587:V3650" si="453">YEAR(S3587)</f>
        <v>2014</v>
      </c>
      <c r="W3587" t="str">
        <f t="shared" ref="W3587:W3650" si="454">TEXT(T3587,"mmm")</f>
        <v>Dec</v>
      </c>
      <c r="X3587">
        <f t="shared" ref="X3587:X3650" si="455">YEAR(T3587)</f>
        <v>2014</v>
      </c>
    </row>
    <row r="3588" spans="1:24" hidden="1" x14ac:dyDescent="0.55000000000000004">
      <c r="A3588">
        <v>3586</v>
      </c>
      <c r="B3588" s="3" t="s">
        <v>3585</v>
      </c>
      <c r="C3588" s="3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s="7" t="s">
        <v>8335</v>
      </c>
      <c r="R3588" t="s">
        <v>8336</v>
      </c>
      <c r="S3588" s="11">
        <f t="shared" si="450"/>
        <v>42576.697569444441</v>
      </c>
      <c r="T3588" s="11">
        <f t="shared" si="451"/>
        <v>42636.697569444441</v>
      </c>
      <c r="U3588" t="str">
        <f t="shared" si="452"/>
        <v>Jul</v>
      </c>
      <c r="V3588">
        <f t="shared" si="453"/>
        <v>2016</v>
      </c>
      <c r="W3588" t="str">
        <f t="shared" si="454"/>
        <v>Sep</v>
      </c>
      <c r="X3588">
        <f t="shared" si="455"/>
        <v>2016</v>
      </c>
    </row>
    <row r="3589" spans="1:24" ht="43.2" hidden="1" x14ac:dyDescent="0.55000000000000004">
      <c r="A3589">
        <v>3587</v>
      </c>
      <c r="B3589" s="3" t="s">
        <v>3586</v>
      </c>
      <c r="C3589" s="3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s="7" t="s">
        <v>8335</v>
      </c>
      <c r="R3589" t="s">
        <v>8336</v>
      </c>
      <c r="S3589" s="11">
        <f t="shared" si="450"/>
        <v>42503.539976851855</v>
      </c>
      <c r="T3589" s="11">
        <f t="shared" si="451"/>
        <v>42548.791666666672</v>
      </c>
      <c r="U3589" t="str">
        <f t="shared" si="452"/>
        <v>May</v>
      </c>
      <c r="V3589">
        <f t="shared" si="453"/>
        <v>2016</v>
      </c>
      <c r="W3589" t="str">
        <f t="shared" si="454"/>
        <v>Jun</v>
      </c>
      <c r="X3589">
        <f t="shared" si="455"/>
        <v>2016</v>
      </c>
    </row>
    <row r="3590" spans="1:24" ht="43.2" hidden="1" x14ac:dyDescent="0.55000000000000004">
      <c r="A3590">
        <v>3588</v>
      </c>
      <c r="B3590" s="3" t="s">
        <v>3587</v>
      </c>
      <c r="C3590" s="3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s="7" t="s">
        <v>8335</v>
      </c>
      <c r="R3590" t="s">
        <v>8336</v>
      </c>
      <c r="S3590" s="11">
        <f t="shared" si="450"/>
        <v>42101.828819444447</v>
      </c>
      <c r="T3590" s="11">
        <f t="shared" si="451"/>
        <v>42123.958333333328</v>
      </c>
      <c r="U3590" t="str">
        <f t="shared" si="452"/>
        <v>Apr</v>
      </c>
      <c r="V3590">
        <f t="shared" si="453"/>
        <v>2015</v>
      </c>
      <c r="W3590" t="str">
        <f t="shared" si="454"/>
        <v>Apr</v>
      </c>
      <c r="X3590">
        <f t="shared" si="455"/>
        <v>2015</v>
      </c>
    </row>
    <row r="3591" spans="1:24" ht="43.2" hidden="1" x14ac:dyDescent="0.55000000000000004">
      <c r="A3591">
        <v>3589</v>
      </c>
      <c r="B3591" s="3" t="s">
        <v>3588</v>
      </c>
      <c r="C3591" s="3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s="7" t="s">
        <v>8335</v>
      </c>
      <c r="R3591" t="s">
        <v>8336</v>
      </c>
      <c r="S3591" s="11">
        <f t="shared" si="450"/>
        <v>42125.647534722222</v>
      </c>
      <c r="T3591" s="11">
        <f t="shared" si="451"/>
        <v>42150.647534722222</v>
      </c>
      <c r="U3591" t="str">
        <f t="shared" si="452"/>
        <v>May</v>
      </c>
      <c r="V3591">
        <f t="shared" si="453"/>
        <v>2015</v>
      </c>
      <c r="W3591" t="str">
        <f t="shared" si="454"/>
        <v>May</v>
      </c>
      <c r="X3591">
        <f t="shared" si="455"/>
        <v>2015</v>
      </c>
    </row>
    <row r="3592" spans="1:24" ht="43.2" hidden="1" x14ac:dyDescent="0.55000000000000004">
      <c r="A3592">
        <v>3590</v>
      </c>
      <c r="B3592" s="3" t="s">
        <v>3589</v>
      </c>
      <c r="C3592" s="3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s="7" t="s">
        <v>8335</v>
      </c>
      <c r="R3592" t="s">
        <v>8336</v>
      </c>
      <c r="S3592" s="11">
        <f t="shared" si="450"/>
        <v>41902.333726851852</v>
      </c>
      <c r="T3592" s="11">
        <f t="shared" si="451"/>
        <v>41932.333726851852</v>
      </c>
      <c r="U3592" t="str">
        <f t="shared" si="452"/>
        <v>Sep</v>
      </c>
      <c r="V3592">
        <f t="shared" si="453"/>
        <v>2014</v>
      </c>
      <c r="W3592" t="str">
        <f t="shared" si="454"/>
        <v>Oct</v>
      </c>
      <c r="X3592">
        <f t="shared" si="455"/>
        <v>2014</v>
      </c>
    </row>
    <row r="3593" spans="1:24" ht="43.2" hidden="1" x14ac:dyDescent="0.55000000000000004">
      <c r="A3593">
        <v>3591</v>
      </c>
      <c r="B3593" s="3" t="s">
        <v>3590</v>
      </c>
      <c r="C3593" s="3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s="7" t="s">
        <v>8335</v>
      </c>
      <c r="R3593" t="s">
        <v>8336</v>
      </c>
      <c r="S3593" s="11">
        <f t="shared" si="450"/>
        <v>42003.948425925926</v>
      </c>
      <c r="T3593" s="11">
        <f t="shared" si="451"/>
        <v>42028.207638888889</v>
      </c>
      <c r="U3593" t="str">
        <f t="shared" si="452"/>
        <v>Dec</v>
      </c>
      <c r="V3593">
        <f t="shared" si="453"/>
        <v>2014</v>
      </c>
      <c r="W3593" t="str">
        <f t="shared" si="454"/>
        <v>Jan</v>
      </c>
      <c r="X3593">
        <f t="shared" si="455"/>
        <v>2015</v>
      </c>
    </row>
    <row r="3594" spans="1:24" ht="43.2" hidden="1" x14ac:dyDescent="0.55000000000000004">
      <c r="A3594">
        <v>3592</v>
      </c>
      <c r="B3594" s="3" t="s">
        <v>3591</v>
      </c>
      <c r="C3594" s="3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s="7" t="s">
        <v>8335</v>
      </c>
      <c r="R3594" t="s">
        <v>8336</v>
      </c>
      <c r="S3594" s="11">
        <f t="shared" si="450"/>
        <v>41988.829942129625</v>
      </c>
      <c r="T3594" s="11">
        <f t="shared" si="451"/>
        <v>42046.207638888889</v>
      </c>
      <c r="U3594" t="str">
        <f t="shared" si="452"/>
        <v>Dec</v>
      </c>
      <c r="V3594">
        <f t="shared" si="453"/>
        <v>2014</v>
      </c>
      <c r="W3594" t="str">
        <f t="shared" si="454"/>
        <v>Feb</v>
      </c>
      <c r="X3594">
        <f t="shared" si="455"/>
        <v>2015</v>
      </c>
    </row>
    <row r="3595" spans="1:24" ht="43.2" hidden="1" x14ac:dyDescent="0.55000000000000004">
      <c r="A3595">
        <v>3593</v>
      </c>
      <c r="B3595" s="3" t="s">
        <v>3592</v>
      </c>
      <c r="C3595" s="3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s="7" t="s">
        <v>8335</v>
      </c>
      <c r="R3595" t="s">
        <v>8336</v>
      </c>
      <c r="S3595" s="11">
        <f t="shared" si="450"/>
        <v>41974.898599537039</v>
      </c>
      <c r="T3595" s="11">
        <f t="shared" si="451"/>
        <v>42009.851388888885</v>
      </c>
      <c r="U3595" t="str">
        <f t="shared" si="452"/>
        <v>Dec</v>
      </c>
      <c r="V3595">
        <f t="shared" si="453"/>
        <v>2014</v>
      </c>
      <c r="W3595" t="str">
        <f t="shared" si="454"/>
        <v>Jan</v>
      </c>
      <c r="X3595">
        <f t="shared" si="455"/>
        <v>2015</v>
      </c>
    </row>
    <row r="3596" spans="1:24" ht="43.2" hidden="1" x14ac:dyDescent="0.55000000000000004">
      <c r="A3596">
        <v>3594</v>
      </c>
      <c r="B3596" s="3" t="s">
        <v>3593</v>
      </c>
      <c r="C3596" s="3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s="7" t="s">
        <v>8335</v>
      </c>
      <c r="R3596" t="s">
        <v>8336</v>
      </c>
      <c r="S3596" s="11">
        <f t="shared" si="450"/>
        <v>42592.066921296297</v>
      </c>
      <c r="T3596" s="11">
        <f t="shared" si="451"/>
        <v>42617.066921296297</v>
      </c>
      <c r="U3596" t="str">
        <f t="shared" si="452"/>
        <v>Aug</v>
      </c>
      <c r="V3596">
        <f t="shared" si="453"/>
        <v>2016</v>
      </c>
      <c r="W3596" t="str">
        <f t="shared" si="454"/>
        <v>Sep</v>
      </c>
      <c r="X3596">
        <f t="shared" si="455"/>
        <v>2016</v>
      </c>
    </row>
    <row r="3597" spans="1:24" ht="28.8" hidden="1" x14ac:dyDescent="0.55000000000000004">
      <c r="A3597">
        <v>3595</v>
      </c>
      <c r="B3597" s="3" t="s">
        <v>3594</v>
      </c>
      <c r="C3597" s="3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s="7" t="s">
        <v>8335</v>
      </c>
      <c r="R3597" t="s">
        <v>8336</v>
      </c>
      <c r="S3597" s="11">
        <f t="shared" si="450"/>
        <v>42050.008368055554</v>
      </c>
      <c r="T3597" s="11">
        <f t="shared" si="451"/>
        <v>42076.290972222225</v>
      </c>
      <c r="U3597" t="str">
        <f t="shared" si="452"/>
        <v>Feb</v>
      </c>
      <c r="V3597">
        <f t="shared" si="453"/>
        <v>2015</v>
      </c>
      <c r="W3597" t="str">
        <f t="shared" si="454"/>
        <v>Mar</v>
      </c>
      <c r="X3597">
        <f t="shared" si="455"/>
        <v>2015</v>
      </c>
    </row>
    <row r="3598" spans="1:24" ht="43.2" hidden="1" x14ac:dyDescent="0.55000000000000004">
      <c r="A3598">
        <v>3596</v>
      </c>
      <c r="B3598" s="3" t="s">
        <v>3595</v>
      </c>
      <c r="C3598" s="3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s="7" t="s">
        <v>8335</v>
      </c>
      <c r="R3598" t="s">
        <v>8336</v>
      </c>
      <c r="S3598" s="11">
        <f t="shared" si="450"/>
        <v>41856.715069444443</v>
      </c>
      <c r="T3598" s="11">
        <f t="shared" si="451"/>
        <v>41877.715069444443</v>
      </c>
      <c r="U3598" t="str">
        <f t="shared" si="452"/>
        <v>Aug</v>
      </c>
      <c r="V3598">
        <f t="shared" si="453"/>
        <v>2014</v>
      </c>
      <c r="W3598" t="str">
        <f t="shared" si="454"/>
        <v>Aug</v>
      </c>
      <c r="X3598">
        <f t="shared" si="455"/>
        <v>2014</v>
      </c>
    </row>
    <row r="3599" spans="1:24" ht="28.8" hidden="1" x14ac:dyDescent="0.55000000000000004">
      <c r="A3599">
        <v>3597</v>
      </c>
      <c r="B3599" s="3" t="s">
        <v>3596</v>
      </c>
      <c r="C3599" s="3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s="7" t="s">
        <v>8335</v>
      </c>
      <c r="R3599" t="s">
        <v>8336</v>
      </c>
      <c r="S3599" s="11">
        <f t="shared" si="450"/>
        <v>42417.585532407407</v>
      </c>
      <c r="T3599" s="11">
        <f t="shared" si="451"/>
        <v>42432.249305555553</v>
      </c>
      <c r="U3599" t="str">
        <f t="shared" si="452"/>
        <v>Feb</v>
      </c>
      <c r="V3599">
        <f t="shared" si="453"/>
        <v>2016</v>
      </c>
      <c r="W3599" t="str">
        <f t="shared" si="454"/>
        <v>Mar</v>
      </c>
      <c r="X3599">
        <f t="shared" si="455"/>
        <v>2016</v>
      </c>
    </row>
    <row r="3600" spans="1:24" ht="43.2" hidden="1" x14ac:dyDescent="0.55000000000000004">
      <c r="A3600">
        <v>3598</v>
      </c>
      <c r="B3600" s="3" t="s">
        <v>3597</v>
      </c>
      <c r="C3600" s="3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s="7" t="s">
        <v>8335</v>
      </c>
      <c r="R3600" t="s">
        <v>8336</v>
      </c>
      <c r="S3600" s="11">
        <f t="shared" si="450"/>
        <v>41866.79886574074</v>
      </c>
      <c r="T3600" s="11">
        <f t="shared" si="451"/>
        <v>41885.207638888889</v>
      </c>
      <c r="U3600" t="str">
        <f t="shared" si="452"/>
        <v>Aug</v>
      </c>
      <c r="V3600">
        <f t="shared" si="453"/>
        <v>2014</v>
      </c>
      <c r="W3600" t="str">
        <f t="shared" si="454"/>
        <v>Sep</v>
      </c>
      <c r="X3600">
        <f t="shared" si="455"/>
        <v>2014</v>
      </c>
    </row>
    <row r="3601" spans="1:24" ht="43.2" hidden="1" x14ac:dyDescent="0.55000000000000004">
      <c r="A3601">
        <v>3599</v>
      </c>
      <c r="B3601" s="3" t="s">
        <v>3598</v>
      </c>
      <c r="C3601" s="3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s="7" t="s">
        <v>8335</v>
      </c>
      <c r="R3601" t="s">
        <v>8336</v>
      </c>
      <c r="S3601" s="11">
        <f t="shared" si="450"/>
        <v>42220.79487268519</v>
      </c>
      <c r="T3601" s="11">
        <f t="shared" si="451"/>
        <v>42246</v>
      </c>
      <c r="U3601" t="str">
        <f t="shared" si="452"/>
        <v>Aug</v>
      </c>
      <c r="V3601">
        <f t="shared" si="453"/>
        <v>2015</v>
      </c>
      <c r="W3601" t="str">
        <f t="shared" si="454"/>
        <v>Aug</v>
      </c>
      <c r="X3601">
        <f t="shared" si="455"/>
        <v>2015</v>
      </c>
    </row>
    <row r="3602" spans="1:24" ht="28.8" hidden="1" x14ac:dyDescent="0.55000000000000004">
      <c r="A3602">
        <v>3600</v>
      </c>
      <c r="B3602" s="3" t="s">
        <v>3599</v>
      </c>
      <c r="C3602" s="3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s="7" t="s">
        <v>8335</v>
      </c>
      <c r="R3602" t="s">
        <v>8336</v>
      </c>
      <c r="S3602" s="11">
        <f t="shared" si="450"/>
        <v>42628.849120370374</v>
      </c>
      <c r="T3602" s="11">
        <f t="shared" si="451"/>
        <v>42656.849120370374</v>
      </c>
      <c r="U3602" t="str">
        <f t="shared" si="452"/>
        <v>Sep</v>
      </c>
      <c r="V3602">
        <f t="shared" si="453"/>
        <v>2016</v>
      </c>
      <c r="W3602" t="str">
        <f t="shared" si="454"/>
        <v>Oct</v>
      </c>
      <c r="X3602">
        <f t="shared" si="455"/>
        <v>2016</v>
      </c>
    </row>
    <row r="3603" spans="1:24" ht="43.2" hidden="1" x14ac:dyDescent="0.55000000000000004">
      <c r="A3603">
        <v>3601</v>
      </c>
      <c r="B3603" s="3" t="s">
        <v>3600</v>
      </c>
      <c r="C3603" s="3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s="7" t="s">
        <v>8335</v>
      </c>
      <c r="R3603" t="s">
        <v>8336</v>
      </c>
      <c r="S3603" s="11">
        <f t="shared" si="450"/>
        <v>41990.99863425926</v>
      </c>
      <c r="T3603" s="11">
        <f t="shared" si="451"/>
        <v>42020.99863425926</v>
      </c>
      <c r="U3603" t="str">
        <f t="shared" si="452"/>
        <v>Dec</v>
      </c>
      <c r="V3603">
        <f t="shared" si="453"/>
        <v>2014</v>
      </c>
      <c r="W3603" t="str">
        <f t="shared" si="454"/>
        <v>Jan</v>
      </c>
      <c r="X3603">
        <f t="shared" si="455"/>
        <v>2015</v>
      </c>
    </row>
    <row r="3604" spans="1:24" ht="57.6" hidden="1" x14ac:dyDescent="0.55000000000000004">
      <c r="A3604">
        <v>3602</v>
      </c>
      <c r="B3604" s="3" t="s">
        <v>3601</v>
      </c>
      <c r="C3604" s="3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s="7" t="s">
        <v>8335</v>
      </c>
      <c r="R3604" t="s">
        <v>8336</v>
      </c>
      <c r="S3604" s="11">
        <f t="shared" si="450"/>
        <v>42447.894432870366</v>
      </c>
      <c r="T3604" s="11">
        <f t="shared" si="451"/>
        <v>42507.894432870366</v>
      </c>
      <c r="U3604" t="str">
        <f t="shared" si="452"/>
        <v>Mar</v>
      </c>
      <c r="V3604">
        <f t="shared" si="453"/>
        <v>2016</v>
      </c>
      <c r="W3604" t="str">
        <f t="shared" si="454"/>
        <v>May</v>
      </c>
      <c r="X3604">
        <f t="shared" si="455"/>
        <v>2016</v>
      </c>
    </row>
    <row r="3605" spans="1:24" ht="43.2" hidden="1" x14ac:dyDescent="0.55000000000000004">
      <c r="A3605">
        <v>3603</v>
      </c>
      <c r="B3605" s="3" t="s">
        <v>3602</v>
      </c>
      <c r="C3605" s="3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s="7" t="s">
        <v>8335</v>
      </c>
      <c r="R3605" t="s">
        <v>8336</v>
      </c>
      <c r="S3605" s="11">
        <f t="shared" si="450"/>
        <v>42283.864351851851</v>
      </c>
      <c r="T3605" s="11">
        <f t="shared" si="451"/>
        <v>42313.906018518523</v>
      </c>
      <c r="U3605" t="str">
        <f t="shared" si="452"/>
        <v>Oct</v>
      </c>
      <c r="V3605">
        <f t="shared" si="453"/>
        <v>2015</v>
      </c>
      <c r="W3605" t="str">
        <f t="shared" si="454"/>
        <v>Nov</v>
      </c>
      <c r="X3605">
        <f t="shared" si="455"/>
        <v>2015</v>
      </c>
    </row>
    <row r="3606" spans="1:24" ht="43.2" hidden="1" x14ac:dyDescent="0.55000000000000004">
      <c r="A3606">
        <v>3604</v>
      </c>
      <c r="B3606" s="3" t="s">
        <v>3603</v>
      </c>
      <c r="C3606" s="3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s="7" t="s">
        <v>8335</v>
      </c>
      <c r="R3606" t="s">
        <v>8336</v>
      </c>
      <c r="S3606" s="11">
        <f t="shared" si="450"/>
        <v>42483.015694444446</v>
      </c>
      <c r="T3606" s="11">
        <f t="shared" si="451"/>
        <v>42489.290972222225</v>
      </c>
      <c r="U3606" t="str">
        <f t="shared" si="452"/>
        <v>Apr</v>
      </c>
      <c r="V3606">
        <f t="shared" si="453"/>
        <v>2016</v>
      </c>
      <c r="W3606" t="str">
        <f t="shared" si="454"/>
        <v>Apr</v>
      </c>
      <c r="X3606">
        <f t="shared" si="455"/>
        <v>2016</v>
      </c>
    </row>
    <row r="3607" spans="1:24" ht="57.6" hidden="1" x14ac:dyDescent="0.55000000000000004">
      <c r="A3607">
        <v>3605</v>
      </c>
      <c r="B3607" s="3" t="s">
        <v>3604</v>
      </c>
      <c r="C3607" s="3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s="7" t="s">
        <v>8335</v>
      </c>
      <c r="R3607" t="s">
        <v>8336</v>
      </c>
      <c r="S3607" s="11">
        <f t="shared" si="450"/>
        <v>42383.793124999997</v>
      </c>
      <c r="T3607" s="11">
        <f t="shared" si="451"/>
        <v>42413.793124999997</v>
      </c>
      <c r="U3607" t="str">
        <f t="shared" si="452"/>
        <v>Jan</v>
      </c>
      <c r="V3607">
        <f t="shared" si="453"/>
        <v>2016</v>
      </c>
      <c r="W3607" t="str">
        <f t="shared" si="454"/>
        <v>Feb</v>
      </c>
      <c r="X3607">
        <f t="shared" si="455"/>
        <v>2016</v>
      </c>
    </row>
    <row r="3608" spans="1:24" ht="43.2" hidden="1" x14ac:dyDescent="0.55000000000000004">
      <c r="A3608">
        <v>3606</v>
      </c>
      <c r="B3608" s="3" t="s">
        <v>3605</v>
      </c>
      <c r="C3608" s="3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s="7" t="s">
        <v>8335</v>
      </c>
      <c r="R3608" t="s">
        <v>8336</v>
      </c>
      <c r="S3608" s="11">
        <f t="shared" si="450"/>
        <v>42566.604826388888</v>
      </c>
      <c r="T3608" s="11">
        <f t="shared" si="451"/>
        <v>42596.604826388888</v>
      </c>
      <c r="U3608" t="str">
        <f t="shared" si="452"/>
        <v>Jul</v>
      </c>
      <c r="V3608">
        <f t="shared" si="453"/>
        <v>2016</v>
      </c>
      <c r="W3608" t="str">
        <f t="shared" si="454"/>
        <v>Aug</v>
      </c>
      <c r="X3608">
        <f t="shared" si="455"/>
        <v>2016</v>
      </c>
    </row>
    <row r="3609" spans="1:24" ht="28.8" hidden="1" x14ac:dyDescent="0.55000000000000004">
      <c r="A3609">
        <v>3607</v>
      </c>
      <c r="B3609" s="3" t="s">
        <v>3606</v>
      </c>
      <c r="C3609" s="3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s="7" t="s">
        <v>8335</v>
      </c>
      <c r="R3609" t="s">
        <v>8336</v>
      </c>
      <c r="S3609" s="11">
        <f t="shared" si="450"/>
        <v>42338.963912037041</v>
      </c>
      <c r="T3609" s="11">
        <f t="shared" si="451"/>
        <v>42353</v>
      </c>
      <c r="U3609" t="str">
        <f t="shared" si="452"/>
        <v>Nov</v>
      </c>
      <c r="V3609">
        <f t="shared" si="453"/>
        <v>2015</v>
      </c>
      <c r="W3609" t="str">
        <f t="shared" si="454"/>
        <v>Dec</v>
      </c>
      <c r="X3609">
        <f t="shared" si="455"/>
        <v>2015</v>
      </c>
    </row>
    <row r="3610" spans="1:24" ht="43.2" hidden="1" x14ac:dyDescent="0.55000000000000004">
      <c r="A3610">
        <v>3608</v>
      </c>
      <c r="B3610" s="3" t="s">
        <v>3607</v>
      </c>
      <c r="C3610" s="3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s="7" t="s">
        <v>8335</v>
      </c>
      <c r="R3610" t="s">
        <v>8336</v>
      </c>
      <c r="S3610" s="11">
        <f t="shared" si="450"/>
        <v>42506.709375000006</v>
      </c>
      <c r="T3610" s="11">
        <f t="shared" si="451"/>
        <v>42538.583333333328</v>
      </c>
      <c r="U3610" t="str">
        <f t="shared" si="452"/>
        <v>May</v>
      </c>
      <c r="V3610">
        <f t="shared" si="453"/>
        <v>2016</v>
      </c>
      <c r="W3610" t="str">
        <f t="shared" si="454"/>
        <v>Jun</v>
      </c>
      <c r="X3610">
        <f t="shared" si="455"/>
        <v>2016</v>
      </c>
    </row>
    <row r="3611" spans="1:24" ht="43.2" hidden="1" x14ac:dyDescent="0.55000000000000004">
      <c r="A3611">
        <v>3609</v>
      </c>
      <c r="B3611" s="3" t="s">
        <v>3608</v>
      </c>
      <c r="C3611" s="3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s="7" t="s">
        <v>8335</v>
      </c>
      <c r="R3611" t="s">
        <v>8336</v>
      </c>
      <c r="S3611" s="11">
        <f t="shared" si="450"/>
        <v>42429.991724537031</v>
      </c>
      <c r="T3611" s="11">
        <f t="shared" si="451"/>
        <v>42459.950057870374</v>
      </c>
      <c r="U3611" t="str">
        <f t="shared" si="452"/>
        <v>Feb</v>
      </c>
      <c r="V3611">
        <f t="shared" si="453"/>
        <v>2016</v>
      </c>
      <c r="W3611" t="str">
        <f t="shared" si="454"/>
        <v>Mar</v>
      </c>
      <c r="X3611">
        <f t="shared" si="455"/>
        <v>2016</v>
      </c>
    </row>
    <row r="3612" spans="1:24" ht="43.2" hidden="1" x14ac:dyDescent="0.55000000000000004">
      <c r="A3612">
        <v>3610</v>
      </c>
      <c r="B3612" s="3" t="s">
        <v>3609</v>
      </c>
      <c r="C3612" s="3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s="7" t="s">
        <v>8335</v>
      </c>
      <c r="R3612" t="s">
        <v>8336</v>
      </c>
      <c r="S3612" s="11">
        <f t="shared" si="450"/>
        <v>42203.432129629626</v>
      </c>
      <c r="T3612" s="11">
        <f t="shared" si="451"/>
        <v>42233.432129629626</v>
      </c>
      <c r="U3612" t="str">
        <f t="shared" si="452"/>
        <v>Jul</v>
      </c>
      <c r="V3612">
        <f t="shared" si="453"/>
        <v>2015</v>
      </c>
      <c r="W3612" t="str">
        <f t="shared" si="454"/>
        <v>Aug</v>
      </c>
      <c r="X3612">
        <f t="shared" si="455"/>
        <v>2015</v>
      </c>
    </row>
    <row r="3613" spans="1:24" ht="43.2" hidden="1" x14ac:dyDescent="0.55000000000000004">
      <c r="A3613">
        <v>3611</v>
      </c>
      <c r="B3613" s="3" t="s">
        <v>3610</v>
      </c>
      <c r="C3613" s="3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s="7" t="s">
        <v>8335</v>
      </c>
      <c r="R3613" t="s">
        <v>8336</v>
      </c>
      <c r="S3613" s="11">
        <f t="shared" si="450"/>
        <v>42072.370381944449</v>
      </c>
      <c r="T3613" s="11">
        <f t="shared" si="451"/>
        <v>42102.370381944449</v>
      </c>
      <c r="U3613" t="str">
        <f t="shared" si="452"/>
        <v>Mar</v>
      </c>
      <c r="V3613">
        <f t="shared" si="453"/>
        <v>2015</v>
      </c>
      <c r="W3613" t="str">
        <f t="shared" si="454"/>
        <v>Apr</v>
      </c>
      <c r="X3613">
        <f t="shared" si="455"/>
        <v>2015</v>
      </c>
    </row>
    <row r="3614" spans="1:24" ht="43.2" hidden="1" x14ac:dyDescent="0.55000000000000004">
      <c r="A3614">
        <v>3612</v>
      </c>
      <c r="B3614" s="3" t="s">
        <v>3611</v>
      </c>
      <c r="C3614" s="3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s="7" t="s">
        <v>8335</v>
      </c>
      <c r="R3614" t="s">
        <v>8336</v>
      </c>
      <c r="S3614" s="11">
        <f t="shared" si="450"/>
        <v>41789.726979166669</v>
      </c>
      <c r="T3614" s="11">
        <f t="shared" si="451"/>
        <v>41799.726979166669</v>
      </c>
      <c r="U3614" t="str">
        <f t="shared" si="452"/>
        <v>May</v>
      </c>
      <c r="V3614">
        <f t="shared" si="453"/>
        <v>2014</v>
      </c>
      <c r="W3614" t="str">
        <f t="shared" si="454"/>
        <v>Jun</v>
      </c>
      <c r="X3614">
        <f t="shared" si="455"/>
        <v>2014</v>
      </c>
    </row>
    <row r="3615" spans="1:24" ht="28.8" hidden="1" x14ac:dyDescent="0.55000000000000004">
      <c r="A3615">
        <v>3613</v>
      </c>
      <c r="B3615" s="3" t="s">
        <v>3612</v>
      </c>
      <c r="C3615" s="3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s="7" t="s">
        <v>8335</v>
      </c>
      <c r="R3615" t="s">
        <v>8336</v>
      </c>
      <c r="S3615" s="11">
        <f t="shared" si="450"/>
        <v>41788.58997685185</v>
      </c>
      <c r="T3615" s="11">
        <f t="shared" si="451"/>
        <v>41818.58997685185</v>
      </c>
      <c r="U3615" t="str">
        <f t="shared" si="452"/>
        <v>May</v>
      </c>
      <c r="V3615">
        <f t="shared" si="453"/>
        <v>2014</v>
      </c>
      <c r="W3615" t="str">
        <f t="shared" si="454"/>
        <v>Jun</v>
      </c>
      <c r="X3615">
        <f t="shared" si="455"/>
        <v>2014</v>
      </c>
    </row>
    <row r="3616" spans="1:24" ht="43.2" hidden="1" x14ac:dyDescent="0.55000000000000004">
      <c r="A3616">
        <v>3614</v>
      </c>
      <c r="B3616" s="3" t="s">
        <v>3439</v>
      </c>
      <c r="C3616" s="3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s="7" t="s">
        <v>8335</v>
      </c>
      <c r="R3616" t="s">
        <v>8336</v>
      </c>
      <c r="S3616" s="11">
        <f t="shared" si="450"/>
        <v>42144.041851851856</v>
      </c>
      <c r="T3616" s="11">
        <f t="shared" si="451"/>
        <v>42174.041851851856</v>
      </c>
      <c r="U3616" t="str">
        <f t="shared" si="452"/>
        <v>May</v>
      </c>
      <c r="V3616">
        <f t="shared" si="453"/>
        <v>2015</v>
      </c>
      <c r="W3616" t="str">
        <f t="shared" si="454"/>
        <v>Jun</v>
      </c>
      <c r="X3616">
        <f t="shared" si="455"/>
        <v>2015</v>
      </c>
    </row>
    <row r="3617" spans="1:24" ht="43.2" hidden="1" x14ac:dyDescent="0.55000000000000004">
      <c r="A3617">
        <v>3615</v>
      </c>
      <c r="B3617" s="3" t="s">
        <v>3613</v>
      </c>
      <c r="C3617" s="3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s="7" t="s">
        <v>8335</v>
      </c>
      <c r="R3617" t="s">
        <v>8336</v>
      </c>
      <c r="S3617" s="11">
        <f t="shared" si="450"/>
        <v>42318.593703703707</v>
      </c>
      <c r="T3617" s="11">
        <f t="shared" si="451"/>
        <v>42348.593703703707</v>
      </c>
      <c r="U3617" t="str">
        <f t="shared" si="452"/>
        <v>Nov</v>
      </c>
      <c r="V3617">
        <f t="shared" si="453"/>
        <v>2015</v>
      </c>
      <c r="W3617" t="str">
        <f t="shared" si="454"/>
        <v>Dec</v>
      </c>
      <c r="X3617">
        <f t="shared" si="455"/>
        <v>2015</v>
      </c>
    </row>
    <row r="3618" spans="1:24" ht="43.2" hidden="1" x14ac:dyDescent="0.55000000000000004">
      <c r="A3618">
        <v>3616</v>
      </c>
      <c r="B3618" s="3" t="s">
        <v>3614</v>
      </c>
      <c r="C3618" s="3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s="7" t="s">
        <v>8335</v>
      </c>
      <c r="R3618" t="s">
        <v>8336</v>
      </c>
      <c r="S3618" s="11">
        <f t="shared" si="450"/>
        <v>42052.949814814812</v>
      </c>
      <c r="T3618" s="11">
        <f t="shared" si="451"/>
        <v>42082.908148148148</v>
      </c>
      <c r="U3618" t="str">
        <f t="shared" si="452"/>
        <v>Feb</v>
      </c>
      <c r="V3618">
        <f t="shared" si="453"/>
        <v>2015</v>
      </c>
      <c r="W3618" t="str">
        <f t="shared" si="454"/>
        <v>Mar</v>
      </c>
      <c r="X3618">
        <f t="shared" si="455"/>
        <v>2015</v>
      </c>
    </row>
    <row r="3619" spans="1:24" ht="43.2" hidden="1" x14ac:dyDescent="0.55000000000000004">
      <c r="A3619">
        <v>3617</v>
      </c>
      <c r="B3619" s="3" t="s">
        <v>3615</v>
      </c>
      <c r="C3619" s="3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s="7" t="s">
        <v>8335</v>
      </c>
      <c r="R3619" t="s">
        <v>8336</v>
      </c>
      <c r="S3619" s="11">
        <f t="shared" si="450"/>
        <v>42779.610289351855</v>
      </c>
      <c r="T3619" s="11">
        <f t="shared" si="451"/>
        <v>42794</v>
      </c>
      <c r="U3619" t="str">
        <f t="shared" si="452"/>
        <v>Feb</v>
      </c>
      <c r="V3619">
        <f t="shared" si="453"/>
        <v>2017</v>
      </c>
      <c r="W3619" t="str">
        <f t="shared" si="454"/>
        <v>Feb</v>
      </c>
      <c r="X3619">
        <f t="shared" si="455"/>
        <v>2017</v>
      </c>
    </row>
    <row r="3620" spans="1:24" ht="43.2" hidden="1" x14ac:dyDescent="0.55000000000000004">
      <c r="A3620">
        <v>3618</v>
      </c>
      <c r="B3620" s="3" t="s">
        <v>3616</v>
      </c>
      <c r="C3620" s="3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s="7" t="s">
        <v>8335</v>
      </c>
      <c r="R3620" t="s">
        <v>8336</v>
      </c>
      <c r="S3620" s="11">
        <f t="shared" si="450"/>
        <v>42128.627893518518</v>
      </c>
      <c r="T3620" s="11">
        <f t="shared" si="451"/>
        <v>42158.627893518518</v>
      </c>
      <c r="U3620" t="str">
        <f t="shared" si="452"/>
        <v>May</v>
      </c>
      <c r="V3620">
        <f t="shared" si="453"/>
        <v>2015</v>
      </c>
      <c r="W3620" t="str">
        <f t="shared" si="454"/>
        <v>Jun</v>
      </c>
      <c r="X3620">
        <f t="shared" si="455"/>
        <v>2015</v>
      </c>
    </row>
    <row r="3621" spans="1:24" ht="43.2" hidden="1" x14ac:dyDescent="0.55000000000000004">
      <c r="A3621">
        <v>3619</v>
      </c>
      <c r="B3621" s="3" t="s">
        <v>3617</v>
      </c>
      <c r="C3621" s="3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s="7" t="s">
        <v>8335</v>
      </c>
      <c r="R3621" t="s">
        <v>8336</v>
      </c>
      <c r="S3621" s="11">
        <f t="shared" si="450"/>
        <v>42661.132245370376</v>
      </c>
      <c r="T3621" s="11">
        <f t="shared" si="451"/>
        <v>42693.916666666672</v>
      </c>
      <c r="U3621" t="str">
        <f t="shared" si="452"/>
        <v>Oct</v>
      </c>
      <c r="V3621">
        <f t="shared" si="453"/>
        <v>2016</v>
      </c>
      <c r="W3621" t="str">
        <f t="shared" si="454"/>
        <v>Nov</v>
      </c>
      <c r="X3621">
        <f t="shared" si="455"/>
        <v>2016</v>
      </c>
    </row>
    <row r="3622" spans="1:24" ht="43.2" hidden="1" x14ac:dyDescent="0.55000000000000004">
      <c r="A3622">
        <v>3620</v>
      </c>
      <c r="B3622" s="3" t="s">
        <v>3618</v>
      </c>
      <c r="C3622" s="3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s="7" t="s">
        <v>8335</v>
      </c>
      <c r="R3622" t="s">
        <v>8336</v>
      </c>
      <c r="S3622" s="11">
        <f t="shared" si="450"/>
        <v>42037.938206018516</v>
      </c>
      <c r="T3622" s="11">
        <f t="shared" si="451"/>
        <v>42068.166666666672</v>
      </c>
      <c r="U3622" t="str">
        <f t="shared" si="452"/>
        <v>Feb</v>
      </c>
      <c r="V3622">
        <f t="shared" si="453"/>
        <v>2015</v>
      </c>
      <c r="W3622" t="str">
        <f t="shared" si="454"/>
        <v>Mar</v>
      </c>
      <c r="X3622">
        <f t="shared" si="455"/>
        <v>2015</v>
      </c>
    </row>
    <row r="3623" spans="1:24" ht="43.2" hidden="1" x14ac:dyDescent="0.55000000000000004">
      <c r="A3623">
        <v>3621</v>
      </c>
      <c r="B3623" s="3" t="s">
        <v>3619</v>
      </c>
      <c r="C3623" s="3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s="7" t="s">
        <v>8335</v>
      </c>
      <c r="R3623" t="s">
        <v>8336</v>
      </c>
      <c r="S3623" s="11">
        <f t="shared" si="450"/>
        <v>42619.935694444444</v>
      </c>
      <c r="T3623" s="11">
        <f t="shared" si="451"/>
        <v>42643.875</v>
      </c>
      <c r="U3623" t="str">
        <f t="shared" si="452"/>
        <v>Sep</v>
      </c>
      <c r="V3623">
        <f t="shared" si="453"/>
        <v>2016</v>
      </c>
      <c r="W3623" t="str">
        <f t="shared" si="454"/>
        <v>Sep</v>
      </c>
      <c r="X3623">
        <f t="shared" si="455"/>
        <v>2016</v>
      </c>
    </row>
    <row r="3624" spans="1:24" ht="28.8" hidden="1" x14ac:dyDescent="0.55000000000000004">
      <c r="A3624">
        <v>3622</v>
      </c>
      <c r="B3624" s="3" t="s">
        <v>3620</v>
      </c>
      <c r="C3624" s="3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s="7" t="s">
        <v>8335</v>
      </c>
      <c r="R3624" t="s">
        <v>8336</v>
      </c>
      <c r="S3624" s="11">
        <f t="shared" si="450"/>
        <v>41877.221886574072</v>
      </c>
      <c r="T3624" s="11">
        <f t="shared" si="451"/>
        <v>41910.140972222223</v>
      </c>
      <c r="U3624" t="str">
        <f t="shared" si="452"/>
        <v>Aug</v>
      </c>
      <c r="V3624">
        <f t="shared" si="453"/>
        <v>2014</v>
      </c>
      <c r="W3624" t="str">
        <f t="shared" si="454"/>
        <v>Sep</v>
      </c>
      <c r="X3624">
        <f t="shared" si="455"/>
        <v>2014</v>
      </c>
    </row>
    <row r="3625" spans="1:24" ht="28.8" hidden="1" x14ac:dyDescent="0.55000000000000004">
      <c r="A3625">
        <v>3623</v>
      </c>
      <c r="B3625" s="3" t="s">
        <v>3621</v>
      </c>
      <c r="C3625" s="3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s="7" t="s">
        <v>8335</v>
      </c>
      <c r="R3625" t="s">
        <v>8336</v>
      </c>
      <c r="S3625" s="11">
        <f t="shared" si="450"/>
        <v>41828.736921296295</v>
      </c>
      <c r="T3625" s="11">
        <f t="shared" si="451"/>
        <v>41846.291666666664</v>
      </c>
      <c r="U3625" t="str">
        <f t="shared" si="452"/>
        <v>Jul</v>
      </c>
      <c r="V3625">
        <f t="shared" si="453"/>
        <v>2014</v>
      </c>
      <c r="W3625" t="str">
        <f t="shared" si="454"/>
        <v>Jul</v>
      </c>
      <c r="X3625">
        <f t="shared" si="455"/>
        <v>2014</v>
      </c>
    </row>
    <row r="3626" spans="1:24" ht="72" hidden="1" x14ac:dyDescent="0.55000000000000004">
      <c r="A3626">
        <v>3624</v>
      </c>
      <c r="B3626" s="3" t="s">
        <v>3622</v>
      </c>
      <c r="C3626" s="3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s="7" t="s">
        <v>8335</v>
      </c>
      <c r="R3626" t="s">
        <v>8336</v>
      </c>
      <c r="S3626" s="11">
        <f t="shared" si="450"/>
        <v>42545.774189814809</v>
      </c>
      <c r="T3626" s="11">
        <f t="shared" si="451"/>
        <v>42605.774189814809</v>
      </c>
      <c r="U3626" t="str">
        <f t="shared" si="452"/>
        <v>Jun</v>
      </c>
      <c r="V3626">
        <f t="shared" si="453"/>
        <v>2016</v>
      </c>
      <c r="W3626" t="str">
        <f t="shared" si="454"/>
        <v>Aug</v>
      </c>
      <c r="X3626">
        <f t="shared" si="455"/>
        <v>2016</v>
      </c>
    </row>
    <row r="3627" spans="1:24" ht="43.2" hidden="1" x14ac:dyDescent="0.55000000000000004">
      <c r="A3627">
        <v>3625</v>
      </c>
      <c r="B3627" s="3" t="s">
        <v>3623</v>
      </c>
      <c r="C3627" s="3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s="7" t="s">
        <v>8335</v>
      </c>
      <c r="R3627" t="s">
        <v>8336</v>
      </c>
      <c r="S3627" s="11">
        <f t="shared" si="450"/>
        <v>42157.652511574073</v>
      </c>
      <c r="T3627" s="11">
        <f t="shared" si="451"/>
        <v>42187.652511574073</v>
      </c>
      <c r="U3627" t="str">
        <f t="shared" si="452"/>
        <v>Jun</v>
      </c>
      <c r="V3627">
        <f t="shared" si="453"/>
        <v>2015</v>
      </c>
      <c r="W3627" t="str">
        <f t="shared" si="454"/>
        <v>Jul</v>
      </c>
      <c r="X3627">
        <f t="shared" si="455"/>
        <v>2015</v>
      </c>
    </row>
    <row r="3628" spans="1:24" ht="43.2" hidden="1" x14ac:dyDescent="0.55000000000000004">
      <c r="A3628">
        <v>3626</v>
      </c>
      <c r="B3628" s="3" t="s">
        <v>3624</v>
      </c>
      <c r="C3628" s="3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s="7" t="s">
        <v>8335</v>
      </c>
      <c r="R3628" t="s">
        <v>8336</v>
      </c>
      <c r="S3628" s="11">
        <f t="shared" si="450"/>
        <v>41846.667326388888</v>
      </c>
      <c r="T3628" s="11">
        <f t="shared" si="451"/>
        <v>41867.667326388888</v>
      </c>
      <c r="U3628" t="str">
        <f t="shared" si="452"/>
        <v>Jul</v>
      </c>
      <c r="V3628">
        <f t="shared" si="453"/>
        <v>2014</v>
      </c>
      <c r="W3628" t="str">
        <f t="shared" si="454"/>
        <v>Aug</v>
      </c>
      <c r="X3628">
        <f t="shared" si="455"/>
        <v>2014</v>
      </c>
    </row>
    <row r="3629" spans="1:24" ht="43.2" hidden="1" x14ac:dyDescent="0.55000000000000004">
      <c r="A3629">
        <v>3627</v>
      </c>
      <c r="B3629" s="3" t="s">
        <v>3625</v>
      </c>
      <c r="C3629" s="3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s="7" t="s">
        <v>8335</v>
      </c>
      <c r="R3629" t="s">
        <v>8336</v>
      </c>
      <c r="S3629" s="11">
        <f t="shared" si="450"/>
        <v>42460.741747685184</v>
      </c>
      <c r="T3629" s="11">
        <f t="shared" si="451"/>
        <v>42511.165972222225</v>
      </c>
      <c r="U3629" t="str">
        <f t="shared" si="452"/>
        <v>Mar</v>
      </c>
      <c r="V3629">
        <f t="shared" si="453"/>
        <v>2016</v>
      </c>
      <c r="W3629" t="str">
        <f t="shared" si="454"/>
        <v>May</v>
      </c>
      <c r="X3629">
        <f t="shared" si="455"/>
        <v>2016</v>
      </c>
    </row>
    <row r="3630" spans="1:24" ht="43.2" x14ac:dyDescent="0.55000000000000004">
      <c r="A3630">
        <v>3628</v>
      </c>
      <c r="B3630" s="3" t="s">
        <v>3626</v>
      </c>
      <c r="C3630" s="3" t="s">
        <v>7738</v>
      </c>
      <c r="D3630" s="12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s="7" t="s">
        <v>8335</v>
      </c>
      <c r="R3630" t="s">
        <v>8357</v>
      </c>
      <c r="S3630" s="11">
        <f t="shared" si="450"/>
        <v>42291.833287037036</v>
      </c>
      <c r="T3630" s="11">
        <f t="shared" si="451"/>
        <v>42351.874953703707</v>
      </c>
      <c r="U3630" t="str">
        <f t="shared" si="452"/>
        <v>Oct</v>
      </c>
      <c r="V3630">
        <f t="shared" si="453"/>
        <v>2015</v>
      </c>
      <c r="W3630" t="str">
        <f t="shared" si="454"/>
        <v>Dec</v>
      </c>
      <c r="X3630">
        <f t="shared" si="455"/>
        <v>2015</v>
      </c>
    </row>
    <row r="3631" spans="1:24" ht="43.2" x14ac:dyDescent="0.55000000000000004">
      <c r="A3631">
        <v>3629</v>
      </c>
      <c r="B3631" s="3" t="s">
        <v>3627</v>
      </c>
      <c r="C3631" s="3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s="7" t="s">
        <v>8335</v>
      </c>
      <c r="R3631" t="s">
        <v>8357</v>
      </c>
      <c r="S3631" s="11">
        <f t="shared" si="450"/>
        <v>42437.094490740739</v>
      </c>
      <c r="T3631" s="11">
        <f t="shared" si="451"/>
        <v>42495.708333333328</v>
      </c>
      <c r="U3631" t="str">
        <f t="shared" si="452"/>
        <v>Mar</v>
      </c>
      <c r="V3631">
        <f t="shared" si="453"/>
        <v>2016</v>
      </c>
      <c r="W3631" t="str">
        <f t="shared" si="454"/>
        <v>May</v>
      </c>
      <c r="X3631">
        <f t="shared" si="455"/>
        <v>2016</v>
      </c>
    </row>
    <row r="3632" spans="1:24" ht="43.2" x14ac:dyDescent="0.55000000000000004">
      <c r="A3632">
        <v>3630</v>
      </c>
      <c r="B3632" s="3" t="s">
        <v>3628</v>
      </c>
      <c r="C3632" s="3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s="7" t="s">
        <v>8335</v>
      </c>
      <c r="R3632" t="s">
        <v>8357</v>
      </c>
      <c r="S3632" s="11">
        <f t="shared" si="450"/>
        <v>41942.84710648148</v>
      </c>
      <c r="T3632" s="11">
        <f t="shared" si="451"/>
        <v>41972.888773148152</v>
      </c>
      <c r="U3632" t="str">
        <f t="shared" si="452"/>
        <v>Oct</v>
      </c>
      <c r="V3632">
        <f t="shared" si="453"/>
        <v>2014</v>
      </c>
      <c r="W3632" t="str">
        <f t="shared" si="454"/>
        <v>Nov</v>
      </c>
      <c r="X3632">
        <f t="shared" si="455"/>
        <v>2014</v>
      </c>
    </row>
    <row r="3633" spans="1:24" ht="43.2" x14ac:dyDescent="0.55000000000000004">
      <c r="A3633">
        <v>3631</v>
      </c>
      <c r="B3633" s="3" t="s">
        <v>3629</v>
      </c>
      <c r="C3633" s="3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s="7" t="s">
        <v>8335</v>
      </c>
      <c r="R3633" t="s">
        <v>8357</v>
      </c>
      <c r="S3633" s="11">
        <f t="shared" si="450"/>
        <v>41880.753437499996</v>
      </c>
      <c r="T3633" s="11">
        <f t="shared" si="451"/>
        <v>41905.165972222225</v>
      </c>
      <c r="U3633" t="str">
        <f t="shared" si="452"/>
        <v>Aug</v>
      </c>
      <c r="V3633">
        <f t="shared" si="453"/>
        <v>2014</v>
      </c>
      <c r="W3633" t="str">
        <f t="shared" si="454"/>
        <v>Sep</v>
      </c>
      <c r="X3633">
        <f t="shared" si="455"/>
        <v>2014</v>
      </c>
    </row>
    <row r="3634" spans="1:24" ht="43.2" x14ac:dyDescent="0.55000000000000004">
      <c r="A3634">
        <v>3632</v>
      </c>
      <c r="B3634" s="3" t="s">
        <v>3630</v>
      </c>
      <c r="C3634" s="3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s="7" t="s">
        <v>8335</v>
      </c>
      <c r="R3634" t="s">
        <v>8357</v>
      </c>
      <c r="S3634" s="11">
        <f t="shared" si="450"/>
        <v>41946.936909722222</v>
      </c>
      <c r="T3634" s="11">
        <f t="shared" si="451"/>
        <v>41966.936909722222</v>
      </c>
      <c r="U3634" t="str">
        <f t="shared" si="452"/>
        <v>Nov</v>
      </c>
      <c r="V3634">
        <f t="shared" si="453"/>
        <v>2014</v>
      </c>
      <c r="W3634" t="str">
        <f t="shared" si="454"/>
        <v>Nov</v>
      </c>
      <c r="X3634">
        <f t="shared" si="455"/>
        <v>2014</v>
      </c>
    </row>
    <row r="3635" spans="1:24" ht="43.2" x14ac:dyDescent="0.55000000000000004">
      <c r="A3635">
        <v>3633</v>
      </c>
      <c r="B3635" s="3" t="s">
        <v>3631</v>
      </c>
      <c r="C3635" s="3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s="7" t="s">
        <v>8335</v>
      </c>
      <c r="R3635" t="s">
        <v>8357</v>
      </c>
      <c r="S3635" s="11">
        <f t="shared" si="450"/>
        <v>42649.623460648145</v>
      </c>
      <c r="T3635" s="11">
        <f t="shared" si="451"/>
        <v>42693.041666666672</v>
      </c>
      <c r="U3635" t="str">
        <f t="shared" si="452"/>
        <v>Oct</v>
      </c>
      <c r="V3635">
        <f t="shared" si="453"/>
        <v>2016</v>
      </c>
      <c r="W3635" t="str">
        <f t="shared" si="454"/>
        <v>Nov</v>
      </c>
      <c r="X3635">
        <f t="shared" si="455"/>
        <v>2016</v>
      </c>
    </row>
    <row r="3636" spans="1:24" ht="43.2" x14ac:dyDescent="0.55000000000000004">
      <c r="A3636">
        <v>3634</v>
      </c>
      <c r="B3636" s="3" t="s">
        <v>3632</v>
      </c>
      <c r="C3636" s="3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s="7" t="s">
        <v>8335</v>
      </c>
      <c r="R3636" t="s">
        <v>8357</v>
      </c>
      <c r="S3636" s="11">
        <f t="shared" si="450"/>
        <v>42701.166365740741</v>
      </c>
      <c r="T3636" s="11">
        <f t="shared" si="451"/>
        <v>42749.165972222225</v>
      </c>
      <c r="U3636" t="str">
        <f t="shared" si="452"/>
        <v>Nov</v>
      </c>
      <c r="V3636">
        <f t="shared" si="453"/>
        <v>2016</v>
      </c>
      <c r="W3636" t="str">
        <f t="shared" si="454"/>
        <v>Jan</v>
      </c>
      <c r="X3636">
        <f t="shared" si="455"/>
        <v>2017</v>
      </c>
    </row>
    <row r="3637" spans="1:24" ht="28.8" x14ac:dyDescent="0.55000000000000004">
      <c r="A3637">
        <v>3635</v>
      </c>
      <c r="B3637" s="3" t="s">
        <v>3633</v>
      </c>
      <c r="C3637" s="3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s="7" t="s">
        <v>8335</v>
      </c>
      <c r="R3637" t="s">
        <v>8357</v>
      </c>
      <c r="S3637" s="11">
        <f t="shared" si="450"/>
        <v>42450.88282407407</v>
      </c>
      <c r="T3637" s="11">
        <f t="shared" si="451"/>
        <v>42480.88282407407</v>
      </c>
      <c r="U3637" t="str">
        <f t="shared" si="452"/>
        <v>Mar</v>
      </c>
      <c r="V3637">
        <f t="shared" si="453"/>
        <v>2016</v>
      </c>
      <c r="W3637" t="str">
        <f t="shared" si="454"/>
        <v>Apr</v>
      </c>
      <c r="X3637">
        <f t="shared" si="455"/>
        <v>2016</v>
      </c>
    </row>
    <row r="3638" spans="1:24" ht="43.2" x14ac:dyDescent="0.55000000000000004">
      <c r="A3638">
        <v>3636</v>
      </c>
      <c r="B3638" s="3" t="s">
        <v>3634</v>
      </c>
      <c r="C3638" s="3" t="s">
        <v>7746</v>
      </c>
      <c r="D3638" s="12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s="7" t="s">
        <v>8335</v>
      </c>
      <c r="R3638" t="s">
        <v>8357</v>
      </c>
      <c r="S3638" s="11">
        <f t="shared" si="450"/>
        <v>42226.694780092599</v>
      </c>
      <c r="T3638" s="11">
        <f t="shared" si="451"/>
        <v>42261.694780092599</v>
      </c>
      <c r="U3638" t="str">
        <f t="shared" si="452"/>
        <v>Aug</v>
      </c>
      <c r="V3638">
        <f t="shared" si="453"/>
        <v>2015</v>
      </c>
      <c r="W3638" t="str">
        <f t="shared" si="454"/>
        <v>Sep</v>
      </c>
      <c r="X3638">
        <f t="shared" si="455"/>
        <v>2015</v>
      </c>
    </row>
    <row r="3639" spans="1:24" ht="57.6" x14ac:dyDescent="0.55000000000000004">
      <c r="A3639">
        <v>3637</v>
      </c>
      <c r="B3639" s="3" t="s">
        <v>3635</v>
      </c>
      <c r="C3639" s="3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s="7" t="s">
        <v>8335</v>
      </c>
      <c r="R3639" t="s">
        <v>8357</v>
      </c>
      <c r="S3639" s="11">
        <f t="shared" si="450"/>
        <v>41975.700636574074</v>
      </c>
      <c r="T3639" s="11">
        <f t="shared" si="451"/>
        <v>42005.700636574074</v>
      </c>
      <c r="U3639" t="str">
        <f t="shared" si="452"/>
        <v>Dec</v>
      </c>
      <c r="V3639">
        <f t="shared" si="453"/>
        <v>2014</v>
      </c>
      <c r="W3639" t="str">
        <f t="shared" si="454"/>
        <v>Jan</v>
      </c>
      <c r="X3639">
        <f t="shared" si="455"/>
        <v>2015</v>
      </c>
    </row>
    <row r="3640" spans="1:24" ht="28.8" x14ac:dyDescent="0.55000000000000004">
      <c r="A3640">
        <v>3638</v>
      </c>
      <c r="B3640" s="3" t="s">
        <v>3636</v>
      </c>
      <c r="C3640" s="3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s="7" t="s">
        <v>8335</v>
      </c>
      <c r="R3640" t="s">
        <v>8357</v>
      </c>
      <c r="S3640" s="11">
        <f t="shared" si="450"/>
        <v>42053.672824074078</v>
      </c>
      <c r="T3640" s="11">
        <f t="shared" si="451"/>
        <v>42113.631157407406</v>
      </c>
      <c r="U3640" t="str">
        <f t="shared" si="452"/>
        <v>Feb</v>
      </c>
      <c r="V3640">
        <f t="shared" si="453"/>
        <v>2015</v>
      </c>
      <c r="W3640" t="str">
        <f t="shared" si="454"/>
        <v>Apr</v>
      </c>
      <c r="X3640">
        <f t="shared" si="455"/>
        <v>2015</v>
      </c>
    </row>
    <row r="3641" spans="1:24" ht="43.2" x14ac:dyDescent="0.55000000000000004">
      <c r="A3641">
        <v>3639</v>
      </c>
      <c r="B3641" s="3" t="s">
        <v>3637</v>
      </c>
      <c r="C3641" s="3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s="7" t="s">
        <v>8335</v>
      </c>
      <c r="R3641" t="s">
        <v>8357</v>
      </c>
      <c r="S3641" s="11">
        <f t="shared" si="450"/>
        <v>42590.677152777775</v>
      </c>
      <c r="T3641" s="11">
        <f t="shared" si="451"/>
        <v>42650.632638888885</v>
      </c>
      <c r="U3641" t="str">
        <f t="shared" si="452"/>
        <v>Aug</v>
      </c>
      <c r="V3641">
        <f t="shared" si="453"/>
        <v>2016</v>
      </c>
      <c r="W3641" t="str">
        <f t="shared" si="454"/>
        <v>Oct</v>
      </c>
      <c r="X3641">
        <f t="shared" si="455"/>
        <v>2016</v>
      </c>
    </row>
    <row r="3642" spans="1:24" ht="72" x14ac:dyDescent="0.55000000000000004">
      <c r="A3642">
        <v>3640</v>
      </c>
      <c r="B3642" s="3" t="s">
        <v>3638</v>
      </c>
      <c r="C3642" s="3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s="7" t="s">
        <v>8335</v>
      </c>
      <c r="R3642" t="s">
        <v>8357</v>
      </c>
      <c r="S3642" s="11">
        <f t="shared" si="450"/>
        <v>42104.781597222223</v>
      </c>
      <c r="T3642" s="11">
        <f t="shared" si="451"/>
        <v>42134.781597222223</v>
      </c>
      <c r="U3642" t="str">
        <f t="shared" si="452"/>
        <v>Apr</v>
      </c>
      <c r="V3642">
        <f t="shared" si="453"/>
        <v>2015</v>
      </c>
      <c r="W3642" t="str">
        <f t="shared" si="454"/>
        <v>May</v>
      </c>
      <c r="X3642">
        <f t="shared" si="455"/>
        <v>2015</v>
      </c>
    </row>
    <row r="3643" spans="1:24" ht="43.2" x14ac:dyDescent="0.55000000000000004">
      <c r="A3643">
        <v>3641</v>
      </c>
      <c r="B3643" s="3" t="s">
        <v>3639</v>
      </c>
      <c r="C3643" s="3" t="s">
        <v>7751</v>
      </c>
      <c r="D3643" s="12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s="7" t="s">
        <v>8335</v>
      </c>
      <c r="R3643" t="s">
        <v>8357</v>
      </c>
      <c r="S3643" s="11">
        <f t="shared" si="450"/>
        <v>41899.627071759263</v>
      </c>
      <c r="T3643" s="11">
        <f t="shared" si="451"/>
        <v>41917.208333333336</v>
      </c>
      <c r="U3643" t="str">
        <f t="shared" si="452"/>
        <v>Sep</v>
      </c>
      <c r="V3643">
        <f t="shared" si="453"/>
        <v>2014</v>
      </c>
      <c r="W3643" t="str">
        <f t="shared" si="454"/>
        <v>Oct</v>
      </c>
      <c r="X3643">
        <f t="shared" si="455"/>
        <v>2014</v>
      </c>
    </row>
    <row r="3644" spans="1:24" ht="57.6" x14ac:dyDescent="0.55000000000000004">
      <c r="A3644">
        <v>3642</v>
      </c>
      <c r="B3644" s="3" t="s">
        <v>3640</v>
      </c>
      <c r="C3644" s="3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s="7" t="s">
        <v>8335</v>
      </c>
      <c r="R3644" t="s">
        <v>8357</v>
      </c>
      <c r="S3644" s="11">
        <f t="shared" si="450"/>
        <v>42297.816284722227</v>
      </c>
      <c r="T3644" s="11">
        <f t="shared" si="451"/>
        <v>42338.708333333328</v>
      </c>
      <c r="U3644" t="str">
        <f t="shared" si="452"/>
        <v>Oct</v>
      </c>
      <c r="V3644">
        <f t="shared" si="453"/>
        <v>2015</v>
      </c>
      <c r="W3644" t="str">
        <f t="shared" si="454"/>
        <v>Nov</v>
      </c>
      <c r="X3644">
        <f t="shared" si="455"/>
        <v>2015</v>
      </c>
    </row>
    <row r="3645" spans="1:24" ht="43.2" x14ac:dyDescent="0.55000000000000004">
      <c r="A3645">
        <v>3643</v>
      </c>
      <c r="B3645" s="3" t="s">
        <v>3641</v>
      </c>
      <c r="C3645" s="3" t="s">
        <v>7753</v>
      </c>
      <c r="D3645" s="12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s="7" t="s">
        <v>8335</v>
      </c>
      <c r="R3645" t="s">
        <v>8357</v>
      </c>
      <c r="S3645" s="11">
        <f t="shared" si="450"/>
        <v>42285.143969907411</v>
      </c>
      <c r="T3645" s="11">
        <f t="shared" si="451"/>
        <v>42325.185636574075</v>
      </c>
      <c r="U3645" t="str">
        <f t="shared" si="452"/>
        <v>Oct</v>
      </c>
      <c r="V3645">
        <f t="shared" si="453"/>
        <v>2015</v>
      </c>
      <c r="W3645" t="str">
        <f t="shared" si="454"/>
        <v>Nov</v>
      </c>
      <c r="X3645">
        <f t="shared" si="455"/>
        <v>2015</v>
      </c>
    </row>
    <row r="3646" spans="1:24" ht="43.2" x14ac:dyDescent="0.55000000000000004">
      <c r="A3646">
        <v>3644</v>
      </c>
      <c r="B3646" s="3" t="s">
        <v>3642</v>
      </c>
      <c r="C3646" s="3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s="7" t="s">
        <v>8335</v>
      </c>
      <c r="R3646" t="s">
        <v>8357</v>
      </c>
      <c r="S3646" s="11">
        <f t="shared" si="450"/>
        <v>42409.241747685184</v>
      </c>
      <c r="T3646" s="11">
        <f t="shared" si="451"/>
        <v>42437.207638888889</v>
      </c>
      <c r="U3646" t="str">
        <f t="shared" si="452"/>
        <v>Feb</v>
      </c>
      <c r="V3646">
        <f t="shared" si="453"/>
        <v>2016</v>
      </c>
      <c r="W3646" t="str">
        <f t="shared" si="454"/>
        <v>Mar</v>
      </c>
      <c r="X3646">
        <f t="shared" si="455"/>
        <v>2016</v>
      </c>
    </row>
    <row r="3647" spans="1:24" ht="43.2" x14ac:dyDescent="0.55000000000000004">
      <c r="A3647">
        <v>3645</v>
      </c>
      <c r="B3647" s="3" t="s">
        <v>3643</v>
      </c>
      <c r="C3647" s="3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s="7" t="s">
        <v>8335</v>
      </c>
      <c r="R3647" t="s">
        <v>8357</v>
      </c>
      <c r="S3647" s="11">
        <f t="shared" si="450"/>
        <v>42665.970347222217</v>
      </c>
      <c r="T3647" s="11">
        <f t="shared" si="451"/>
        <v>42696.012013888889</v>
      </c>
      <c r="U3647" t="str">
        <f t="shared" si="452"/>
        <v>Oct</v>
      </c>
      <c r="V3647">
        <f t="shared" si="453"/>
        <v>2016</v>
      </c>
      <c r="W3647" t="str">
        <f t="shared" si="454"/>
        <v>Nov</v>
      </c>
      <c r="X3647">
        <f t="shared" si="455"/>
        <v>2016</v>
      </c>
    </row>
    <row r="3648" spans="1:24" ht="43.2" x14ac:dyDescent="0.55000000000000004">
      <c r="A3648">
        <v>3646</v>
      </c>
      <c r="B3648" s="3" t="s">
        <v>3644</v>
      </c>
      <c r="C3648" s="3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s="7" t="s">
        <v>8335</v>
      </c>
      <c r="R3648" t="s">
        <v>8357</v>
      </c>
      <c r="S3648" s="11">
        <f t="shared" si="450"/>
        <v>42140.421319444446</v>
      </c>
      <c r="T3648" s="11">
        <f t="shared" si="451"/>
        <v>42171.979166666672</v>
      </c>
      <c r="U3648" t="str">
        <f t="shared" si="452"/>
        <v>May</v>
      </c>
      <c r="V3648">
        <f t="shared" si="453"/>
        <v>2015</v>
      </c>
      <c r="W3648" t="str">
        <f t="shared" si="454"/>
        <v>Jun</v>
      </c>
      <c r="X3648">
        <f t="shared" si="455"/>
        <v>2015</v>
      </c>
    </row>
    <row r="3649" spans="1:24" ht="43.2" x14ac:dyDescent="0.55000000000000004">
      <c r="A3649">
        <v>3647</v>
      </c>
      <c r="B3649" s="3" t="s">
        <v>3645</v>
      </c>
      <c r="C3649" s="3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s="7" t="s">
        <v>8335</v>
      </c>
      <c r="R3649" t="s">
        <v>8357</v>
      </c>
      <c r="S3649" s="11">
        <f t="shared" si="450"/>
        <v>42598.749155092592</v>
      </c>
      <c r="T3649" s="11">
        <f t="shared" si="451"/>
        <v>42643.749155092592</v>
      </c>
      <c r="U3649" t="str">
        <f t="shared" si="452"/>
        <v>Aug</v>
      </c>
      <c r="V3649">
        <f t="shared" si="453"/>
        <v>2016</v>
      </c>
      <c r="W3649" t="str">
        <f t="shared" si="454"/>
        <v>Sep</v>
      </c>
      <c r="X3649">
        <f t="shared" si="455"/>
        <v>2016</v>
      </c>
    </row>
    <row r="3650" spans="1:24" ht="28.8" hidden="1" x14ac:dyDescent="0.55000000000000004">
      <c r="A3650">
        <v>3648</v>
      </c>
      <c r="B3650" s="3" t="s">
        <v>3646</v>
      </c>
      <c r="C3650" s="3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s="7" t="s">
        <v>8335</v>
      </c>
      <c r="R3650" t="s">
        <v>8336</v>
      </c>
      <c r="S3650" s="11">
        <f t="shared" si="450"/>
        <v>41887.292187500003</v>
      </c>
      <c r="T3650" s="11">
        <f t="shared" si="451"/>
        <v>41917.292187500003</v>
      </c>
      <c r="U3650" t="str">
        <f t="shared" si="452"/>
        <v>Sep</v>
      </c>
      <c r="V3650">
        <f t="shared" si="453"/>
        <v>2014</v>
      </c>
      <c r="W3650" t="str">
        <f t="shared" si="454"/>
        <v>Oct</v>
      </c>
      <c r="X3650">
        <f t="shared" si="455"/>
        <v>2014</v>
      </c>
    </row>
    <row r="3651" spans="1:24" ht="43.2" hidden="1" x14ac:dyDescent="0.55000000000000004">
      <c r="A3651">
        <v>3649</v>
      </c>
      <c r="B3651" s="3" t="s">
        <v>3647</v>
      </c>
      <c r="C3651" s="3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IFERROR(E3651/L3651,0)</f>
        <v>97.5</v>
      </c>
      <c r="Q3651" s="7" t="s">
        <v>8335</v>
      </c>
      <c r="R3651" t="s">
        <v>8336</v>
      </c>
      <c r="S3651" s="11">
        <f t="shared" ref="S3651:S3714" si="458">(((J3651/60)/60)/24)+DATE(1970,1,1)</f>
        <v>41780.712893518517</v>
      </c>
      <c r="T3651" s="11">
        <f t="shared" ref="T3651:T3714" si="459">(((I3651/60)/60)/24)+DATE(1970,1,1)</f>
        <v>41806.712893518517</v>
      </c>
      <c r="U3651" t="str">
        <f t="shared" ref="U3651:U3714" si="460">TEXT(S3651,"mmm")</f>
        <v>May</v>
      </c>
      <c r="V3651">
        <f t="shared" ref="V3651:V3714" si="461">YEAR(S3651)</f>
        <v>2014</v>
      </c>
      <c r="W3651" t="str">
        <f t="shared" ref="W3651:W3714" si="462">TEXT(T3651,"mmm")</f>
        <v>Jun</v>
      </c>
      <c r="X3651">
        <f t="shared" ref="X3651:X3714" si="463">YEAR(T3651)</f>
        <v>2014</v>
      </c>
    </row>
    <row r="3652" spans="1:24" ht="43.2" hidden="1" x14ac:dyDescent="0.55000000000000004">
      <c r="A3652">
        <v>3650</v>
      </c>
      <c r="B3652" s="3" t="s">
        <v>3648</v>
      </c>
      <c r="C3652" s="3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s="7" t="s">
        <v>8335</v>
      </c>
      <c r="R3652" t="s">
        <v>8336</v>
      </c>
      <c r="S3652" s="11">
        <f t="shared" si="458"/>
        <v>42381.478981481487</v>
      </c>
      <c r="T3652" s="11">
        <f t="shared" si="459"/>
        <v>42402.478981481487</v>
      </c>
      <c r="U3652" t="str">
        <f t="shared" si="460"/>
        <v>Jan</v>
      </c>
      <c r="V3652">
        <f t="shared" si="461"/>
        <v>2016</v>
      </c>
      <c r="W3652" t="str">
        <f t="shared" si="462"/>
        <v>Feb</v>
      </c>
      <c r="X3652">
        <f t="shared" si="463"/>
        <v>2016</v>
      </c>
    </row>
    <row r="3653" spans="1:24" ht="43.2" hidden="1" x14ac:dyDescent="0.55000000000000004">
      <c r="A3653">
        <v>3651</v>
      </c>
      <c r="B3653" s="3" t="s">
        <v>3649</v>
      </c>
      <c r="C3653" s="3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s="7" t="s">
        <v>8335</v>
      </c>
      <c r="R3653" t="s">
        <v>8336</v>
      </c>
      <c r="S3653" s="11">
        <f t="shared" si="458"/>
        <v>41828.646319444444</v>
      </c>
      <c r="T3653" s="11">
        <f t="shared" si="459"/>
        <v>41861.665972222225</v>
      </c>
      <c r="U3653" t="str">
        <f t="shared" si="460"/>
        <v>Jul</v>
      </c>
      <c r="V3653">
        <f t="shared" si="461"/>
        <v>2014</v>
      </c>
      <c r="W3653" t="str">
        <f t="shared" si="462"/>
        <v>Aug</v>
      </c>
      <c r="X3653">
        <f t="shared" si="463"/>
        <v>2014</v>
      </c>
    </row>
    <row r="3654" spans="1:24" ht="43.2" hidden="1" x14ac:dyDescent="0.55000000000000004">
      <c r="A3654">
        <v>3652</v>
      </c>
      <c r="B3654" s="3" t="s">
        <v>2867</v>
      </c>
      <c r="C3654" s="3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s="7" t="s">
        <v>8335</v>
      </c>
      <c r="R3654" t="s">
        <v>8336</v>
      </c>
      <c r="S3654" s="11">
        <f t="shared" si="458"/>
        <v>42596.644699074073</v>
      </c>
      <c r="T3654" s="11">
        <f t="shared" si="459"/>
        <v>42607.165972222225</v>
      </c>
      <c r="U3654" t="str">
        <f t="shared" si="460"/>
        <v>Aug</v>
      </c>
      <c r="V3654">
        <f t="shared" si="461"/>
        <v>2016</v>
      </c>
      <c r="W3654" t="str">
        <f t="shared" si="462"/>
        <v>Aug</v>
      </c>
      <c r="X3654">
        <f t="shared" si="463"/>
        <v>2016</v>
      </c>
    </row>
    <row r="3655" spans="1:24" ht="43.2" hidden="1" x14ac:dyDescent="0.55000000000000004">
      <c r="A3655">
        <v>3653</v>
      </c>
      <c r="B3655" s="3" t="s">
        <v>3650</v>
      </c>
      <c r="C3655" s="3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s="7" t="s">
        <v>8335</v>
      </c>
      <c r="R3655" t="s">
        <v>8336</v>
      </c>
      <c r="S3655" s="11">
        <f t="shared" si="458"/>
        <v>42191.363506944443</v>
      </c>
      <c r="T3655" s="11">
        <f t="shared" si="459"/>
        <v>42221.363506944443</v>
      </c>
      <c r="U3655" t="str">
        <f t="shared" si="460"/>
        <v>Jul</v>
      </c>
      <c r="V3655">
        <f t="shared" si="461"/>
        <v>2015</v>
      </c>
      <c r="W3655" t="str">
        <f t="shared" si="462"/>
        <v>Aug</v>
      </c>
      <c r="X3655">
        <f t="shared" si="463"/>
        <v>2015</v>
      </c>
    </row>
    <row r="3656" spans="1:24" ht="43.2" hidden="1" x14ac:dyDescent="0.55000000000000004">
      <c r="A3656">
        <v>3654</v>
      </c>
      <c r="B3656" s="3" t="s">
        <v>3651</v>
      </c>
      <c r="C3656" s="3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s="7" t="s">
        <v>8335</v>
      </c>
      <c r="R3656" t="s">
        <v>8336</v>
      </c>
      <c r="S3656" s="11">
        <f t="shared" si="458"/>
        <v>42440.416504629626</v>
      </c>
      <c r="T3656" s="11">
        <f t="shared" si="459"/>
        <v>42463.708333333328</v>
      </c>
      <c r="U3656" t="str">
        <f t="shared" si="460"/>
        <v>Mar</v>
      </c>
      <c r="V3656">
        <f t="shared" si="461"/>
        <v>2016</v>
      </c>
      <c r="W3656" t="str">
        <f t="shared" si="462"/>
        <v>Apr</v>
      </c>
      <c r="X3656">
        <f t="shared" si="463"/>
        <v>2016</v>
      </c>
    </row>
    <row r="3657" spans="1:24" ht="43.2" hidden="1" x14ac:dyDescent="0.55000000000000004">
      <c r="A3657">
        <v>3655</v>
      </c>
      <c r="B3657" s="3" t="s">
        <v>3652</v>
      </c>
      <c r="C3657" s="3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s="7" t="s">
        <v>8335</v>
      </c>
      <c r="R3657" t="s">
        <v>8336</v>
      </c>
      <c r="S3657" s="11">
        <f t="shared" si="458"/>
        <v>42173.803217592591</v>
      </c>
      <c r="T3657" s="11">
        <f t="shared" si="459"/>
        <v>42203.290972222225</v>
      </c>
      <c r="U3657" t="str">
        <f t="shared" si="460"/>
        <v>Jun</v>
      </c>
      <c r="V3657">
        <f t="shared" si="461"/>
        <v>2015</v>
      </c>
      <c r="W3657" t="str">
        <f t="shared" si="462"/>
        <v>Jul</v>
      </c>
      <c r="X3657">
        <f t="shared" si="463"/>
        <v>2015</v>
      </c>
    </row>
    <row r="3658" spans="1:24" ht="43.2" hidden="1" x14ac:dyDescent="0.55000000000000004">
      <c r="A3658">
        <v>3656</v>
      </c>
      <c r="B3658" s="3" t="s">
        <v>3653</v>
      </c>
      <c r="C3658" s="3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s="7" t="s">
        <v>8335</v>
      </c>
      <c r="R3658" t="s">
        <v>8336</v>
      </c>
      <c r="S3658" s="11">
        <f t="shared" si="458"/>
        <v>42737.910138888896</v>
      </c>
      <c r="T3658" s="11">
        <f t="shared" si="459"/>
        <v>42767.957638888889</v>
      </c>
      <c r="U3658" t="str">
        <f t="shared" si="460"/>
        <v>Jan</v>
      </c>
      <c r="V3658">
        <f t="shared" si="461"/>
        <v>2017</v>
      </c>
      <c r="W3658" t="str">
        <f t="shared" si="462"/>
        <v>Feb</v>
      </c>
      <c r="X3658">
        <f t="shared" si="463"/>
        <v>2017</v>
      </c>
    </row>
    <row r="3659" spans="1:24" ht="43.2" hidden="1" x14ac:dyDescent="0.55000000000000004">
      <c r="A3659">
        <v>3657</v>
      </c>
      <c r="B3659" s="3" t="s">
        <v>3654</v>
      </c>
      <c r="C3659" s="3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s="7" t="s">
        <v>8335</v>
      </c>
      <c r="R3659" t="s">
        <v>8336</v>
      </c>
      <c r="S3659" s="11">
        <f t="shared" si="458"/>
        <v>42499.629849537043</v>
      </c>
      <c r="T3659" s="11">
        <f t="shared" si="459"/>
        <v>42522.904166666667</v>
      </c>
      <c r="U3659" t="str">
        <f t="shared" si="460"/>
        <v>May</v>
      </c>
      <c r="V3659">
        <f t="shared" si="461"/>
        <v>2016</v>
      </c>
      <c r="W3659" t="str">
        <f t="shared" si="462"/>
        <v>Jun</v>
      </c>
      <c r="X3659">
        <f t="shared" si="463"/>
        <v>2016</v>
      </c>
    </row>
    <row r="3660" spans="1:24" ht="28.8" hidden="1" x14ac:dyDescent="0.55000000000000004">
      <c r="A3660">
        <v>3658</v>
      </c>
      <c r="B3660" s="3" t="s">
        <v>3655</v>
      </c>
      <c r="C3660" s="3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s="7" t="s">
        <v>8335</v>
      </c>
      <c r="R3660" t="s">
        <v>8336</v>
      </c>
      <c r="S3660" s="11">
        <f t="shared" si="458"/>
        <v>41775.858564814815</v>
      </c>
      <c r="T3660" s="11">
        <f t="shared" si="459"/>
        <v>41822.165972222225</v>
      </c>
      <c r="U3660" t="str">
        <f t="shared" si="460"/>
        <v>May</v>
      </c>
      <c r="V3660">
        <f t="shared" si="461"/>
        <v>2014</v>
      </c>
      <c r="W3660" t="str">
        <f t="shared" si="462"/>
        <v>Jul</v>
      </c>
      <c r="X3660">
        <f t="shared" si="463"/>
        <v>2014</v>
      </c>
    </row>
    <row r="3661" spans="1:24" ht="43.2" hidden="1" x14ac:dyDescent="0.55000000000000004">
      <c r="A3661">
        <v>3659</v>
      </c>
      <c r="B3661" s="3" t="s">
        <v>3656</v>
      </c>
      <c r="C3661" s="3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s="7" t="s">
        <v>8335</v>
      </c>
      <c r="R3661" t="s">
        <v>8336</v>
      </c>
      <c r="S3661" s="11">
        <f t="shared" si="458"/>
        <v>42055.277199074073</v>
      </c>
      <c r="T3661" s="11">
        <f t="shared" si="459"/>
        <v>42082.610416666663</v>
      </c>
      <c r="U3661" t="str">
        <f t="shared" si="460"/>
        <v>Feb</v>
      </c>
      <c r="V3661">
        <f t="shared" si="461"/>
        <v>2015</v>
      </c>
      <c r="W3661" t="str">
        <f t="shared" si="462"/>
        <v>Mar</v>
      </c>
      <c r="X3661">
        <f t="shared" si="463"/>
        <v>2015</v>
      </c>
    </row>
    <row r="3662" spans="1:24" ht="57.6" hidden="1" x14ac:dyDescent="0.55000000000000004">
      <c r="A3662">
        <v>3660</v>
      </c>
      <c r="B3662" s="3" t="s">
        <v>3657</v>
      </c>
      <c r="C3662" s="3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s="7" t="s">
        <v>8335</v>
      </c>
      <c r="R3662" t="s">
        <v>8336</v>
      </c>
      <c r="S3662" s="11">
        <f t="shared" si="458"/>
        <v>41971.881076388891</v>
      </c>
      <c r="T3662" s="11">
        <f t="shared" si="459"/>
        <v>41996.881076388891</v>
      </c>
      <c r="U3662" t="str">
        <f t="shared" si="460"/>
        <v>Nov</v>
      </c>
      <c r="V3662">
        <f t="shared" si="461"/>
        <v>2014</v>
      </c>
      <c r="W3662" t="str">
        <f t="shared" si="462"/>
        <v>Dec</v>
      </c>
      <c r="X3662">
        <f t="shared" si="463"/>
        <v>2014</v>
      </c>
    </row>
    <row r="3663" spans="1:24" ht="43.2" hidden="1" x14ac:dyDescent="0.55000000000000004">
      <c r="A3663">
        <v>3661</v>
      </c>
      <c r="B3663" s="3" t="s">
        <v>3658</v>
      </c>
      <c r="C3663" s="3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s="7" t="s">
        <v>8335</v>
      </c>
      <c r="R3663" t="s">
        <v>8336</v>
      </c>
      <c r="S3663" s="11">
        <f t="shared" si="458"/>
        <v>42447.896666666667</v>
      </c>
      <c r="T3663" s="11">
        <f t="shared" si="459"/>
        <v>42470.166666666672</v>
      </c>
      <c r="U3663" t="str">
        <f t="shared" si="460"/>
        <v>Mar</v>
      </c>
      <c r="V3663">
        <f t="shared" si="461"/>
        <v>2016</v>
      </c>
      <c r="W3663" t="str">
        <f t="shared" si="462"/>
        <v>Apr</v>
      </c>
      <c r="X3663">
        <f t="shared" si="463"/>
        <v>2016</v>
      </c>
    </row>
    <row r="3664" spans="1:24" ht="43.2" hidden="1" x14ac:dyDescent="0.55000000000000004">
      <c r="A3664">
        <v>3662</v>
      </c>
      <c r="B3664" s="3" t="s">
        <v>3659</v>
      </c>
      <c r="C3664" s="3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s="7" t="s">
        <v>8335</v>
      </c>
      <c r="R3664" t="s">
        <v>8336</v>
      </c>
      <c r="S3664" s="11">
        <f t="shared" si="458"/>
        <v>42064.220069444447</v>
      </c>
      <c r="T3664" s="11">
        <f t="shared" si="459"/>
        <v>42094.178402777776</v>
      </c>
      <c r="U3664" t="str">
        <f t="shared" si="460"/>
        <v>Mar</v>
      </c>
      <c r="V3664">
        <f t="shared" si="461"/>
        <v>2015</v>
      </c>
      <c r="W3664" t="str">
        <f t="shared" si="462"/>
        <v>Mar</v>
      </c>
      <c r="X3664">
        <f t="shared" si="463"/>
        <v>2015</v>
      </c>
    </row>
    <row r="3665" spans="1:24" ht="43.2" hidden="1" x14ac:dyDescent="0.55000000000000004">
      <c r="A3665">
        <v>3663</v>
      </c>
      <c r="B3665" s="3" t="s">
        <v>3660</v>
      </c>
      <c r="C3665" s="3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s="7" t="s">
        <v>8335</v>
      </c>
      <c r="R3665" t="s">
        <v>8336</v>
      </c>
      <c r="S3665" s="11">
        <f t="shared" si="458"/>
        <v>42665.451736111107</v>
      </c>
      <c r="T3665" s="11">
        <f t="shared" si="459"/>
        <v>42725.493402777778</v>
      </c>
      <c r="U3665" t="str">
        <f t="shared" si="460"/>
        <v>Oct</v>
      </c>
      <c r="V3665">
        <f t="shared" si="461"/>
        <v>2016</v>
      </c>
      <c r="W3665" t="str">
        <f t="shared" si="462"/>
        <v>Dec</v>
      </c>
      <c r="X3665">
        <f t="shared" si="463"/>
        <v>2016</v>
      </c>
    </row>
    <row r="3666" spans="1:24" ht="43.2" hidden="1" x14ac:dyDescent="0.55000000000000004">
      <c r="A3666">
        <v>3664</v>
      </c>
      <c r="B3666" s="3" t="s">
        <v>3661</v>
      </c>
      <c r="C3666" s="3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s="7" t="s">
        <v>8335</v>
      </c>
      <c r="R3666" t="s">
        <v>8336</v>
      </c>
      <c r="S3666" s="11">
        <f t="shared" si="458"/>
        <v>42523.248715277776</v>
      </c>
      <c r="T3666" s="11">
        <f t="shared" si="459"/>
        <v>42537.248715277776</v>
      </c>
      <c r="U3666" t="str">
        <f t="shared" si="460"/>
        <v>Jun</v>
      </c>
      <c r="V3666">
        <f t="shared" si="461"/>
        <v>2016</v>
      </c>
      <c r="W3666" t="str">
        <f t="shared" si="462"/>
        <v>Jun</v>
      </c>
      <c r="X3666">
        <f t="shared" si="463"/>
        <v>2016</v>
      </c>
    </row>
    <row r="3667" spans="1:24" ht="43.2" hidden="1" x14ac:dyDescent="0.55000000000000004">
      <c r="A3667">
        <v>3665</v>
      </c>
      <c r="B3667" s="3" t="s">
        <v>3662</v>
      </c>
      <c r="C3667" s="3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s="7" t="s">
        <v>8335</v>
      </c>
      <c r="R3667" t="s">
        <v>8336</v>
      </c>
      <c r="S3667" s="11">
        <f t="shared" si="458"/>
        <v>42294.808124999996</v>
      </c>
      <c r="T3667" s="11">
        <f t="shared" si="459"/>
        <v>42305.829166666663</v>
      </c>
      <c r="U3667" t="str">
        <f t="shared" si="460"/>
        <v>Oct</v>
      </c>
      <c r="V3667">
        <f t="shared" si="461"/>
        <v>2015</v>
      </c>
      <c r="W3667" t="str">
        <f t="shared" si="462"/>
        <v>Oct</v>
      </c>
      <c r="X3667">
        <f t="shared" si="463"/>
        <v>2015</v>
      </c>
    </row>
    <row r="3668" spans="1:24" hidden="1" x14ac:dyDescent="0.55000000000000004">
      <c r="A3668">
        <v>3666</v>
      </c>
      <c r="B3668" s="3" t="s">
        <v>3663</v>
      </c>
      <c r="C3668" s="3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s="7" t="s">
        <v>8335</v>
      </c>
      <c r="R3668" t="s">
        <v>8336</v>
      </c>
      <c r="S3668" s="11">
        <f t="shared" si="458"/>
        <v>41822.90488425926</v>
      </c>
      <c r="T3668" s="11">
        <f t="shared" si="459"/>
        <v>41844.291666666664</v>
      </c>
      <c r="U3668" t="str">
        <f t="shared" si="460"/>
        <v>Jul</v>
      </c>
      <c r="V3668">
        <f t="shared" si="461"/>
        <v>2014</v>
      </c>
      <c r="W3668" t="str">
        <f t="shared" si="462"/>
        <v>Jul</v>
      </c>
      <c r="X3668">
        <f t="shared" si="463"/>
        <v>2014</v>
      </c>
    </row>
    <row r="3669" spans="1:24" ht="43.2" hidden="1" x14ac:dyDescent="0.55000000000000004">
      <c r="A3669">
        <v>3667</v>
      </c>
      <c r="B3669" s="3" t="s">
        <v>3664</v>
      </c>
      <c r="C3669" s="3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s="7" t="s">
        <v>8335</v>
      </c>
      <c r="R3669" t="s">
        <v>8336</v>
      </c>
      <c r="S3669" s="11">
        <f t="shared" si="458"/>
        <v>42173.970127314817</v>
      </c>
      <c r="T3669" s="11">
        <f t="shared" si="459"/>
        <v>42203.970127314817</v>
      </c>
      <c r="U3669" t="str">
        <f t="shared" si="460"/>
        <v>Jun</v>
      </c>
      <c r="V3669">
        <f t="shared" si="461"/>
        <v>2015</v>
      </c>
      <c r="W3669" t="str">
        <f t="shared" si="462"/>
        <v>Jul</v>
      </c>
      <c r="X3669">
        <f t="shared" si="463"/>
        <v>2015</v>
      </c>
    </row>
    <row r="3670" spans="1:24" ht="43.2" hidden="1" x14ac:dyDescent="0.55000000000000004">
      <c r="A3670">
        <v>3668</v>
      </c>
      <c r="B3670" s="3" t="s">
        <v>3665</v>
      </c>
      <c r="C3670" s="3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s="7" t="s">
        <v>8335</v>
      </c>
      <c r="R3670" t="s">
        <v>8336</v>
      </c>
      <c r="S3670" s="11">
        <f t="shared" si="458"/>
        <v>42185.556157407409</v>
      </c>
      <c r="T3670" s="11">
        <f t="shared" si="459"/>
        <v>42208.772916666669</v>
      </c>
      <c r="U3670" t="str">
        <f t="shared" si="460"/>
        <v>Jun</v>
      </c>
      <c r="V3670">
        <f t="shared" si="461"/>
        <v>2015</v>
      </c>
      <c r="W3670" t="str">
        <f t="shared" si="462"/>
        <v>Jul</v>
      </c>
      <c r="X3670">
        <f t="shared" si="463"/>
        <v>2015</v>
      </c>
    </row>
    <row r="3671" spans="1:24" ht="43.2" hidden="1" x14ac:dyDescent="0.55000000000000004">
      <c r="A3671">
        <v>3669</v>
      </c>
      <c r="B3671" s="3" t="s">
        <v>3666</v>
      </c>
      <c r="C3671" s="3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s="7" t="s">
        <v>8335</v>
      </c>
      <c r="R3671" t="s">
        <v>8336</v>
      </c>
      <c r="S3671" s="11">
        <f t="shared" si="458"/>
        <v>42136.675196759257</v>
      </c>
      <c r="T3671" s="11">
        <f t="shared" si="459"/>
        <v>42166.675196759257</v>
      </c>
      <c r="U3671" t="str">
        <f t="shared" si="460"/>
        <v>May</v>
      </c>
      <c r="V3671">
        <f t="shared" si="461"/>
        <v>2015</v>
      </c>
      <c r="W3671" t="str">
        <f t="shared" si="462"/>
        <v>Jun</v>
      </c>
      <c r="X3671">
        <f t="shared" si="463"/>
        <v>2015</v>
      </c>
    </row>
    <row r="3672" spans="1:24" ht="43.2" hidden="1" x14ac:dyDescent="0.55000000000000004">
      <c r="A3672">
        <v>3670</v>
      </c>
      <c r="B3672" s="3" t="s">
        <v>3667</v>
      </c>
      <c r="C3672" s="3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s="7" t="s">
        <v>8335</v>
      </c>
      <c r="R3672" t="s">
        <v>8336</v>
      </c>
      <c r="S3672" s="11">
        <f t="shared" si="458"/>
        <v>42142.514016203699</v>
      </c>
      <c r="T3672" s="11">
        <f t="shared" si="459"/>
        <v>42155.958333333328</v>
      </c>
      <c r="U3672" t="str">
        <f t="shared" si="460"/>
        <v>May</v>
      </c>
      <c r="V3672">
        <f t="shared" si="461"/>
        <v>2015</v>
      </c>
      <c r="W3672" t="str">
        <f t="shared" si="462"/>
        <v>May</v>
      </c>
      <c r="X3672">
        <f t="shared" si="463"/>
        <v>2015</v>
      </c>
    </row>
    <row r="3673" spans="1:24" ht="43.2" hidden="1" x14ac:dyDescent="0.55000000000000004">
      <c r="A3673">
        <v>3671</v>
      </c>
      <c r="B3673" s="3" t="s">
        <v>3668</v>
      </c>
      <c r="C3673" s="3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s="7" t="s">
        <v>8335</v>
      </c>
      <c r="R3673" t="s">
        <v>8336</v>
      </c>
      <c r="S3673" s="11">
        <f t="shared" si="458"/>
        <v>41820.62809027778</v>
      </c>
      <c r="T3673" s="11">
        <f t="shared" si="459"/>
        <v>41841.165972222225</v>
      </c>
      <c r="U3673" t="str">
        <f t="shared" si="460"/>
        <v>Jun</v>
      </c>
      <c r="V3673">
        <f t="shared" si="461"/>
        <v>2014</v>
      </c>
      <c r="W3673" t="str">
        <f t="shared" si="462"/>
        <v>Jul</v>
      </c>
      <c r="X3673">
        <f t="shared" si="463"/>
        <v>2014</v>
      </c>
    </row>
    <row r="3674" spans="1:24" ht="43.2" hidden="1" x14ac:dyDescent="0.55000000000000004">
      <c r="A3674">
        <v>3672</v>
      </c>
      <c r="B3674" s="3" t="s">
        <v>3669</v>
      </c>
      <c r="C3674" s="3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s="7" t="s">
        <v>8335</v>
      </c>
      <c r="R3674" t="s">
        <v>8336</v>
      </c>
      <c r="S3674" s="11">
        <f t="shared" si="458"/>
        <v>41878.946574074071</v>
      </c>
      <c r="T3674" s="11">
        <f t="shared" si="459"/>
        <v>41908.946574074071</v>
      </c>
      <c r="U3674" t="str">
        <f t="shared" si="460"/>
        <v>Aug</v>
      </c>
      <c r="V3674">
        <f t="shared" si="461"/>
        <v>2014</v>
      </c>
      <c r="W3674" t="str">
        <f t="shared" si="462"/>
        <v>Sep</v>
      </c>
      <c r="X3674">
        <f t="shared" si="463"/>
        <v>2014</v>
      </c>
    </row>
    <row r="3675" spans="1:24" ht="43.2" hidden="1" x14ac:dyDescent="0.55000000000000004">
      <c r="A3675">
        <v>3673</v>
      </c>
      <c r="B3675" s="3" t="s">
        <v>3670</v>
      </c>
      <c r="C3675" s="3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s="7" t="s">
        <v>8335</v>
      </c>
      <c r="R3675" t="s">
        <v>8336</v>
      </c>
      <c r="S3675" s="11">
        <f t="shared" si="458"/>
        <v>41914.295104166667</v>
      </c>
      <c r="T3675" s="11">
        <f t="shared" si="459"/>
        <v>41948.536111111112</v>
      </c>
      <c r="U3675" t="str">
        <f t="shared" si="460"/>
        <v>Oct</v>
      </c>
      <c r="V3675">
        <f t="shared" si="461"/>
        <v>2014</v>
      </c>
      <c r="W3675" t="str">
        <f t="shared" si="462"/>
        <v>Nov</v>
      </c>
      <c r="X3675">
        <f t="shared" si="463"/>
        <v>2014</v>
      </c>
    </row>
    <row r="3676" spans="1:24" ht="43.2" hidden="1" x14ac:dyDescent="0.55000000000000004">
      <c r="A3676">
        <v>3674</v>
      </c>
      <c r="B3676" s="3" t="s">
        <v>3671</v>
      </c>
      <c r="C3676" s="3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s="7" t="s">
        <v>8335</v>
      </c>
      <c r="R3676" t="s">
        <v>8336</v>
      </c>
      <c r="S3676" s="11">
        <f t="shared" si="458"/>
        <v>42556.873020833329</v>
      </c>
      <c r="T3676" s="11">
        <f t="shared" si="459"/>
        <v>42616.873020833329</v>
      </c>
      <c r="U3676" t="str">
        <f t="shared" si="460"/>
        <v>Jul</v>
      </c>
      <c r="V3676">
        <f t="shared" si="461"/>
        <v>2016</v>
      </c>
      <c r="W3676" t="str">
        <f t="shared" si="462"/>
        <v>Sep</v>
      </c>
      <c r="X3676">
        <f t="shared" si="463"/>
        <v>2016</v>
      </c>
    </row>
    <row r="3677" spans="1:24" ht="43.2" hidden="1" x14ac:dyDescent="0.55000000000000004">
      <c r="A3677">
        <v>3675</v>
      </c>
      <c r="B3677" s="3" t="s">
        <v>3672</v>
      </c>
      <c r="C3677" s="3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s="7" t="s">
        <v>8335</v>
      </c>
      <c r="R3677" t="s">
        <v>8336</v>
      </c>
      <c r="S3677" s="11">
        <f t="shared" si="458"/>
        <v>42493.597013888888</v>
      </c>
      <c r="T3677" s="11">
        <f t="shared" si="459"/>
        <v>42505.958333333328</v>
      </c>
      <c r="U3677" t="str">
        <f t="shared" si="460"/>
        <v>May</v>
      </c>
      <c r="V3677">
        <f t="shared" si="461"/>
        <v>2016</v>
      </c>
      <c r="W3677" t="str">
        <f t="shared" si="462"/>
        <v>May</v>
      </c>
      <c r="X3677">
        <f t="shared" si="463"/>
        <v>2016</v>
      </c>
    </row>
    <row r="3678" spans="1:24" ht="43.2" hidden="1" x14ac:dyDescent="0.55000000000000004">
      <c r="A3678">
        <v>3676</v>
      </c>
      <c r="B3678" s="3" t="s">
        <v>3673</v>
      </c>
      <c r="C3678" s="3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s="7" t="s">
        <v>8335</v>
      </c>
      <c r="R3678" t="s">
        <v>8336</v>
      </c>
      <c r="S3678" s="11">
        <f t="shared" si="458"/>
        <v>41876.815787037034</v>
      </c>
      <c r="T3678" s="11">
        <f t="shared" si="459"/>
        <v>41894.815787037034</v>
      </c>
      <c r="U3678" t="str">
        <f t="shared" si="460"/>
        <v>Aug</v>
      </c>
      <c r="V3678">
        <f t="shared" si="461"/>
        <v>2014</v>
      </c>
      <c r="W3678" t="str">
        <f t="shared" si="462"/>
        <v>Sep</v>
      </c>
      <c r="X3678">
        <f t="shared" si="463"/>
        <v>2014</v>
      </c>
    </row>
    <row r="3679" spans="1:24" ht="43.2" hidden="1" x14ac:dyDescent="0.55000000000000004">
      <c r="A3679">
        <v>3677</v>
      </c>
      <c r="B3679" s="3" t="s">
        <v>3674</v>
      </c>
      <c r="C3679" s="3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s="7" t="s">
        <v>8335</v>
      </c>
      <c r="R3679" t="s">
        <v>8336</v>
      </c>
      <c r="S3679" s="11">
        <f t="shared" si="458"/>
        <v>41802.574282407404</v>
      </c>
      <c r="T3679" s="11">
        <f t="shared" si="459"/>
        <v>41823.165972222225</v>
      </c>
      <c r="U3679" t="str">
        <f t="shared" si="460"/>
        <v>Jun</v>
      </c>
      <c r="V3679">
        <f t="shared" si="461"/>
        <v>2014</v>
      </c>
      <c r="W3679" t="str">
        <f t="shared" si="462"/>
        <v>Jul</v>
      </c>
      <c r="X3679">
        <f t="shared" si="463"/>
        <v>2014</v>
      </c>
    </row>
    <row r="3680" spans="1:24" ht="28.8" hidden="1" x14ac:dyDescent="0.55000000000000004">
      <c r="A3680">
        <v>3678</v>
      </c>
      <c r="B3680" s="3" t="s">
        <v>3675</v>
      </c>
      <c r="C3680" s="3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s="7" t="s">
        <v>8335</v>
      </c>
      <c r="R3680" t="s">
        <v>8336</v>
      </c>
      <c r="S3680" s="11">
        <f t="shared" si="458"/>
        <v>42120.531226851846</v>
      </c>
      <c r="T3680" s="11">
        <f t="shared" si="459"/>
        <v>42155.531226851846</v>
      </c>
      <c r="U3680" t="str">
        <f t="shared" si="460"/>
        <v>Apr</v>
      </c>
      <c r="V3680">
        <f t="shared" si="461"/>
        <v>2015</v>
      </c>
      <c r="W3680" t="str">
        <f t="shared" si="462"/>
        <v>May</v>
      </c>
      <c r="X3680">
        <f t="shared" si="463"/>
        <v>2015</v>
      </c>
    </row>
    <row r="3681" spans="1:24" ht="43.2" hidden="1" x14ac:dyDescent="0.55000000000000004">
      <c r="A3681">
        <v>3679</v>
      </c>
      <c r="B3681" s="3" t="s">
        <v>3676</v>
      </c>
      <c r="C3681" s="3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s="7" t="s">
        <v>8335</v>
      </c>
      <c r="R3681" t="s">
        <v>8336</v>
      </c>
      <c r="S3681" s="11">
        <f t="shared" si="458"/>
        <v>41786.761354166665</v>
      </c>
      <c r="T3681" s="11">
        <f t="shared" si="459"/>
        <v>41821.207638888889</v>
      </c>
      <c r="U3681" t="str">
        <f t="shared" si="460"/>
        <v>May</v>
      </c>
      <c r="V3681">
        <f t="shared" si="461"/>
        <v>2014</v>
      </c>
      <c r="W3681" t="str">
        <f t="shared" si="462"/>
        <v>Jul</v>
      </c>
      <c r="X3681">
        <f t="shared" si="463"/>
        <v>2014</v>
      </c>
    </row>
    <row r="3682" spans="1:24" ht="43.2" hidden="1" x14ac:dyDescent="0.55000000000000004">
      <c r="A3682">
        <v>3680</v>
      </c>
      <c r="B3682" s="3" t="s">
        <v>3677</v>
      </c>
      <c r="C3682" s="3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s="7" t="s">
        <v>8335</v>
      </c>
      <c r="R3682" t="s">
        <v>8336</v>
      </c>
      <c r="S3682" s="11">
        <f t="shared" si="458"/>
        <v>42627.454097222217</v>
      </c>
      <c r="T3682" s="11">
        <f t="shared" si="459"/>
        <v>42648.454097222217</v>
      </c>
      <c r="U3682" t="str">
        <f t="shared" si="460"/>
        <v>Sep</v>
      </c>
      <c r="V3682">
        <f t="shared" si="461"/>
        <v>2016</v>
      </c>
      <c r="W3682" t="str">
        <f t="shared" si="462"/>
        <v>Oct</v>
      </c>
      <c r="X3682">
        <f t="shared" si="463"/>
        <v>2016</v>
      </c>
    </row>
    <row r="3683" spans="1:24" ht="57.6" hidden="1" x14ac:dyDescent="0.55000000000000004">
      <c r="A3683">
        <v>3681</v>
      </c>
      <c r="B3683" s="3" t="s">
        <v>3678</v>
      </c>
      <c r="C3683" s="3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s="7" t="s">
        <v>8335</v>
      </c>
      <c r="R3683" t="s">
        <v>8336</v>
      </c>
      <c r="S3683" s="11">
        <f t="shared" si="458"/>
        <v>42374.651504629626</v>
      </c>
      <c r="T3683" s="11">
        <f t="shared" si="459"/>
        <v>42384.651504629626</v>
      </c>
      <c r="U3683" t="str">
        <f t="shared" si="460"/>
        <v>Jan</v>
      </c>
      <c r="V3683">
        <f t="shared" si="461"/>
        <v>2016</v>
      </c>
      <c r="W3683" t="str">
        <f t="shared" si="462"/>
        <v>Jan</v>
      </c>
      <c r="X3683">
        <f t="shared" si="463"/>
        <v>2016</v>
      </c>
    </row>
    <row r="3684" spans="1:24" ht="43.2" hidden="1" x14ac:dyDescent="0.55000000000000004">
      <c r="A3684">
        <v>3682</v>
      </c>
      <c r="B3684" s="3" t="s">
        <v>3679</v>
      </c>
      <c r="C3684" s="3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s="7" t="s">
        <v>8335</v>
      </c>
      <c r="R3684" t="s">
        <v>8336</v>
      </c>
      <c r="S3684" s="11">
        <f t="shared" si="458"/>
        <v>41772.685393518521</v>
      </c>
      <c r="T3684" s="11">
        <f t="shared" si="459"/>
        <v>41806.290972222225</v>
      </c>
      <c r="U3684" t="str">
        <f t="shared" si="460"/>
        <v>May</v>
      </c>
      <c r="V3684">
        <f t="shared" si="461"/>
        <v>2014</v>
      </c>
      <c r="W3684" t="str">
        <f t="shared" si="462"/>
        <v>Jun</v>
      </c>
      <c r="X3684">
        <f t="shared" si="463"/>
        <v>2014</v>
      </c>
    </row>
    <row r="3685" spans="1:24" ht="43.2" hidden="1" x14ac:dyDescent="0.55000000000000004">
      <c r="A3685">
        <v>3683</v>
      </c>
      <c r="B3685" s="3" t="s">
        <v>3680</v>
      </c>
      <c r="C3685" s="3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s="7" t="s">
        <v>8335</v>
      </c>
      <c r="R3685" t="s">
        <v>8336</v>
      </c>
      <c r="S3685" s="11">
        <f t="shared" si="458"/>
        <v>42633.116851851853</v>
      </c>
      <c r="T3685" s="11">
        <f t="shared" si="459"/>
        <v>42663.116851851853</v>
      </c>
      <c r="U3685" t="str">
        <f t="shared" si="460"/>
        <v>Sep</v>
      </c>
      <c r="V3685">
        <f t="shared" si="461"/>
        <v>2016</v>
      </c>
      <c r="W3685" t="str">
        <f t="shared" si="462"/>
        <v>Oct</v>
      </c>
      <c r="X3685">
        <f t="shared" si="463"/>
        <v>2016</v>
      </c>
    </row>
    <row r="3686" spans="1:24" ht="43.2" hidden="1" x14ac:dyDescent="0.55000000000000004">
      <c r="A3686">
        <v>3684</v>
      </c>
      <c r="B3686" s="3" t="s">
        <v>3681</v>
      </c>
      <c r="C3686" s="3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s="7" t="s">
        <v>8335</v>
      </c>
      <c r="R3686" t="s">
        <v>8336</v>
      </c>
      <c r="S3686" s="11">
        <f t="shared" si="458"/>
        <v>42219.180393518516</v>
      </c>
      <c r="T3686" s="11">
        <f t="shared" si="459"/>
        <v>42249.180393518516</v>
      </c>
      <c r="U3686" t="str">
        <f t="shared" si="460"/>
        <v>Aug</v>
      </c>
      <c r="V3686">
        <f t="shared" si="461"/>
        <v>2015</v>
      </c>
      <c r="W3686" t="str">
        <f t="shared" si="462"/>
        <v>Sep</v>
      </c>
      <c r="X3686">
        <f t="shared" si="463"/>
        <v>2015</v>
      </c>
    </row>
    <row r="3687" spans="1:24" ht="43.2" hidden="1" x14ac:dyDescent="0.55000000000000004">
      <c r="A3687">
        <v>3685</v>
      </c>
      <c r="B3687" s="3" t="s">
        <v>3682</v>
      </c>
      <c r="C3687" s="3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s="7" t="s">
        <v>8335</v>
      </c>
      <c r="R3687" t="s">
        <v>8336</v>
      </c>
      <c r="S3687" s="11">
        <f t="shared" si="458"/>
        <v>41753.593275462961</v>
      </c>
      <c r="T3687" s="11">
        <f t="shared" si="459"/>
        <v>41778.875</v>
      </c>
      <c r="U3687" t="str">
        <f t="shared" si="460"/>
        <v>Apr</v>
      </c>
      <c r="V3687">
        <f t="shared" si="461"/>
        <v>2014</v>
      </c>
      <c r="W3687" t="str">
        <f t="shared" si="462"/>
        <v>May</v>
      </c>
      <c r="X3687">
        <f t="shared" si="463"/>
        <v>2014</v>
      </c>
    </row>
    <row r="3688" spans="1:24" ht="43.2" hidden="1" x14ac:dyDescent="0.55000000000000004">
      <c r="A3688">
        <v>3686</v>
      </c>
      <c r="B3688" s="3" t="s">
        <v>3683</v>
      </c>
      <c r="C3688" s="3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s="7" t="s">
        <v>8335</v>
      </c>
      <c r="R3688" t="s">
        <v>8336</v>
      </c>
      <c r="S3688" s="11">
        <f t="shared" si="458"/>
        <v>42230.662731481483</v>
      </c>
      <c r="T3688" s="11">
        <f t="shared" si="459"/>
        <v>42245.165972222225</v>
      </c>
      <c r="U3688" t="str">
        <f t="shared" si="460"/>
        <v>Aug</v>
      </c>
      <c r="V3688">
        <f t="shared" si="461"/>
        <v>2015</v>
      </c>
      <c r="W3688" t="str">
        <f t="shared" si="462"/>
        <v>Aug</v>
      </c>
      <c r="X3688">
        <f t="shared" si="463"/>
        <v>2015</v>
      </c>
    </row>
    <row r="3689" spans="1:24" ht="43.2" hidden="1" x14ac:dyDescent="0.55000000000000004">
      <c r="A3689">
        <v>3687</v>
      </c>
      <c r="B3689" s="3" t="s">
        <v>3684</v>
      </c>
      <c r="C3689" s="3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s="7" t="s">
        <v>8335</v>
      </c>
      <c r="R3689" t="s">
        <v>8336</v>
      </c>
      <c r="S3689" s="11">
        <f t="shared" si="458"/>
        <v>41787.218229166669</v>
      </c>
      <c r="T3689" s="11">
        <f t="shared" si="459"/>
        <v>41817.218229166669</v>
      </c>
      <c r="U3689" t="str">
        <f t="shared" si="460"/>
        <v>May</v>
      </c>
      <c r="V3689">
        <f t="shared" si="461"/>
        <v>2014</v>
      </c>
      <c r="W3689" t="str">
        <f t="shared" si="462"/>
        <v>Jun</v>
      </c>
      <c r="X3689">
        <f t="shared" si="463"/>
        <v>2014</v>
      </c>
    </row>
    <row r="3690" spans="1:24" ht="43.2" hidden="1" x14ac:dyDescent="0.55000000000000004">
      <c r="A3690">
        <v>3688</v>
      </c>
      <c r="B3690" s="3" t="s">
        <v>3685</v>
      </c>
      <c r="C3690" s="3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s="7" t="s">
        <v>8335</v>
      </c>
      <c r="R3690" t="s">
        <v>8336</v>
      </c>
      <c r="S3690" s="11">
        <f t="shared" si="458"/>
        <v>41829.787083333329</v>
      </c>
      <c r="T3690" s="11">
        <f t="shared" si="459"/>
        <v>41859.787083333329</v>
      </c>
      <c r="U3690" t="str">
        <f t="shared" si="460"/>
        <v>Jul</v>
      </c>
      <c r="V3690">
        <f t="shared" si="461"/>
        <v>2014</v>
      </c>
      <c r="W3690" t="str">
        <f t="shared" si="462"/>
        <v>Aug</v>
      </c>
      <c r="X3690">
        <f t="shared" si="463"/>
        <v>2014</v>
      </c>
    </row>
    <row r="3691" spans="1:24" ht="43.2" hidden="1" x14ac:dyDescent="0.55000000000000004">
      <c r="A3691">
        <v>3689</v>
      </c>
      <c r="B3691" s="3" t="s">
        <v>3686</v>
      </c>
      <c r="C3691" s="3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s="7" t="s">
        <v>8335</v>
      </c>
      <c r="R3691" t="s">
        <v>8336</v>
      </c>
      <c r="S3691" s="11">
        <f t="shared" si="458"/>
        <v>42147.826840277776</v>
      </c>
      <c r="T3691" s="11">
        <f t="shared" si="459"/>
        <v>42176.934027777781</v>
      </c>
      <c r="U3691" t="str">
        <f t="shared" si="460"/>
        <v>May</v>
      </c>
      <c r="V3691">
        <f t="shared" si="461"/>
        <v>2015</v>
      </c>
      <c r="W3691" t="str">
        <f t="shared" si="462"/>
        <v>Jun</v>
      </c>
      <c r="X3691">
        <f t="shared" si="463"/>
        <v>2015</v>
      </c>
    </row>
    <row r="3692" spans="1:24" ht="43.2" hidden="1" x14ac:dyDescent="0.55000000000000004">
      <c r="A3692">
        <v>3690</v>
      </c>
      <c r="B3692" s="3" t="s">
        <v>3687</v>
      </c>
      <c r="C3692" s="3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s="7" t="s">
        <v>8335</v>
      </c>
      <c r="R3692" t="s">
        <v>8336</v>
      </c>
      <c r="S3692" s="11">
        <f t="shared" si="458"/>
        <v>41940.598182870373</v>
      </c>
      <c r="T3692" s="11">
        <f t="shared" si="459"/>
        <v>41970.639849537038</v>
      </c>
      <c r="U3692" t="str">
        <f t="shared" si="460"/>
        <v>Oct</v>
      </c>
      <c r="V3692">
        <f t="shared" si="461"/>
        <v>2014</v>
      </c>
      <c r="W3692" t="str">
        <f t="shared" si="462"/>
        <v>Nov</v>
      </c>
      <c r="X3692">
        <f t="shared" si="463"/>
        <v>2014</v>
      </c>
    </row>
    <row r="3693" spans="1:24" ht="28.8" hidden="1" x14ac:dyDescent="0.55000000000000004">
      <c r="A3693">
        <v>3691</v>
      </c>
      <c r="B3693" s="3" t="s">
        <v>3688</v>
      </c>
      <c r="C3693" s="3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s="7" t="s">
        <v>8335</v>
      </c>
      <c r="R3693" t="s">
        <v>8336</v>
      </c>
      <c r="S3693" s="11">
        <f t="shared" si="458"/>
        <v>42020.700567129628</v>
      </c>
      <c r="T3693" s="11">
        <f t="shared" si="459"/>
        <v>42065.207638888889</v>
      </c>
      <c r="U3693" t="str">
        <f t="shared" si="460"/>
        <v>Jan</v>
      </c>
      <c r="V3693">
        <f t="shared" si="461"/>
        <v>2015</v>
      </c>
      <c r="W3693" t="str">
        <f t="shared" si="462"/>
        <v>Mar</v>
      </c>
      <c r="X3693">
        <f t="shared" si="463"/>
        <v>2015</v>
      </c>
    </row>
    <row r="3694" spans="1:24" ht="28.8" hidden="1" x14ac:dyDescent="0.55000000000000004">
      <c r="A3694">
        <v>3692</v>
      </c>
      <c r="B3694" s="3" t="s">
        <v>3689</v>
      </c>
      <c r="C3694" s="3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s="7" t="s">
        <v>8335</v>
      </c>
      <c r="R3694" t="s">
        <v>8336</v>
      </c>
      <c r="S3694" s="11">
        <f t="shared" si="458"/>
        <v>41891.96503472222</v>
      </c>
      <c r="T3694" s="11">
        <f t="shared" si="459"/>
        <v>41901</v>
      </c>
      <c r="U3694" t="str">
        <f t="shared" si="460"/>
        <v>Sep</v>
      </c>
      <c r="V3694">
        <f t="shared" si="461"/>
        <v>2014</v>
      </c>
      <c r="W3694" t="str">
        <f t="shared" si="462"/>
        <v>Sep</v>
      </c>
      <c r="X3694">
        <f t="shared" si="463"/>
        <v>2014</v>
      </c>
    </row>
    <row r="3695" spans="1:24" ht="43.2" hidden="1" x14ac:dyDescent="0.55000000000000004">
      <c r="A3695">
        <v>3693</v>
      </c>
      <c r="B3695" s="3" t="s">
        <v>3690</v>
      </c>
      <c r="C3695" s="3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s="7" t="s">
        <v>8335</v>
      </c>
      <c r="R3695" t="s">
        <v>8336</v>
      </c>
      <c r="S3695" s="11">
        <f t="shared" si="458"/>
        <v>42309.191307870366</v>
      </c>
      <c r="T3695" s="11">
        <f t="shared" si="459"/>
        <v>42338.9375</v>
      </c>
      <c r="U3695" t="str">
        <f t="shared" si="460"/>
        <v>Nov</v>
      </c>
      <c r="V3695">
        <f t="shared" si="461"/>
        <v>2015</v>
      </c>
      <c r="W3695" t="str">
        <f t="shared" si="462"/>
        <v>Nov</v>
      </c>
      <c r="X3695">
        <f t="shared" si="463"/>
        <v>2015</v>
      </c>
    </row>
    <row r="3696" spans="1:24" ht="43.2" hidden="1" x14ac:dyDescent="0.55000000000000004">
      <c r="A3696">
        <v>3694</v>
      </c>
      <c r="B3696" s="3" t="s">
        <v>3691</v>
      </c>
      <c r="C3696" s="3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s="7" t="s">
        <v>8335</v>
      </c>
      <c r="R3696" t="s">
        <v>8336</v>
      </c>
      <c r="S3696" s="11">
        <f t="shared" si="458"/>
        <v>42490.133877314816</v>
      </c>
      <c r="T3696" s="11">
        <f t="shared" si="459"/>
        <v>42527.083333333328</v>
      </c>
      <c r="U3696" t="str">
        <f t="shared" si="460"/>
        <v>Apr</v>
      </c>
      <c r="V3696">
        <f t="shared" si="461"/>
        <v>2016</v>
      </c>
      <c r="W3696" t="str">
        <f t="shared" si="462"/>
        <v>Jun</v>
      </c>
      <c r="X3696">
        <f t="shared" si="463"/>
        <v>2016</v>
      </c>
    </row>
    <row r="3697" spans="1:24" ht="57.6" hidden="1" x14ac:dyDescent="0.55000000000000004">
      <c r="A3697">
        <v>3695</v>
      </c>
      <c r="B3697" s="3" t="s">
        <v>3692</v>
      </c>
      <c r="C3697" s="3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s="7" t="s">
        <v>8335</v>
      </c>
      <c r="R3697" t="s">
        <v>8336</v>
      </c>
      <c r="S3697" s="11">
        <f t="shared" si="458"/>
        <v>41995.870486111111</v>
      </c>
      <c r="T3697" s="11">
        <f t="shared" si="459"/>
        <v>42015.870486111111</v>
      </c>
      <c r="U3697" t="str">
        <f t="shared" si="460"/>
        <v>Dec</v>
      </c>
      <c r="V3697">
        <f t="shared" si="461"/>
        <v>2014</v>
      </c>
      <c r="W3697" t="str">
        <f t="shared" si="462"/>
        <v>Jan</v>
      </c>
      <c r="X3697">
        <f t="shared" si="463"/>
        <v>2015</v>
      </c>
    </row>
    <row r="3698" spans="1:24" ht="43.2" hidden="1" x14ac:dyDescent="0.55000000000000004">
      <c r="A3698">
        <v>3696</v>
      </c>
      <c r="B3698" s="3" t="s">
        <v>3693</v>
      </c>
      <c r="C3698" s="3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s="7" t="s">
        <v>8335</v>
      </c>
      <c r="R3698" t="s">
        <v>8336</v>
      </c>
      <c r="S3698" s="11">
        <f t="shared" si="458"/>
        <v>41988.617083333331</v>
      </c>
      <c r="T3698" s="11">
        <f t="shared" si="459"/>
        <v>42048.617083333331</v>
      </c>
      <c r="U3698" t="str">
        <f t="shared" si="460"/>
        <v>Dec</v>
      </c>
      <c r="V3698">
        <f t="shared" si="461"/>
        <v>2014</v>
      </c>
      <c r="W3698" t="str">
        <f t="shared" si="462"/>
        <v>Feb</v>
      </c>
      <c r="X3698">
        <f t="shared" si="463"/>
        <v>2015</v>
      </c>
    </row>
    <row r="3699" spans="1:24" ht="43.2" hidden="1" x14ac:dyDescent="0.55000000000000004">
      <c r="A3699">
        <v>3697</v>
      </c>
      <c r="B3699" s="3" t="s">
        <v>3694</v>
      </c>
      <c r="C3699" s="3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s="7" t="s">
        <v>8335</v>
      </c>
      <c r="R3699" t="s">
        <v>8336</v>
      </c>
      <c r="S3699" s="11">
        <f t="shared" si="458"/>
        <v>42479.465833333335</v>
      </c>
      <c r="T3699" s="11">
        <f t="shared" si="459"/>
        <v>42500.465833333335</v>
      </c>
      <c r="U3699" t="str">
        <f t="shared" si="460"/>
        <v>Apr</v>
      </c>
      <c r="V3699">
        <f t="shared" si="461"/>
        <v>2016</v>
      </c>
      <c r="W3699" t="str">
        <f t="shared" si="462"/>
        <v>May</v>
      </c>
      <c r="X3699">
        <f t="shared" si="463"/>
        <v>2016</v>
      </c>
    </row>
    <row r="3700" spans="1:24" ht="28.8" hidden="1" x14ac:dyDescent="0.55000000000000004">
      <c r="A3700">
        <v>3698</v>
      </c>
      <c r="B3700" s="3" t="s">
        <v>3695</v>
      </c>
      <c r="C3700" s="3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s="7" t="s">
        <v>8335</v>
      </c>
      <c r="R3700" t="s">
        <v>8336</v>
      </c>
      <c r="S3700" s="11">
        <f t="shared" si="458"/>
        <v>42401.806562500002</v>
      </c>
      <c r="T3700" s="11">
        <f t="shared" si="459"/>
        <v>42431.806562500002</v>
      </c>
      <c r="U3700" t="str">
        <f t="shared" si="460"/>
        <v>Feb</v>
      </c>
      <c r="V3700">
        <f t="shared" si="461"/>
        <v>2016</v>
      </c>
      <c r="W3700" t="str">
        <f t="shared" si="462"/>
        <v>Mar</v>
      </c>
      <c r="X3700">
        <f t="shared" si="463"/>
        <v>2016</v>
      </c>
    </row>
    <row r="3701" spans="1:24" ht="43.2" hidden="1" x14ac:dyDescent="0.55000000000000004">
      <c r="A3701">
        <v>3699</v>
      </c>
      <c r="B3701" s="3" t="s">
        <v>3696</v>
      </c>
      <c r="C3701" s="3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s="7" t="s">
        <v>8335</v>
      </c>
      <c r="R3701" t="s">
        <v>8336</v>
      </c>
      <c r="S3701" s="11">
        <f t="shared" si="458"/>
        <v>41897.602037037039</v>
      </c>
      <c r="T3701" s="11">
        <f t="shared" si="459"/>
        <v>41927.602037037039</v>
      </c>
      <c r="U3701" t="str">
        <f t="shared" si="460"/>
        <v>Sep</v>
      </c>
      <c r="V3701">
        <f t="shared" si="461"/>
        <v>2014</v>
      </c>
      <c r="W3701" t="str">
        <f t="shared" si="462"/>
        <v>Oct</v>
      </c>
      <c r="X3701">
        <f t="shared" si="463"/>
        <v>2014</v>
      </c>
    </row>
    <row r="3702" spans="1:24" ht="28.8" hidden="1" x14ac:dyDescent="0.55000000000000004">
      <c r="A3702">
        <v>3700</v>
      </c>
      <c r="B3702" s="3" t="s">
        <v>3697</v>
      </c>
      <c r="C3702" s="3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s="7" t="s">
        <v>8335</v>
      </c>
      <c r="R3702" t="s">
        <v>8336</v>
      </c>
      <c r="S3702" s="11">
        <f t="shared" si="458"/>
        <v>41882.585648148146</v>
      </c>
      <c r="T3702" s="11">
        <f t="shared" si="459"/>
        <v>41912.666666666664</v>
      </c>
      <c r="U3702" t="str">
        <f t="shared" si="460"/>
        <v>Aug</v>
      </c>
      <c r="V3702">
        <f t="shared" si="461"/>
        <v>2014</v>
      </c>
      <c r="W3702" t="str">
        <f t="shared" si="462"/>
        <v>Sep</v>
      </c>
      <c r="X3702">
        <f t="shared" si="463"/>
        <v>2014</v>
      </c>
    </row>
    <row r="3703" spans="1:24" ht="43.2" hidden="1" x14ac:dyDescent="0.55000000000000004">
      <c r="A3703">
        <v>3701</v>
      </c>
      <c r="B3703" s="3" t="s">
        <v>3698</v>
      </c>
      <c r="C3703" s="3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s="7" t="s">
        <v>8335</v>
      </c>
      <c r="R3703" t="s">
        <v>8336</v>
      </c>
      <c r="S3703" s="11">
        <f t="shared" si="458"/>
        <v>42129.541585648149</v>
      </c>
      <c r="T3703" s="11">
        <f t="shared" si="459"/>
        <v>42159.541585648149</v>
      </c>
      <c r="U3703" t="str">
        <f t="shared" si="460"/>
        <v>May</v>
      </c>
      <c r="V3703">
        <f t="shared" si="461"/>
        <v>2015</v>
      </c>
      <c r="W3703" t="str">
        <f t="shared" si="462"/>
        <v>Jun</v>
      </c>
      <c r="X3703">
        <f t="shared" si="463"/>
        <v>2015</v>
      </c>
    </row>
    <row r="3704" spans="1:24" ht="43.2" hidden="1" x14ac:dyDescent="0.55000000000000004">
      <c r="A3704">
        <v>3702</v>
      </c>
      <c r="B3704" s="3" t="s">
        <v>3699</v>
      </c>
      <c r="C3704" s="3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s="7" t="s">
        <v>8335</v>
      </c>
      <c r="R3704" t="s">
        <v>8336</v>
      </c>
      <c r="S3704" s="11">
        <f t="shared" si="458"/>
        <v>42524.53800925926</v>
      </c>
      <c r="T3704" s="11">
        <f t="shared" si="459"/>
        <v>42561.957638888889</v>
      </c>
      <c r="U3704" t="str">
        <f t="shared" si="460"/>
        <v>Jun</v>
      </c>
      <c r="V3704">
        <f t="shared" si="461"/>
        <v>2016</v>
      </c>
      <c r="W3704" t="str">
        <f t="shared" si="462"/>
        <v>Jul</v>
      </c>
      <c r="X3704">
        <f t="shared" si="463"/>
        <v>2016</v>
      </c>
    </row>
    <row r="3705" spans="1:24" ht="43.2" hidden="1" x14ac:dyDescent="0.55000000000000004">
      <c r="A3705">
        <v>3703</v>
      </c>
      <c r="B3705" s="3" t="s">
        <v>3700</v>
      </c>
      <c r="C3705" s="3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s="7" t="s">
        <v>8335</v>
      </c>
      <c r="R3705" t="s">
        <v>8336</v>
      </c>
      <c r="S3705" s="11">
        <f t="shared" si="458"/>
        <v>42556.504490740743</v>
      </c>
      <c r="T3705" s="11">
        <f t="shared" si="459"/>
        <v>42595.290972222225</v>
      </c>
      <c r="U3705" t="str">
        <f t="shared" si="460"/>
        <v>Jul</v>
      </c>
      <c r="V3705">
        <f t="shared" si="461"/>
        <v>2016</v>
      </c>
      <c r="W3705" t="str">
        <f t="shared" si="462"/>
        <v>Aug</v>
      </c>
      <c r="X3705">
        <f t="shared" si="463"/>
        <v>2016</v>
      </c>
    </row>
    <row r="3706" spans="1:24" ht="43.2" hidden="1" x14ac:dyDescent="0.55000000000000004">
      <c r="A3706">
        <v>3704</v>
      </c>
      <c r="B3706" s="3" t="s">
        <v>3701</v>
      </c>
      <c r="C3706" s="3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s="7" t="s">
        <v>8335</v>
      </c>
      <c r="R3706" t="s">
        <v>8336</v>
      </c>
      <c r="S3706" s="11">
        <f t="shared" si="458"/>
        <v>42461.689745370371</v>
      </c>
      <c r="T3706" s="11">
        <f t="shared" si="459"/>
        <v>42521.689745370371</v>
      </c>
      <c r="U3706" t="str">
        <f t="shared" si="460"/>
        <v>Apr</v>
      </c>
      <c r="V3706">
        <f t="shared" si="461"/>
        <v>2016</v>
      </c>
      <c r="W3706" t="str">
        <f t="shared" si="462"/>
        <v>May</v>
      </c>
      <c r="X3706">
        <f t="shared" si="463"/>
        <v>2016</v>
      </c>
    </row>
    <row r="3707" spans="1:24" ht="43.2" hidden="1" x14ac:dyDescent="0.55000000000000004">
      <c r="A3707">
        <v>3705</v>
      </c>
      <c r="B3707" s="3" t="s">
        <v>3702</v>
      </c>
      <c r="C3707" s="3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s="7" t="s">
        <v>8335</v>
      </c>
      <c r="R3707" t="s">
        <v>8336</v>
      </c>
      <c r="S3707" s="11">
        <f t="shared" si="458"/>
        <v>41792.542986111112</v>
      </c>
      <c r="T3707" s="11">
        <f t="shared" si="459"/>
        <v>41813.75</v>
      </c>
      <c r="U3707" t="str">
        <f t="shared" si="460"/>
        <v>Jun</v>
      </c>
      <c r="V3707">
        <f t="shared" si="461"/>
        <v>2014</v>
      </c>
      <c r="W3707" t="str">
        <f t="shared" si="462"/>
        <v>Jun</v>
      </c>
      <c r="X3707">
        <f t="shared" si="463"/>
        <v>2014</v>
      </c>
    </row>
    <row r="3708" spans="1:24" ht="43.2" hidden="1" x14ac:dyDescent="0.55000000000000004">
      <c r="A3708">
        <v>3706</v>
      </c>
      <c r="B3708" s="3" t="s">
        <v>3703</v>
      </c>
      <c r="C3708" s="3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s="7" t="s">
        <v>8335</v>
      </c>
      <c r="R3708" t="s">
        <v>8336</v>
      </c>
      <c r="S3708" s="11">
        <f t="shared" si="458"/>
        <v>41879.913761574076</v>
      </c>
      <c r="T3708" s="11">
        <f t="shared" si="459"/>
        <v>41894.913761574076</v>
      </c>
      <c r="U3708" t="str">
        <f t="shared" si="460"/>
        <v>Aug</v>
      </c>
      <c r="V3708">
        <f t="shared" si="461"/>
        <v>2014</v>
      </c>
      <c r="W3708" t="str">
        <f t="shared" si="462"/>
        <v>Sep</v>
      </c>
      <c r="X3708">
        <f t="shared" si="463"/>
        <v>2014</v>
      </c>
    </row>
    <row r="3709" spans="1:24" ht="43.2" hidden="1" x14ac:dyDescent="0.55000000000000004">
      <c r="A3709">
        <v>3707</v>
      </c>
      <c r="B3709" s="3" t="s">
        <v>3704</v>
      </c>
      <c r="C3709" s="3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s="7" t="s">
        <v>8335</v>
      </c>
      <c r="R3709" t="s">
        <v>8336</v>
      </c>
      <c r="S3709" s="11">
        <f t="shared" si="458"/>
        <v>42552.048356481479</v>
      </c>
      <c r="T3709" s="11">
        <f t="shared" si="459"/>
        <v>42573.226388888885</v>
      </c>
      <c r="U3709" t="str">
        <f t="shared" si="460"/>
        <v>Jul</v>
      </c>
      <c r="V3709">
        <f t="shared" si="461"/>
        <v>2016</v>
      </c>
      <c r="W3709" t="str">
        <f t="shared" si="462"/>
        <v>Jul</v>
      </c>
      <c r="X3709">
        <f t="shared" si="463"/>
        <v>2016</v>
      </c>
    </row>
    <row r="3710" spans="1:24" ht="43.2" hidden="1" x14ac:dyDescent="0.55000000000000004">
      <c r="A3710">
        <v>3708</v>
      </c>
      <c r="B3710" s="3" t="s">
        <v>3705</v>
      </c>
      <c r="C3710" s="3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s="7" t="s">
        <v>8335</v>
      </c>
      <c r="R3710" t="s">
        <v>8336</v>
      </c>
      <c r="S3710" s="11">
        <f t="shared" si="458"/>
        <v>41810.142199074071</v>
      </c>
      <c r="T3710" s="11">
        <f t="shared" si="459"/>
        <v>41824.142199074071</v>
      </c>
      <c r="U3710" t="str">
        <f t="shared" si="460"/>
        <v>Jun</v>
      </c>
      <c r="V3710">
        <f t="shared" si="461"/>
        <v>2014</v>
      </c>
      <c r="W3710" t="str">
        <f t="shared" si="462"/>
        <v>Jul</v>
      </c>
      <c r="X3710">
        <f t="shared" si="463"/>
        <v>2014</v>
      </c>
    </row>
    <row r="3711" spans="1:24" ht="43.2" hidden="1" x14ac:dyDescent="0.55000000000000004">
      <c r="A3711">
        <v>3709</v>
      </c>
      <c r="B3711" s="3" t="s">
        <v>3706</v>
      </c>
      <c r="C3711" s="3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s="7" t="s">
        <v>8335</v>
      </c>
      <c r="R3711" t="s">
        <v>8336</v>
      </c>
      <c r="S3711" s="11">
        <f t="shared" si="458"/>
        <v>41785.707708333335</v>
      </c>
      <c r="T3711" s="11">
        <f t="shared" si="459"/>
        <v>41815.707708333335</v>
      </c>
      <c r="U3711" t="str">
        <f t="shared" si="460"/>
        <v>May</v>
      </c>
      <c r="V3711">
        <f t="shared" si="461"/>
        <v>2014</v>
      </c>
      <c r="W3711" t="str">
        <f t="shared" si="462"/>
        <v>Jun</v>
      </c>
      <c r="X3711">
        <f t="shared" si="463"/>
        <v>2014</v>
      </c>
    </row>
    <row r="3712" spans="1:24" ht="28.8" hidden="1" x14ac:dyDescent="0.55000000000000004">
      <c r="A3712">
        <v>3710</v>
      </c>
      <c r="B3712" s="3" t="s">
        <v>3707</v>
      </c>
      <c r="C3712" s="3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s="7" t="s">
        <v>8335</v>
      </c>
      <c r="R3712" t="s">
        <v>8336</v>
      </c>
      <c r="S3712" s="11">
        <f t="shared" si="458"/>
        <v>42072.576249999998</v>
      </c>
      <c r="T3712" s="11">
        <f t="shared" si="459"/>
        <v>42097.576249999998</v>
      </c>
      <c r="U3712" t="str">
        <f t="shared" si="460"/>
        <v>Mar</v>
      </c>
      <c r="V3712">
        <f t="shared" si="461"/>
        <v>2015</v>
      </c>
      <c r="W3712" t="str">
        <f t="shared" si="462"/>
        <v>Apr</v>
      </c>
      <c r="X3712">
        <f t="shared" si="463"/>
        <v>2015</v>
      </c>
    </row>
    <row r="3713" spans="1:24" ht="28.8" hidden="1" x14ac:dyDescent="0.55000000000000004">
      <c r="A3713">
        <v>3711</v>
      </c>
      <c r="B3713" s="3" t="s">
        <v>3708</v>
      </c>
      <c r="C3713" s="3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s="7" t="s">
        <v>8335</v>
      </c>
      <c r="R3713" t="s">
        <v>8336</v>
      </c>
      <c r="S3713" s="11">
        <f t="shared" si="458"/>
        <v>41779.724224537036</v>
      </c>
      <c r="T3713" s="11">
        <f t="shared" si="459"/>
        <v>41805.666666666664</v>
      </c>
      <c r="U3713" t="str">
        <f t="shared" si="460"/>
        <v>May</v>
      </c>
      <c r="V3713">
        <f t="shared" si="461"/>
        <v>2014</v>
      </c>
      <c r="W3713" t="str">
        <f t="shared" si="462"/>
        <v>Jun</v>
      </c>
      <c r="X3713">
        <f t="shared" si="463"/>
        <v>2014</v>
      </c>
    </row>
    <row r="3714" spans="1:24" ht="43.2" hidden="1" x14ac:dyDescent="0.55000000000000004">
      <c r="A3714">
        <v>3712</v>
      </c>
      <c r="B3714" s="3" t="s">
        <v>3709</v>
      </c>
      <c r="C3714" s="3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s="7" t="s">
        <v>8335</v>
      </c>
      <c r="R3714" t="s">
        <v>8336</v>
      </c>
      <c r="S3714" s="11">
        <f t="shared" si="458"/>
        <v>42134.172071759262</v>
      </c>
      <c r="T3714" s="11">
        <f t="shared" si="459"/>
        <v>42155.290972222225</v>
      </c>
      <c r="U3714" t="str">
        <f t="shared" si="460"/>
        <v>May</v>
      </c>
      <c r="V3714">
        <f t="shared" si="461"/>
        <v>2015</v>
      </c>
      <c r="W3714" t="str">
        <f t="shared" si="462"/>
        <v>May</v>
      </c>
      <c r="X3714">
        <f t="shared" si="463"/>
        <v>2015</v>
      </c>
    </row>
    <row r="3715" spans="1:24" ht="43.2" hidden="1" x14ac:dyDescent="0.55000000000000004">
      <c r="A3715">
        <v>3713</v>
      </c>
      <c r="B3715" s="3" t="s">
        <v>3710</v>
      </c>
      <c r="C3715" s="3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IFERROR(E3715/L3715,0)</f>
        <v>106.84210526315789</v>
      </c>
      <c r="Q3715" s="7" t="s">
        <v>8335</v>
      </c>
      <c r="R3715" t="s">
        <v>8336</v>
      </c>
      <c r="S3715" s="11">
        <f t="shared" ref="S3715:S3778" si="466">(((J3715/60)/60)/24)+DATE(1970,1,1)</f>
        <v>42505.738032407404</v>
      </c>
      <c r="T3715" s="11">
        <f t="shared" ref="T3715:T3778" si="467">(((I3715/60)/60)/24)+DATE(1970,1,1)</f>
        <v>42525.738032407404</v>
      </c>
      <c r="U3715" t="str">
        <f t="shared" ref="U3715:U3778" si="468">TEXT(S3715,"mmm")</f>
        <v>May</v>
      </c>
      <c r="V3715">
        <f t="shared" ref="V3715:V3778" si="469">YEAR(S3715)</f>
        <v>2016</v>
      </c>
      <c r="W3715" t="str">
        <f t="shared" ref="W3715:W3778" si="470">TEXT(T3715,"mmm")</f>
        <v>Jun</v>
      </c>
      <c r="X3715">
        <f t="shared" ref="X3715:X3778" si="471">YEAR(T3715)</f>
        <v>2016</v>
      </c>
    </row>
    <row r="3716" spans="1:24" ht="43.2" hidden="1" x14ac:dyDescent="0.55000000000000004">
      <c r="A3716">
        <v>3714</v>
      </c>
      <c r="B3716" s="3" t="s">
        <v>3711</v>
      </c>
      <c r="C3716" s="3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s="7" t="s">
        <v>8335</v>
      </c>
      <c r="R3716" t="s">
        <v>8336</v>
      </c>
      <c r="S3716" s="11">
        <f t="shared" si="466"/>
        <v>42118.556331018524</v>
      </c>
      <c r="T3716" s="11">
        <f t="shared" si="467"/>
        <v>42150.165972222225</v>
      </c>
      <c r="U3716" t="str">
        <f t="shared" si="468"/>
        <v>Apr</v>
      </c>
      <c r="V3716">
        <f t="shared" si="469"/>
        <v>2015</v>
      </c>
      <c r="W3716" t="str">
        <f t="shared" si="470"/>
        <v>May</v>
      </c>
      <c r="X3716">
        <f t="shared" si="471"/>
        <v>2015</v>
      </c>
    </row>
    <row r="3717" spans="1:24" ht="43.2" hidden="1" x14ac:dyDescent="0.55000000000000004">
      <c r="A3717">
        <v>3715</v>
      </c>
      <c r="B3717" s="3" t="s">
        <v>3712</v>
      </c>
      <c r="C3717" s="3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s="7" t="s">
        <v>8335</v>
      </c>
      <c r="R3717" t="s">
        <v>8336</v>
      </c>
      <c r="S3717" s="11">
        <f t="shared" si="466"/>
        <v>42036.995590277773</v>
      </c>
      <c r="T3717" s="11">
        <f t="shared" si="467"/>
        <v>42094.536111111112</v>
      </c>
      <c r="U3717" t="str">
        <f t="shared" si="468"/>
        <v>Feb</v>
      </c>
      <c r="V3717">
        <f t="shared" si="469"/>
        <v>2015</v>
      </c>
      <c r="W3717" t="str">
        <f t="shared" si="470"/>
        <v>Mar</v>
      </c>
      <c r="X3717">
        <f t="shared" si="471"/>
        <v>2015</v>
      </c>
    </row>
    <row r="3718" spans="1:24" ht="43.2" hidden="1" x14ac:dyDescent="0.55000000000000004">
      <c r="A3718">
        <v>3716</v>
      </c>
      <c r="B3718" s="3" t="s">
        <v>3713</v>
      </c>
      <c r="C3718" s="3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s="7" t="s">
        <v>8335</v>
      </c>
      <c r="R3718" t="s">
        <v>8336</v>
      </c>
      <c r="S3718" s="11">
        <f t="shared" si="466"/>
        <v>42360.887835648144</v>
      </c>
      <c r="T3718" s="11">
        <f t="shared" si="467"/>
        <v>42390.887835648144</v>
      </c>
      <c r="U3718" t="str">
        <f t="shared" si="468"/>
        <v>Dec</v>
      </c>
      <c r="V3718">
        <f t="shared" si="469"/>
        <v>2015</v>
      </c>
      <c r="W3718" t="str">
        <f t="shared" si="470"/>
        <v>Jan</v>
      </c>
      <c r="X3718">
        <f t="shared" si="471"/>
        <v>2016</v>
      </c>
    </row>
    <row r="3719" spans="1:24" ht="43.2" hidden="1" x14ac:dyDescent="0.55000000000000004">
      <c r="A3719">
        <v>3717</v>
      </c>
      <c r="B3719" s="3" t="s">
        <v>3714</v>
      </c>
      <c r="C3719" s="3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s="7" t="s">
        <v>8335</v>
      </c>
      <c r="R3719" t="s">
        <v>8336</v>
      </c>
      <c r="S3719" s="11">
        <f t="shared" si="466"/>
        <v>42102.866307870368</v>
      </c>
      <c r="T3719" s="11">
        <f t="shared" si="467"/>
        <v>42133.866307870368</v>
      </c>
      <c r="U3719" t="str">
        <f t="shared" si="468"/>
        <v>Apr</v>
      </c>
      <c r="V3719">
        <f t="shared" si="469"/>
        <v>2015</v>
      </c>
      <c r="W3719" t="str">
        <f t="shared" si="470"/>
        <v>May</v>
      </c>
      <c r="X3719">
        <f t="shared" si="471"/>
        <v>2015</v>
      </c>
    </row>
    <row r="3720" spans="1:24" ht="43.2" hidden="1" x14ac:dyDescent="0.55000000000000004">
      <c r="A3720">
        <v>3718</v>
      </c>
      <c r="B3720" s="3" t="s">
        <v>3715</v>
      </c>
      <c r="C3720" s="3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s="7" t="s">
        <v>8335</v>
      </c>
      <c r="R3720" t="s">
        <v>8336</v>
      </c>
      <c r="S3720" s="11">
        <f t="shared" si="466"/>
        <v>42032.716145833328</v>
      </c>
      <c r="T3720" s="11">
        <f t="shared" si="467"/>
        <v>42062.716145833328</v>
      </c>
      <c r="U3720" t="str">
        <f t="shared" si="468"/>
        <v>Jan</v>
      </c>
      <c r="V3720">
        <f t="shared" si="469"/>
        <v>2015</v>
      </c>
      <c r="W3720" t="str">
        <f t="shared" si="470"/>
        <v>Feb</v>
      </c>
      <c r="X3720">
        <f t="shared" si="471"/>
        <v>2015</v>
      </c>
    </row>
    <row r="3721" spans="1:24" ht="28.8" hidden="1" x14ac:dyDescent="0.55000000000000004">
      <c r="A3721">
        <v>3719</v>
      </c>
      <c r="B3721" s="3" t="s">
        <v>3716</v>
      </c>
      <c r="C3721" s="3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s="7" t="s">
        <v>8335</v>
      </c>
      <c r="R3721" t="s">
        <v>8336</v>
      </c>
      <c r="S3721" s="11">
        <f t="shared" si="466"/>
        <v>42147.729930555557</v>
      </c>
      <c r="T3721" s="11">
        <f t="shared" si="467"/>
        <v>42177.729930555557</v>
      </c>
      <c r="U3721" t="str">
        <f t="shared" si="468"/>
        <v>May</v>
      </c>
      <c r="V3721">
        <f t="shared" si="469"/>
        <v>2015</v>
      </c>
      <c r="W3721" t="str">
        <f t="shared" si="470"/>
        <v>Jun</v>
      </c>
      <c r="X3721">
        <f t="shared" si="471"/>
        <v>2015</v>
      </c>
    </row>
    <row r="3722" spans="1:24" ht="28.8" hidden="1" x14ac:dyDescent="0.55000000000000004">
      <c r="A3722">
        <v>3720</v>
      </c>
      <c r="B3722" s="3" t="s">
        <v>3717</v>
      </c>
      <c r="C3722" s="3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s="7" t="s">
        <v>8335</v>
      </c>
      <c r="R3722" t="s">
        <v>8336</v>
      </c>
      <c r="S3722" s="11">
        <f t="shared" si="466"/>
        <v>42165.993125000001</v>
      </c>
      <c r="T3722" s="11">
        <f t="shared" si="467"/>
        <v>42187.993125000001</v>
      </c>
      <c r="U3722" t="str">
        <f t="shared" si="468"/>
        <v>Jun</v>
      </c>
      <c r="V3722">
        <f t="shared" si="469"/>
        <v>2015</v>
      </c>
      <c r="W3722" t="str">
        <f t="shared" si="470"/>
        <v>Jul</v>
      </c>
      <c r="X3722">
        <f t="shared" si="471"/>
        <v>2015</v>
      </c>
    </row>
    <row r="3723" spans="1:24" ht="43.2" hidden="1" x14ac:dyDescent="0.55000000000000004">
      <c r="A3723">
        <v>3721</v>
      </c>
      <c r="B3723" s="3" t="s">
        <v>3718</v>
      </c>
      <c r="C3723" s="3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s="7" t="s">
        <v>8335</v>
      </c>
      <c r="R3723" t="s">
        <v>8336</v>
      </c>
      <c r="S3723" s="11">
        <f t="shared" si="466"/>
        <v>41927.936157407406</v>
      </c>
      <c r="T3723" s="11">
        <f t="shared" si="467"/>
        <v>41948.977824074071</v>
      </c>
      <c r="U3723" t="str">
        <f t="shared" si="468"/>
        <v>Oct</v>
      </c>
      <c r="V3723">
        <f t="shared" si="469"/>
        <v>2014</v>
      </c>
      <c r="W3723" t="str">
        <f t="shared" si="470"/>
        <v>Nov</v>
      </c>
      <c r="X3723">
        <f t="shared" si="471"/>
        <v>2014</v>
      </c>
    </row>
    <row r="3724" spans="1:24" ht="57.6" hidden="1" x14ac:dyDescent="0.55000000000000004">
      <c r="A3724">
        <v>3722</v>
      </c>
      <c r="B3724" s="3" t="s">
        <v>3719</v>
      </c>
      <c r="C3724" s="3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s="7" t="s">
        <v>8335</v>
      </c>
      <c r="R3724" t="s">
        <v>8336</v>
      </c>
      <c r="S3724" s="11">
        <f t="shared" si="466"/>
        <v>42381.671840277777</v>
      </c>
      <c r="T3724" s="11">
        <f t="shared" si="467"/>
        <v>42411.957638888889</v>
      </c>
      <c r="U3724" t="str">
        <f t="shared" si="468"/>
        <v>Jan</v>
      </c>
      <c r="V3724">
        <f t="shared" si="469"/>
        <v>2016</v>
      </c>
      <c r="W3724" t="str">
        <f t="shared" si="470"/>
        <v>Feb</v>
      </c>
      <c r="X3724">
        <f t="shared" si="471"/>
        <v>2016</v>
      </c>
    </row>
    <row r="3725" spans="1:24" ht="28.8" hidden="1" x14ac:dyDescent="0.55000000000000004">
      <c r="A3725">
        <v>3723</v>
      </c>
      <c r="B3725" s="3" t="s">
        <v>3720</v>
      </c>
      <c r="C3725" s="3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s="7" t="s">
        <v>8335</v>
      </c>
      <c r="R3725" t="s">
        <v>8336</v>
      </c>
      <c r="S3725" s="11">
        <f t="shared" si="466"/>
        <v>41943.753032407411</v>
      </c>
      <c r="T3725" s="11">
        <f t="shared" si="467"/>
        <v>41973.794699074075</v>
      </c>
      <c r="U3725" t="str">
        <f t="shared" si="468"/>
        <v>Oct</v>
      </c>
      <c r="V3725">
        <f t="shared" si="469"/>
        <v>2014</v>
      </c>
      <c r="W3725" t="str">
        <f t="shared" si="470"/>
        <v>Nov</v>
      </c>
      <c r="X3725">
        <f t="shared" si="471"/>
        <v>2014</v>
      </c>
    </row>
    <row r="3726" spans="1:24" ht="43.2" hidden="1" x14ac:dyDescent="0.55000000000000004">
      <c r="A3726">
        <v>3724</v>
      </c>
      <c r="B3726" s="3" t="s">
        <v>3721</v>
      </c>
      <c r="C3726" s="3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s="7" t="s">
        <v>8335</v>
      </c>
      <c r="R3726" t="s">
        <v>8336</v>
      </c>
      <c r="S3726" s="11">
        <f t="shared" si="466"/>
        <v>42465.491435185191</v>
      </c>
      <c r="T3726" s="11">
        <f t="shared" si="467"/>
        <v>42494.958333333328</v>
      </c>
      <c r="U3726" t="str">
        <f t="shared" si="468"/>
        <v>Apr</v>
      </c>
      <c r="V3726">
        <f t="shared" si="469"/>
        <v>2016</v>
      </c>
      <c r="W3726" t="str">
        <f t="shared" si="470"/>
        <v>May</v>
      </c>
      <c r="X3726">
        <f t="shared" si="471"/>
        <v>2016</v>
      </c>
    </row>
    <row r="3727" spans="1:24" ht="43.2" hidden="1" x14ac:dyDescent="0.55000000000000004">
      <c r="A3727">
        <v>3725</v>
      </c>
      <c r="B3727" s="3" t="s">
        <v>3722</v>
      </c>
      <c r="C3727" s="3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s="7" t="s">
        <v>8335</v>
      </c>
      <c r="R3727" t="s">
        <v>8336</v>
      </c>
      <c r="S3727" s="11">
        <f t="shared" si="466"/>
        <v>42401.945219907408</v>
      </c>
      <c r="T3727" s="11">
        <f t="shared" si="467"/>
        <v>42418.895833333328</v>
      </c>
      <c r="U3727" t="str">
        <f t="shared" si="468"/>
        <v>Feb</v>
      </c>
      <c r="V3727">
        <f t="shared" si="469"/>
        <v>2016</v>
      </c>
      <c r="W3727" t="str">
        <f t="shared" si="470"/>
        <v>Feb</v>
      </c>
      <c r="X3727">
        <f t="shared" si="471"/>
        <v>2016</v>
      </c>
    </row>
    <row r="3728" spans="1:24" ht="43.2" hidden="1" x14ac:dyDescent="0.55000000000000004">
      <c r="A3728">
        <v>3726</v>
      </c>
      <c r="B3728" s="3" t="s">
        <v>3723</v>
      </c>
      <c r="C3728" s="3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s="7" t="s">
        <v>8335</v>
      </c>
      <c r="R3728" t="s">
        <v>8336</v>
      </c>
      <c r="S3728" s="11">
        <f t="shared" si="466"/>
        <v>42462.140868055561</v>
      </c>
      <c r="T3728" s="11">
        <f t="shared" si="467"/>
        <v>42489.875</v>
      </c>
      <c r="U3728" t="str">
        <f t="shared" si="468"/>
        <v>Apr</v>
      </c>
      <c r="V3728">
        <f t="shared" si="469"/>
        <v>2016</v>
      </c>
      <c r="W3728" t="str">
        <f t="shared" si="470"/>
        <v>Apr</v>
      </c>
      <c r="X3728">
        <f t="shared" si="471"/>
        <v>2016</v>
      </c>
    </row>
    <row r="3729" spans="1:24" ht="43.2" hidden="1" x14ac:dyDescent="0.55000000000000004">
      <c r="A3729">
        <v>3727</v>
      </c>
      <c r="B3729" s="3" t="s">
        <v>3724</v>
      </c>
      <c r="C3729" s="3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s="7" t="s">
        <v>8335</v>
      </c>
      <c r="R3729" t="s">
        <v>8336</v>
      </c>
      <c r="S3729" s="11">
        <f t="shared" si="466"/>
        <v>42632.348310185189</v>
      </c>
      <c r="T3729" s="11">
        <f t="shared" si="467"/>
        <v>42663.204861111109</v>
      </c>
      <c r="U3729" t="str">
        <f t="shared" si="468"/>
        <v>Sep</v>
      </c>
      <c r="V3729">
        <f t="shared" si="469"/>
        <v>2016</v>
      </c>
      <c r="W3729" t="str">
        <f t="shared" si="470"/>
        <v>Oct</v>
      </c>
      <c r="X3729">
        <f t="shared" si="471"/>
        <v>2016</v>
      </c>
    </row>
    <row r="3730" spans="1:24" ht="43.2" x14ac:dyDescent="0.55000000000000004">
      <c r="A3730">
        <v>3728</v>
      </c>
      <c r="B3730" s="3" t="s">
        <v>3725</v>
      </c>
      <c r="C3730" s="3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s="7" t="s">
        <v>8335</v>
      </c>
      <c r="R3730" t="s">
        <v>8336</v>
      </c>
      <c r="S3730" s="11">
        <f t="shared" si="466"/>
        <v>42205.171018518522</v>
      </c>
      <c r="T3730" s="11">
        <f t="shared" si="467"/>
        <v>42235.171018518522</v>
      </c>
      <c r="U3730" t="str">
        <f t="shared" si="468"/>
        <v>Jul</v>
      </c>
      <c r="V3730">
        <f t="shared" si="469"/>
        <v>2015</v>
      </c>
      <c r="W3730" t="str">
        <f t="shared" si="470"/>
        <v>Aug</v>
      </c>
      <c r="X3730">
        <f t="shared" si="471"/>
        <v>2015</v>
      </c>
    </row>
    <row r="3731" spans="1:24" ht="43.2" x14ac:dyDescent="0.55000000000000004">
      <c r="A3731">
        <v>3729</v>
      </c>
      <c r="B3731" s="3" t="s">
        <v>3726</v>
      </c>
      <c r="C3731" s="3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s="7" t="s">
        <v>8335</v>
      </c>
      <c r="R3731" t="s">
        <v>8336</v>
      </c>
      <c r="S3731" s="11">
        <f t="shared" si="466"/>
        <v>42041.205000000002</v>
      </c>
      <c r="T3731" s="11">
        <f t="shared" si="467"/>
        <v>42086.16333333333</v>
      </c>
      <c r="U3731" t="str">
        <f t="shared" si="468"/>
        <v>Feb</v>
      </c>
      <c r="V3731">
        <f t="shared" si="469"/>
        <v>2015</v>
      </c>
      <c r="W3731" t="str">
        <f t="shared" si="470"/>
        <v>Mar</v>
      </c>
      <c r="X3731">
        <f t="shared" si="471"/>
        <v>2015</v>
      </c>
    </row>
    <row r="3732" spans="1:24" ht="43.2" x14ac:dyDescent="0.55000000000000004">
      <c r="A3732">
        <v>3730</v>
      </c>
      <c r="B3732" s="3" t="s">
        <v>3727</v>
      </c>
      <c r="C3732" s="3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s="7" t="s">
        <v>8335</v>
      </c>
      <c r="R3732" t="s">
        <v>8336</v>
      </c>
      <c r="S3732" s="11">
        <f t="shared" si="466"/>
        <v>42203.677766203706</v>
      </c>
      <c r="T3732" s="11">
        <f t="shared" si="467"/>
        <v>42233.677766203706</v>
      </c>
      <c r="U3732" t="str">
        <f t="shared" si="468"/>
        <v>Jul</v>
      </c>
      <c r="V3732">
        <f t="shared" si="469"/>
        <v>2015</v>
      </c>
      <c r="W3732" t="str">
        <f t="shared" si="470"/>
        <v>Aug</v>
      </c>
      <c r="X3732">
        <f t="shared" si="471"/>
        <v>2015</v>
      </c>
    </row>
    <row r="3733" spans="1:24" ht="43.2" x14ac:dyDescent="0.55000000000000004">
      <c r="A3733">
        <v>3731</v>
      </c>
      <c r="B3733" s="3" t="s">
        <v>3728</v>
      </c>
      <c r="C3733" s="3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s="7" t="s">
        <v>8335</v>
      </c>
      <c r="R3733" t="s">
        <v>8336</v>
      </c>
      <c r="S3733" s="11">
        <f t="shared" si="466"/>
        <v>41983.752847222218</v>
      </c>
      <c r="T3733" s="11">
        <f t="shared" si="467"/>
        <v>42014.140972222223</v>
      </c>
      <c r="U3733" t="str">
        <f t="shared" si="468"/>
        <v>Dec</v>
      </c>
      <c r="V3733">
        <f t="shared" si="469"/>
        <v>2014</v>
      </c>
      <c r="W3733" t="str">
        <f t="shared" si="470"/>
        <v>Jan</v>
      </c>
      <c r="X3733">
        <f t="shared" si="471"/>
        <v>2015</v>
      </c>
    </row>
    <row r="3734" spans="1:24" ht="43.2" x14ac:dyDescent="0.55000000000000004">
      <c r="A3734">
        <v>3732</v>
      </c>
      <c r="B3734" s="3" t="s">
        <v>3729</v>
      </c>
      <c r="C3734" s="3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s="7" t="s">
        <v>8335</v>
      </c>
      <c r="R3734" t="s">
        <v>8336</v>
      </c>
      <c r="S3734" s="11">
        <f t="shared" si="466"/>
        <v>41968.677465277782</v>
      </c>
      <c r="T3734" s="11">
        <f t="shared" si="467"/>
        <v>42028.5</v>
      </c>
      <c r="U3734" t="str">
        <f t="shared" si="468"/>
        <v>Nov</v>
      </c>
      <c r="V3734">
        <f t="shared" si="469"/>
        <v>2014</v>
      </c>
      <c r="W3734" t="str">
        <f t="shared" si="470"/>
        <v>Jan</v>
      </c>
      <c r="X3734">
        <f t="shared" si="471"/>
        <v>2015</v>
      </c>
    </row>
    <row r="3735" spans="1:24" ht="43.2" x14ac:dyDescent="0.55000000000000004">
      <c r="A3735">
        <v>3733</v>
      </c>
      <c r="B3735" s="3" t="s">
        <v>3730</v>
      </c>
      <c r="C3735" s="3" t="s">
        <v>7843</v>
      </c>
      <c r="D3735" s="12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s="7" t="s">
        <v>8335</v>
      </c>
      <c r="R3735" t="s">
        <v>8336</v>
      </c>
      <c r="S3735" s="11">
        <f t="shared" si="466"/>
        <v>42103.024398148147</v>
      </c>
      <c r="T3735" s="11">
        <f t="shared" si="467"/>
        <v>42112.9375</v>
      </c>
      <c r="U3735" t="str">
        <f t="shared" si="468"/>
        <v>Apr</v>
      </c>
      <c r="V3735">
        <f t="shared" si="469"/>
        <v>2015</v>
      </c>
      <c r="W3735" t="str">
        <f t="shared" si="470"/>
        <v>Apr</v>
      </c>
      <c r="X3735">
        <f t="shared" si="471"/>
        <v>2015</v>
      </c>
    </row>
    <row r="3736" spans="1:24" ht="43.2" x14ac:dyDescent="0.55000000000000004">
      <c r="A3736">
        <v>3734</v>
      </c>
      <c r="B3736" s="3" t="s">
        <v>3731</v>
      </c>
      <c r="C3736" s="3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s="7" t="s">
        <v>8335</v>
      </c>
      <c r="R3736" t="s">
        <v>8336</v>
      </c>
      <c r="S3736" s="11">
        <f t="shared" si="466"/>
        <v>42089.901574074072</v>
      </c>
      <c r="T3736" s="11">
        <f t="shared" si="467"/>
        <v>42149.901574074072</v>
      </c>
      <c r="U3736" t="str">
        <f t="shared" si="468"/>
        <v>Mar</v>
      </c>
      <c r="V3736">
        <f t="shared" si="469"/>
        <v>2015</v>
      </c>
      <c r="W3736" t="str">
        <f t="shared" si="470"/>
        <v>May</v>
      </c>
      <c r="X3736">
        <f t="shared" si="471"/>
        <v>2015</v>
      </c>
    </row>
    <row r="3737" spans="1:24" ht="28.8" x14ac:dyDescent="0.55000000000000004">
      <c r="A3737">
        <v>3735</v>
      </c>
      <c r="B3737" s="3" t="s">
        <v>3732</v>
      </c>
      <c r="C3737" s="3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s="7" t="s">
        <v>8335</v>
      </c>
      <c r="R3737" t="s">
        <v>8336</v>
      </c>
      <c r="S3737" s="11">
        <f t="shared" si="466"/>
        <v>42122.693159722221</v>
      </c>
      <c r="T3737" s="11">
        <f t="shared" si="467"/>
        <v>42152.693159722221</v>
      </c>
      <c r="U3737" t="str">
        <f t="shared" si="468"/>
        <v>Apr</v>
      </c>
      <c r="V3737">
        <f t="shared" si="469"/>
        <v>2015</v>
      </c>
      <c r="W3737" t="str">
        <f t="shared" si="470"/>
        <v>May</v>
      </c>
      <c r="X3737">
        <f t="shared" si="471"/>
        <v>2015</v>
      </c>
    </row>
    <row r="3738" spans="1:24" ht="43.2" x14ac:dyDescent="0.55000000000000004">
      <c r="A3738">
        <v>3736</v>
      </c>
      <c r="B3738" s="3" t="s">
        <v>3733</v>
      </c>
      <c r="C3738" s="3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s="7" t="s">
        <v>8335</v>
      </c>
      <c r="R3738" t="s">
        <v>8336</v>
      </c>
      <c r="S3738" s="11">
        <f t="shared" si="466"/>
        <v>42048.711724537032</v>
      </c>
      <c r="T3738" s="11">
        <f t="shared" si="467"/>
        <v>42086.75</v>
      </c>
      <c r="U3738" t="str">
        <f t="shared" si="468"/>
        <v>Feb</v>
      </c>
      <c r="V3738">
        <f t="shared" si="469"/>
        <v>2015</v>
      </c>
      <c r="W3738" t="str">
        <f t="shared" si="470"/>
        <v>Mar</v>
      </c>
      <c r="X3738">
        <f t="shared" si="471"/>
        <v>2015</v>
      </c>
    </row>
    <row r="3739" spans="1:24" ht="28.8" x14ac:dyDescent="0.55000000000000004">
      <c r="A3739">
        <v>3737</v>
      </c>
      <c r="B3739" s="3" t="s">
        <v>3734</v>
      </c>
      <c r="C3739" s="3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s="7" t="s">
        <v>8335</v>
      </c>
      <c r="R3739" t="s">
        <v>8336</v>
      </c>
      <c r="S3739" s="11">
        <f t="shared" si="466"/>
        <v>42297.691006944442</v>
      </c>
      <c r="T3739" s="11">
        <f t="shared" si="467"/>
        <v>42320.290972222225</v>
      </c>
      <c r="U3739" t="str">
        <f t="shared" si="468"/>
        <v>Oct</v>
      </c>
      <c r="V3739">
        <f t="shared" si="469"/>
        <v>2015</v>
      </c>
      <c r="W3739" t="str">
        <f t="shared" si="470"/>
        <v>Nov</v>
      </c>
      <c r="X3739">
        <f t="shared" si="471"/>
        <v>2015</v>
      </c>
    </row>
    <row r="3740" spans="1:24" ht="28.8" x14ac:dyDescent="0.55000000000000004">
      <c r="A3740">
        <v>3738</v>
      </c>
      <c r="B3740" s="3" t="s">
        <v>3735</v>
      </c>
      <c r="C3740" s="3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s="7" t="s">
        <v>8335</v>
      </c>
      <c r="R3740" t="s">
        <v>8336</v>
      </c>
      <c r="S3740" s="11">
        <f t="shared" si="466"/>
        <v>41813.938715277778</v>
      </c>
      <c r="T3740" s="11">
        <f t="shared" si="467"/>
        <v>41835.916666666664</v>
      </c>
      <c r="U3740" t="str">
        <f t="shared" si="468"/>
        <v>Jun</v>
      </c>
      <c r="V3740">
        <f t="shared" si="469"/>
        <v>2014</v>
      </c>
      <c r="W3740" t="str">
        <f t="shared" si="470"/>
        <v>Jul</v>
      </c>
      <c r="X3740">
        <f t="shared" si="471"/>
        <v>2014</v>
      </c>
    </row>
    <row r="3741" spans="1:24" ht="43.2" x14ac:dyDescent="0.55000000000000004">
      <c r="A3741">
        <v>3739</v>
      </c>
      <c r="B3741" s="3" t="s">
        <v>3736</v>
      </c>
      <c r="C3741" s="3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s="7" t="s">
        <v>8335</v>
      </c>
      <c r="R3741" t="s">
        <v>8336</v>
      </c>
      <c r="S3741" s="11">
        <f t="shared" si="466"/>
        <v>42548.449861111112</v>
      </c>
      <c r="T3741" s="11">
        <f t="shared" si="467"/>
        <v>42568.449861111112</v>
      </c>
      <c r="U3741" t="str">
        <f t="shared" si="468"/>
        <v>Jun</v>
      </c>
      <c r="V3741">
        <f t="shared" si="469"/>
        <v>2016</v>
      </c>
      <c r="W3741" t="str">
        <f t="shared" si="470"/>
        <v>Jul</v>
      </c>
      <c r="X3741">
        <f t="shared" si="471"/>
        <v>2016</v>
      </c>
    </row>
    <row r="3742" spans="1:24" ht="43.2" x14ac:dyDescent="0.55000000000000004">
      <c r="A3742">
        <v>3740</v>
      </c>
      <c r="B3742" s="3" t="s">
        <v>3737</v>
      </c>
      <c r="C3742" s="3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s="7" t="s">
        <v>8335</v>
      </c>
      <c r="R3742" t="s">
        <v>8336</v>
      </c>
      <c r="S3742" s="11">
        <f t="shared" si="466"/>
        <v>41833.089756944442</v>
      </c>
      <c r="T3742" s="11">
        <f t="shared" si="467"/>
        <v>41863.079143518517</v>
      </c>
      <c r="U3742" t="str">
        <f t="shared" si="468"/>
        <v>Jul</v>
      </c>
      <c r="V3742">
        <f t="shared" si="469"/>
        <v>2014</v>
      </c>
      <c r="W3742" t="str">
        <f t="shared" si="470"/>
        <v>Aug</v>
      </c>
      <c r="X3742">
        <f t="shared" si="471"/>
        <v>2014</v>
      </c>
    </row>
    <row r="3743" spans="1:24" ht="43.2" x14ac:dyDescent="0.55000000000000004">
      <c r="A3743">
        <v>3741</v>
      </c>
      <c r="B3743" s="3" t="s">
        <v>3738</v>
      </c>
      <c r="C3743" s="3" t="s">
        <v>7851</v>
      </c>
      <c r="D3743" s="12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s="7" t="s">
        <v>8335</v>
      </c>
      <c r="R3743" t="s">
        <v>8336</v>
      </c>
      <c r="S3743" s="11">
        <f t="shared" si="466"/>
        <v>42325.920717592591</v>
      </c>
      <c r="T3743" s="11">
        <f t="shared" si="467"/>
        <v>42355.920717592591</v>
      </c>
      <c r="U3743" t="str">
        <f t="shared" si="468"/>
        <v>Nov</v>
      </c>
      <c r="V3743">
        <f t="shared" si="469"/>
        <v>2015</v>
      </c>
      <c r="W3743" t="str">
        <f t="shared" si="470"/>
        <v>Dec</v>
      </c>
      <c r="X3743">
        <f t="shared" si="471"/>
        <v>2015</v>
      </c>
    </row>
    <row r="3744" spans="1:24" ht="43.2" x14ac:dyDescent="0.55000000000000004">
      <c r="A3744">
        <v>3742</v>
      </c>
      <c r="B3744" s="3" t="s">
        <v>3739</v>
      </c>
      <c r="C3744" s="3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s="7" t="s">
        <v>8335</v>
      </c>
      <c r="R3744" t="s">
        <v>8336</v>
      </c>
      <c r="S3744" s="11">
        <f t="shared" si="466"/>
        <v>41858.214629629627</v>
      </c>
      <c r="T3744" s="11">
        <f t="shared" si="467"/>
        <v>41888.214629629627</v>
      </c>
      <c r="U3744" t="str">
        <f t="shared" si="468"/>
        <v>Aug</v>
      </c>
      <c r="V3744">
        <f t="shared" si="469"/>
        <v>2014</v>
      </c>
      <c r="W3744" t="str">
        <f t="shared" si="470"/>
        <v>Sep</v>
      </c>
      <c r="X3744">
        <f t="shared" si="471"/>
        <v>2014</v>
      </c>
    </row>
    <row r="3745" spans="1:24" ht="28.8" x14ac:dyDescent="0.55000000000000004">
      <c r="A3745">
        <v>3743</v>
      </c>
      <c r="B3745" s="3" t="s">
        <v>3740</v>
      </c>
      <c r="C3745" s="3" t="s">
        <v>7853</v>
      </c>
      <c r="D3745" s="12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s="7" t="s">
        <v>8335</v>
      </c>
      <c r="R3745" t="s">
        <v>8336</v>
      </c>
      <c r="S3745" s="11">
        <f t="shared" si="466"/>
        <v>41793.710231481484</v>
      </c>
      <c r="T3745" s="11">
        <f t="shared" si="467"/>
        <v>41823.710231481484</v>
      </c>
      <c r="U3745" t="str">
        <f t="shared" si="468"/>
        <v>Jun</v>
      </c>
      <c r="V3745">
        <f t="shared" si="469"/>
        <v>2014</v>
      </c>
      <c r="W3745" t="str">
        <f t="shared" si="470"/>
        <v>Jul</v>
      </c>
      <c r="X3745">
        <f t="shared" si="471"/>
        <v>2014</v>
      </c>
    </row>
    <row r="3746" spans="1:24" ht="43.2" x14ac:dyDescent="0.55000000000000004">
      <c r="A3746">
        <v>3744</v>
      </c>
      <c r="B3746" s="3" t="s">
        <v>3741</v>
      </c>
      <c r="C3746" s="3" t="s">
        <v>7854</v>
      </c>
      <c r="D3746" s="12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s="7" t="s">
        <v>8335</v>
      </c>
      <c r="R3746" t="s">
        <v>8336</v>
      </c>
      <c r="S3746" s="11">
        <f t="shared" si="466"/>
        <v>41793.814259259263</v>
      </c>
      <c r="T3746" s="11">
        <f t="shared" si="467"/>
        <v>41825.165972222225</v>
      </c>
      <c r="U3746" t="str">
        <f t="shared" si="468"/>
        <v>Jun</v>
      </c>
      <c r="V3746">
        <f t="shared" si="469"/>
        <v>2014</v>
      </c>
      <c r="W3746" t="str">
        <f t="shared" si="470"/>
        <v>Jul</v>
      </c>
      <c r="X3746">
        <f t="shared" si="471"/>
        <v>2014</v>
      </c>
    </row>
    <row r="3747" spans="1:24" ht="43.2" x14ac:dyDescent="0.55000000000000004">
      <c r="A3747">
        <v>3745</v>
      </c>
      <c r="B3747" s="3" t="s">
        <v>3742</v>
      </c>
      <c r="C3747" s="3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s="7" t="s">
        <v>8335</v>
      </c>
      <c r="R3747" t="s">
        <v>8336</v>
      </c>
      <c r="S3747" s="11">
        <f t="shared" si="466"/>
        <v>41831.697939814818</v>
      </c>
      <c r="T3747" s="11">
        <f t="shared" si="467"/>
        <v>41861.697939814818</v>
      </c>
      <c r="U3747" t="str">
        <f t="shared" si="468"/>
        <v>Jul</v>
      </c>
      <c r="V3747">
        <f t="shared" si="469"/>
        <v>2014</v>
      </c>
      <c r="W3747" t="str">
        <f t="shared" si="470"/>
        <v>Aug</v>
      </c>
      <c r="X3747">
        <f t="shared" si="471"/>
        <v>2014</v>
      </c>
    </row>
    <row r="3748" spans="1:24" x14ac:dyDescent="0.55000000000000004">
      <c r="A3748">
        <v>3746</v>
      </c>
      <c r="B3748" s="3" t="s">
        <v>3743</v>
      </c>
      <c r="C3748" s="3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s="7" t="s">
        <v>8335</v>
      </c>
      <c r="R3748" t="s">
        <v>8336</v>
      </c>
      <c r="S3748" s="11">
        <f t="shared" si="466"/>
        <v>42621.389340277776</v>
      </c>
      <c r="T3748" s="11">
        <f t="shared" si="467"/>
        <v>42651.389340277776</v>
      </c>
      <c r="U3748" t="str">
        <f t="shared" si="468"/>
        <v>Sep</v>
      </c>
      <c r="V3748">
        <f t="shared" si="469"/>
        <v>2016</v>
      </c>
      <c r="W3748" t="str">
        <f t="shared" si="470"/>
        <v>Oct</v>
      </c>
      <c r="X3748">
        <f t="shared" si="471"/>
        <v>2016</v>
      </c>
    </row>
    <row r="3749" spans="1:24" ht="28.8" x14ac:dyDescent="0.55000000000000004">
      <c r="A3749">
        <v>3747</v>
      </c>
      <c r="B3749" s="3" t="s">
        <v>3744</v>
      </c>
      <c r="C3749" s="3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s="7" t="s">
        <v>8335</v>
      </c>
      <c r="R3749" t="s">
        <v>8336</v>
      </c>
      <c r="S3749" s="11">
        <f t="shared" si="466"/>
        <v>42164.299722222218</v>
      </c>
      <c r="T3749" s="11">
        <f t="shared" si="467"/>
        <v>42190.957638888889</v>
      </c>
      <c r="U3749" t="str">
        <f t="shared" si="468"/>
        <v>Jun</v>
      </c>
      <c r="V3749">
        <f t="shared" si="469"/>
        <v>2015</v>
      </c>
      <c r="W3749" t="str">
        <f t="shared" si="470"/>
        <v>Jul</v>
      </c>
      <c r="X3749">
        <f t="shared" si="471"/>
        <v>2015</v>
      </c>
    </row>
    <row r="3750" spans="1:24" ht="43.2" hidden="1" x14ac:dyDescent="0.55000000000000004">
      <c r="A3750">
        <v>3748</v>
      </c>
      <c r="B3750" s="3" t="s">
        <v>3745</v>
      </c>
      <c r="C3750" s="3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s="7" t="s">
        <v>8335</v>
      </c>
      <c r="R3750" t="s">
        <v>8357</v>
      </c>
      <c r="S3750" s="11">
        <f t="shared" si="466"/>
        <v>42395.706435185188</v>
      </c>
      <c r="T3750" s="11">
        <f t="shared" si="467"/>
        <v>42416.249305555553</v>
      </c>
      <c r="U3750" t="str">
        <f t="shared" si="468"/>
        <v>Jan</v>
      </c>
      <c r="V3750">
        <f t="shared" si="469"/>
        <v>2016</v>
      </c>
      <c r="W3750" t="str">
        <f t="shared" si="470"/>
        <v>Feb</v>
      </c>
      <c r="X3750">
        <f t="shared" si="471"/>
        <v>2016</v>
      </c>
    </row>
    <row r="3751" spans="1:24" ht="43.2" hidden="1" x14ac:dyDescent="0.55000000000000004">
      <c r="A3751">
        <v>3749</v>
      </c>
      <c r="B3751" s="3" t="s">
        <v>3746</v>
      </c>
      <c r="C3751" s="3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s="7" t="s">
        <v>8335</v>
      </c>
      <c r="R3751" t="s">
        <v>8357</v>
      </c>
      <c r="S3751" s="11">
        <f t="shared" si="466"/>
        <v>42458.127175925925</v>
      </c>
      <c r="T3751" s="11">
        <f t="shared" si="467"/>
        <v>42489.165972222225</v>
      </c>
      <c r="U3751" t="str">
        <f t="shared" si="468"/>
        <v>Mar</v>
      </c>
      <c r="V3751">
        <f t="shared" si="469"/>
        <v>2016</v>
      </c>
      <c r="W3751" t="str">
        <f t="shared" si="470"/>
        <v>Apr</v>
      </c>
      <c r="X3751">
        <f t="shared" si="471"/>
        <v>2016</v>
      </c>
    </row>
    <row r="3752" spans="1:24" ht="86.4" hidden="1" x14ac:dyDescent="0.55000000000000004">
      <c r="A3752">
        <v>3750</v>
      </c>
      <c r="B3752" s="3" t="s">
        <v>3747</v>
      </c>
      <c r="C3752" s="3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s="7" t="s">
        <v>8335</v>
      </c>
      <c r="R3752" t="s">
        <v>8357</v>
      </c>
      <c r="S3752" s="11">
        <f t="shared" si="466"/>
        <v>42016.981574074074</v>
      </c>
      <c r="T3752" s="11">
        <f t="shared" si="467"/>
        <v>42045.332638888889</v>
      </c>
      <c r="U3752" t="str">
        <f t="shared" si="468"/>
        <v>Jan</v>
      </c>
      <c r="V3752">
        <f t="shared" si="469"/>
        <v>2015</v>
      </c>
      <c r="W3752" t="str">
        <f t="shared" si="470"/>
        <v>Feb</v>
      </c>
      <c r="X3752">
        <f t="shared" si="471"/>
        <v>2015</v>
      </c>
    </row>
    <row r="3753" spans="1:24" ht="43.2" hidden="1" x14ac:dyDescent="0.55000000000000004">
      <c r="A3753">
        <v>3751</v>
      </c>
      <c r="B3753" s="3" t="s">
        <v>3748</v>
      </c>
      <c r="C3753" s="3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s="7" t="s">
        <v>8335</v>
      </c>
      <c r="R3753" t="s">
        <v>8357</v>
      </c>
      <c r="S3753" s="11">
        <f t="shared" si="466"/>
        <v>42403.035567129627</v>
      </c>
      <c r="T3753" s="11">
        <f t="shared" si="467"/>
        <v>42462.993900462956</v>
      </c>
      <c r="U3753" t="str">
        <f t="shared" si="468"/>
        <v>Feb</v>
      </c>
      <c r="V3753">
        <f t="shared" si="469"/>
        <v>2016</v>
      </c>
      <c r="W3753" t="str">
        <f t="shared" si="470"/>
        <v>Apr</v>
      </c>
      <c r="X3753">
        <f t="shared" si="471"/>
        <v>2016</v>
      </c>
    </row>
    <row r="3754" spans="1:24" ht="57.6" hidden="1" x14ac:dyDescent="0.55000000000000004">
      <c r="A3754">
        <v>3752</v>
      </c>
      <c r="B3754" s="3" t="s">
        <v>3749</v>
      </c>
      <c r="C3754" s="3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s="7" t="s">
        <v>8335</v>
      </c>
      <c r="R3754" t="s">
        <v>8357</v>
      </c>
      <c r="S3754" s="11">
        <f t="shared" si="466"/>
        <v>42619.802488425921</v>
      </c>
      <c r="T3754" s="11">
        <f t="shared" si="467"/>
        <v>42659.875</v>
      </c>
      <c r="U3754" t="str">
        <f t="shared" si="468"/>
        <v>Sep</v>
      </c>
      <c r="V3754">
        <f t="shared" si="469"/>
        <v>2016</v>
      </c>
      <c r="W3754" t="str">
        <f t="shared" si="470"/>
        <v>Oct</v>
      </c>
      <c r="X3754">
        <f t="shared" si="471"/>
        <v>2016</v>
      </c>
    </row>
    <row r="3755" spans="1:24" ht="43.2" hidden="1" x14ac:dyDescent="0.55000000000000004">
      <c r="A3755">
        <v>3753</v>
      </c>
      <c r="B3755" s="3" t="s">
        <v>3750</v>
      </c>
      <c r="C3755" s="3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s="7" t="s">
        <v>8335</v>
      </c>
      <c r="R3755" t="s">
        <v>8357</v>
      </c>
      <c r="S3755" s="11">
        <f t="shared" si="466"/>
        <v>42128.824074074073</v>
      </c>
      <c r="T3755" s="11">
        <f t="shared" si="467"/>
        <v>42158</v>
      </c>
      <c r="U3755" t="str">
        <f t="shared" si="468"/>
        <v>May</v>
      </c>
      <c r="V3755">
        <f t="shared" si="469"/>
        <v>2015</v>
      </c>
      <c r="W3755" t="str">
        <f t="shared" si="470"/>
        <v>Jun</v>
      </c>
      <c r="X3755">
        <f t="shared" si="471"/>
        <v>2015</v>
      </c>
    </row>
    <row r="3756" spans="1:24" ht="43.2" hidden="1" x14ac:dyDescent="0.55000000000000004">
      <c r="A3756">
        <v>3754</v>
      </c>
      <c r="B3756" s="3" t="s">
        <v>3751</v>
      </c>
      <c r="C3756" s="3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s="7" t="s">
        <v>8335</v>
      </c>
      <c r="R3756" t="s">
        <v>8357</v>
      </c>
      <c r="S3756" s="11">
        <f t="shared" si="466"/>
        <v>41808.881215277775</v>
      </c>
      <c r="T3756" s="11">
        <f t="shared" si="467"/>
        <v>41846.207638888889</v>
      </c>
      <c r="U3756" t="str">
        <f t="shared" si="468"/>
        <v>Jun</v>
      </c>
      <c r="V3756">
        <f t="shared" si="469"/>
        <v>2014</v>
      </c>
      <c r="W3756" t="str">
        <f t="shared" si="470"/>
        <v>Jul</v>
      </c>
      <c r="X3756">
        <f t="shared" si="471"/>
        <v>2014</v>
      </c>
    </row>
    <row r="3757" spans="1:24" ht="43.2" hidden="1" x14ac:dyDescent="0.55000000000000004">
      <c r="A3757">
        <v>3755</v>
      </c>
      <c r="B3757" s="3" t="s">
        <v>3752</v>
      </c>
      <c r="C3757" s="3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s="7" t="s">
        <v>8335</v>
      </c>
      <c r="R3757" t="s">
        <v>8357</v>
      </c>
      <c r="S3757" s="11">
        <f t="shared" si="466"/>
        <v>42445.866979166662</v>
      </c>
      <c r="T3757" s="11">
        <f t="shared" si="467"/>
        <v>42475.866979166662</v>
      </c>
      <c r="U3757" t="str">
        <f t="shared" si="468"/>
        <v>Mar</v>
      </c>
      <c r="V3757">
        <f t="shared" si="469"/>
        <v>2016</v>
      </c>
      <c r="W3757" t="str">
        <f t="shared" si="470"/>
        <v>Apr</v>
      </c>
      <c r="X3757">
        <f t="shared" si="471"/>
        <v>2016</v>
      </c>
    </row>
    <row r="3758" spans="1:24" ht="43.2" hidden="1" x14ac:dyDescent="0.55000000000000004">
      <c r="A3758">
        <v>3756</v>
      </c>
      <c r="B3758" s="3" t="s">
        <v>3753</v>
      </c>
      <c r="C3758" s="3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s="7" t="s">
        <v>8335</v>
      </c>
      <c r="R3758" t="s">
        <v>8357</v>
      </c>
      <c r="S3758" s="11">
        <f t="shared" si="466"/>
        <v>41771.814791666664</v>
      </c>
      <c r="T3758" s="11">
        <f t="shared" si="467"/>
        <v>41801.814791666664</v>
      </c>
      <c r="U3758" t="str">
        <f t="shared" si="468"/>
        <v>May</v>
      </c>
      <c r="V3758">
        <f t="shared" si="469"/>
        <v>2014</v>
      </c>
      <c r="W3758" t="str">
        <f t="shared" si="470"/>
        <v>Jun</v>
      </c>
      <c r="X3758">
        <f t="shared" si="471"/>
        <v>2014</v>
      </c>
    </row>
    <row r="3759" spans="1:24" ht="43.2" hidden="1" x14ac:dyDescent="0.55000000000000004">
      <c r="A3759">
        <v>3757</v>
      </c>
      <c r="B3759" s="3" t="s">
        <v>3754</v>
      </c>
      <c r="C3759" s="3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s="7" t="s">
        <v>8335</v>
      </c>
      <c r="R3759" t="s">
        <v>8357</v>
      </c>
      <c r="S3759" s="11">
        <f t="shared" si="466"/>
        <v>41954.850868055553</v>
      </c>
      <c r="T3759" s="11">
        <f t="shared" si="467"/>
        <v>41974.850868055553</v>
      </c>
      <c r="U3759" t="str">
        <f t="shared" si="468"/>
        <v>Nov</v>
      </c>
      <c r="V3759">
        <f t="shared" si="469"/>
        <v>2014</v>
      </c>
      <c r="W3759" t="str">
        <f t="shared" si="470"/>
        <v>Dec</v>
      </c>
      <c r="X3759">
        <f t="shared" si="471"/>
        <v>2014</v>
      </c>
    </row>
    <row r="3760" spans="1:24" ht="28.8" hidden="1" x14ac:dyDescent="0.55000000000000004">
      <c r="A3760">
        <v>3758</v>
      </c>
      <c r="B3760" s="3" t="s">
        <v>3755</v>
      </c>
      <c r="C3760" s="3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s="7" t="s">
        <v>8335</v>
      </c>
      <c r="R3760" t="s">
        <v>8357</v>
      </c>
      <c r="S3760" s="11">
        <f t="shared" si="466"/>
        <v>41747.471504629626</v>
      </c>
      <c r="T3760" s="11">
        <f t="shared" si="467"/>
        <v>41778.208333333336</v>
      </c>
      <c r="U3760" t="str">
        <f t="shared" si="468"/>
        <v>Apr</v>
      </c>
      <c r="V3760">
        <f t="shared" si="469"/>
        <v>2014</v>
      </c>
      <c r="W3760" t="str">
        <f t="shared" si="470"/>
        <v>May</v>
      </c>
      <c r="X3760">
        <f t="shared" si="471"/>
        <v>2014</v>
      </c>
    </row>
    <row r="3761" spans="1:24" ht="28.8" hidden="1" x14ac:dyDescent="0.55000000000000004">
      <c r="A3761">
        <v>3759</v>
      </c>
      <c r="B3761" s="3" t="s">
        <v>3756</v>
      </c>
      <c r="C3761" s="3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s="7" t="s">
        <v>8335</v>
      </c>
      <c r="R3761" t="s">
        <v>8357</v>
      </c>
      <c r="S3761" s="11">
        <f t="shared" si="466"/>
        <v>42182.108252314814</v>
      </c>
      <c r="T3761" s="11">
        <f t="shared" si="467"/>
        <v>42242.108252314814</v>
      </c>
      <c r="U3761" t="str">
        <f t="shared" si="468"/>
        <v>Jun</v>
      </c>
      <c r="V3761">
        <f t="shared" si="469"/>
        <v>2015</v>
      </c>
      <c r="W3761" t="str">
        <f t="shared" si="470"/>
        <v>Aug</v>
      </c>
      <c r="X3761">
        <f t="shared" si="471"/>
        <v>2015</v>
      </c>
    </row>
    <row r="3762" spans="1:24" ht="43.2" hidden="1" x14ac:dyDescent="0.55000000000000004">
      <c r="A3762">
        <v>3760</v>
      </c>
      <c r="B3762" s="3" t="s">
        <v>3757</v>
      </c>
      <c r="C3762" s="3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s="7" t="s">
        <v>8335</v>
      </c>
      <c r="R3762" t="s">
        <v>8357</v>
      </c>
      <c r="S3762" s="11">
        <f t="shared" si="466"/>
        <v>41739.525300925925</v>
      </c>
      <c r="T3762" s="11">
        <f t="shared" si="467"/>
        <v>41764.525300925925</v>
      </c>
      <c r="U3762" t="str">
        <f t="shared" si="468"/>
        <v>Apr</v>
      </c>
      <c r="V3762">
        <f t="shared" si="469"/>
        <v>2014</v>
      </c>
      <c r="W3762" t="str">
        <f t="shared" si="470"/>
        <v>May</v>
      </c>
      <c r="X3762">
        <f t="shared" si="471"/>
        <v>2014</v>
      </c>
    </row>
    <row r="3763" spans="1:24" ht="43.2" hidden="1" x14ac:dyDescent="0.55000000000000004">
      <c r="A3763">
        <v>3761</v>
      </c>
      <c r="B3763" s="3" t="s">
        <v>3758</v>
      </c>
      <c r="C3763" s="3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s="7" t="s">
        <v>8335</v>
      </c>
      <c r="R3763" t="s">
        <v>8357</v>
      </c>
      <c r="S3763" s="11">
        <f t="shared" si="466"/>
        <v>42173.466863425929</v>
      </c>
      <c r="T3763" s="11">
        <f t="shared" si="467"/>
        <v>42226.958333333328</v>
      </c>
      <c r="U3763" t="str">
        <f t="shared" si="468"/>
        <v>Jun</v>
      </c>
      <c r="V3763">
        <f t="shared" si="469"/>
        <v>2015</v>
      </c>
      <c r="W3763" t="str">
        <f t="shared" si="470"/>
        <v>Aug</v>
      </c>
      <c r="X3763">
        <f t="shared" si="471"/>
        <v>2015</v>
      </c>
    </row>
    <row r="3764" spans="1:24" ht="43.2" hidden="1" x14ac:dyDescent="0.55000000000000004">
      <c r="A3764">
        <v>3762</v>
      </c>
      <c r="B3764" s="3" t="s">
        <v>3759</v>
      </c>
      <c r="C3764" s="3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s="7" t="s">
        <v>8335</v>
      </c>
      <c r="R3764" t="s">
        <v>8357</v>
      </c>
      <c r="S3764" s="11">
        <f t="shared" si="466"/>
        <v>42193.813530092593</v>
      </c>
      <c r="T3764" s="11">
        <f t="shared" si="467"/>
        <v>42218.813530092593</v>
      </c>
      <c r="U3764" t="str">
        <f t="shared" si="468"/>
        <v>Jul</v>
      </c>
      <c r="V3764">
        <f t="shared" si="469"/>
        <v>2015</v>
      </c>
      <c r="W3764" t="str">
        <f t="shared" si="470"/>
        <v>Aug</v>
      </c>
      <c r="X3764">
        <f t="shared" si="471"/>
        <v>2015</v>
      </c>
    </row>
    <row r="3765" spans="1:24" ht="28.8" hidden="1" x14ac:dyDescent="0.55000000000000004">
      <c r="A3765">
        <v>3763</v>
      </c>
      <c r="B3765" s="3" t="s">
        <v>3760</v>
      </c>
      <c r="C3765" s="3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s="7" t="s">
        <v>8335</v>
      </c>
      <c r="R3765" t="s">
        <v>8357</v>
      </c>
      <c r="S3765" s="11">
        <f t="shared" si="466"/>
        <v>42065.750300925924</v>
      </c>
      <c r="T3765" s="11">
        <f t="shared" si="467"/>
        <v>42095.708634259259</v>
      </c>
      <c r="U3765" t="str">
        <f t="shared" si="468"/>
        <v>Mar</v>
      </c>
      <c r="V3765">
        <f t="shared" si="469"/>
        <v>2015</v>
      </c>
      <c r="W3765" t="str">
        <f t="shared" si="470"/>
        <v>Apr</v>
      </c>
      <c r="X3765">
        <f t="shared" si="471"/>
        <v>2015</v>
      </c>
    </row>
    <row r="3766" spans="1:24" ht="43.2" hidden="1" x14ac:dyDescent="0.55000000000000004">
      <c r="A3766">
        <v>3764</v>
      </c>
      <c r="B3766" s="3" t="s">
        <v>3761</v>
      </c>
      <c r="C3766" s="3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s="7" t="s">
        <v>8335</v>
      </c>
      <c r="R3766" t="s">
        <v>8357</v>
      </c>
      <c r="S3766" s="11">
        <f t="shared" si="466"/>
        <v>42499.842962962968</v>
      </c>
      <c r="T3766" s="11">
        <f t="shared" si="467"/>
        <v>42519.024999999994</v>
      </c>
      <c r="U3766" t="str">
        <f t="shared" si="468"/>
        <v>May</v>
      </c>
      <c r="V3766">
        <f t="shared" si="469"/>
        <v>2016</v>
      </c>
      <c r="W3766" t="str">
        <f t="shared" si="470"/>
        <v>May</v>
      </c>
      <c r="X3766">
        <f t="shared" si="471"/>
        <v>2016</v>
      </c>
    </row>
    <row r="3767" spans="1:24" ht="43.2" hidden="1" x14ac:dyDescent="0.55000000000000004">
      <c r="A3767">
        <v>3765</v>
      </c>
      <c r="B3767" s="3" t="s">
        <v>3762</v>
      </c>
      <c r="C3767" s="3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s="7" t="s">
        <v>8335</v>
      </c>
      <c r="R3767" t="s">
        <v>8357</v>
      </c>
      <c r="S3767" s="11">
        <f t="shared" si="466"/>
        <v>41820.776412037041</v>
      </c>
      <c r="T3767" s="11">
        <f t="shared" si="467"/>
        <v>41850.776412037041</v>
      </c>
      <c r="U3767" t="str">
        <f t="shared" si="468"/>
        <v>Jun</v>
      </c>
      <c r="V3767">
        <f t="shared" si="469"/>
        <v>2014</v>
      </c>
      <c r="W3767" t="str">
        <f t="shared" si="470"/>
        <v>Jul</v>
      </c>
      <c r="X3767">
        <f t="shared" si="471"/>
        <v>2014</v>
      </c>
    </row>
    <row r="3768" spans="1:24" ht="28.8" hidden="1" x14ac:dyDescent="0.55000000000000004">
      <c r="A3768">
        <v>3766</v>
      </c>
      <c r="B3768" s="3" t="s">
        <v>3763</v>
      </c>
      <c r="C3768" s="3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s="7" t="s">
        <v>8335</v>
      </c>
      <c r="R3768" t="s">
        <v>8357</v>
      </c>
      <c r="S3768" s="11">
        <f t="shared" si="466"/>
        <v>41788.167187500003</v>
      </c>
      <c r="T3768" s="11">
        <f t="shared" si="467"/>
        <v>41823.167187500003</v>
      </c>
      <c r="U3768" t="str">
        <f t="shared" si="468"/>
        <v>May</v>
      </c>
      <c r="V3768">
        <f t="shared" si="469"/>
        <v>2014</v>
      </c>
      <c r="W3768" t="str">
        <f t="shared" si="470"/>
        <v>Jul</v>
      </c>
      <c r="X3768">
        <f t="shared" si="471"/>
        <v>2014</v>
      </c>
    </row>
    <row r="3769" spans="1:24" ht="43.2" hidden="1" x14ac:dyDescent="0.55000000000000004">
      <c r="A3769">
        <v>3767</v>
      </c>
      <c r="B3769" s="3" t="s">
        <v>3764</v>
      </c>
      <c r="C3769" s="3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s="7" t="s">
        <v>8335</v>
      </c>
      <c r="R3769" t="s">
        <v>8357</v>
      </c>
      <c r="S3769" s="11">
        <f t="shared" si="466"/>
        <v>42050.019641203704</v>
      </c>
      <c r="T3769" s="11">
        <f t="shared" si="467"/>
        <v>42064.207638888889</v>
      </c>
      <c r="U3769" t="str">
        <f t="shared" si="468"/>
        <v>Feb</v>
      </c>
      <c r="V3769">
        <f t="shared" si="469"/>
        <v>2015</v>
      </c>
      <c r="W3769" t="str">
        <f t="shared" si="470"/>
        <v>Mar</v>
      </c>
      <c r="X3769">
        <f t="shared" si="471"/>
        <v>2015</v>
      </c>
    </row>
    <row r="3770" spans="1:24" ht="43.2" hidden="1" x14ac:dyDescent="0.55000000000000004">
      <c r="A3770">
        <v>3768</v>
      </c>
      <c r="B3770" s="3" t="s">
        <v>3765</v>
      </c>
      <c r="C3770" s="3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s="7" t="s">
        <v>8335</v>
      </c>
      <c r="R3770" t="s">
        <v>8357</v>
      </c>
      <c r="S3770" s="11">
        <f t="shared" si="466"/>
        <v>41772.727893518517</v>
      </c>
      <c r="T3770" s="11">
        <f t="shared" si="467"/>
        <v>41802.727893518517</v>
      </c>
      <c r="U3770" t="str">
        <f t="shared" si="468"/>
        <v>May</v>
      </c>
      <c r="V3770">
        <f t="shared" si="469"/>
        <v>2014</v>
      </c>
      <c r="W3770" t="str">
        <f t="shared" si="470"/>
        <v>Jun</v>
      </c>
      <c r="X3770">
        <f t="shared" si="471"/>
        <v>2014</v>
      </c>
    </row>
    <row r="3771" spans="1:24" ht="43.2" hidden="1" x14ac:dyDescent="0.55000000000000004">
      <c r="A3771">
        <v>3769</v>
      </c>
      <c r="B3771" s="3" t="s">
        <v>3766</v>
      </c>
      <c r="C3771" s="3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s="7" t="s">
        <v>8335</v>
      </c>
      <c r="R3771" t="s">
        <v>8357</v>
      </c>
      <c r="S3771" s="11">
        <f t="shared" si="466"/>
        <v>42445.598136574074</v>
      </c>
      <c r="T3771" s="11">
        <f t="shared" si="467"/>
        <v>42475.598136574074</v>
      </c>
      <c r="U3771" t="str">
        <f t="shared" si="468"/>
        <v>Mar</v>
      </c>
      <c r="V3771">
        <f t="shared" si="469"/>
        <v>2016</v>
      </c>
      <c r="W3771" t="str">
        <f t="shared" si="470"/>
        <v>Apr</v>
      </c>
      <c r="X3771">
        <f t="shared" si="471"/>
        <v>2016</v>
      </c>
    </row>
    <row r="3772" spans="1:24" ht="43.2" hidden="1" x14ac:dyDescent="0.55000000000000004">
      <c r="A3772">
        <v>3770</v>
      </c>
      <c r="B3772" s="3" t="s">
        <v>3767</v>
      </c>
      <c r="C3772" s="3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s="7" t="s">
        <v>8335</v>
      </c>
      <c r="R3772" t="s">
        <v>8357</v>
      </c>
      <c r="S3772" s="11">
        <f t="shared" si="466"/>
        <v>42138.930671296301</v>
      </c>
      <c r="T3772" s="11">
        <f t="shared" si="467"/>
        <v>42168.930671296301</v>
      </c>
      <c r="U3772" t="str">
        <f t="shared" si="468"/>
        <v>May</v>
      </c>
      <c r="V3772">
        <f t="shared" si="469"/>
        <v>2015</v>
      </c>
      <c r="W3772" t="str">
        <f t="shared" si="470"/>
        <v>Jun</v>
      </c>
      <c r="X3772">
        <f t="shared" si="471"/>
        <v>2015</v>
      </c>
    </row>
    <row r="3773" spans="1:24" ht="28.8" hidden="1" x14ac:dyDescent="0.55000000000000004">
      <c r="A3773">
        <v>3771</v>
      </c>
      <c r="B3773" s="3" t="s">
        <v>3768</v>
      </c>
      <c r="C3773" s="3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s="7" t="s">
        <v>8335</v>
      </c>
      <c r="R3773" t="s">
        <v>8357</v>
      </c>
      <c r="S3773" s="11">
        <f t="shared" si="466"/>
        <v>42493.857083333336</v>
      </c>
      <c r="T3773" s="11">
        <f t="shared" si="467"/>
        <v>42508</v>
      </c>
      <c r="U3773" t="str">
        <f t="shared" si="468"/>
        <v>May</v>
      </c>
      <c r="V3773">
        <f t="shared" si="469"/>
        <v>2016</v>
      </c>
      <c r="W3773" t="str">
        <f t="shared" si="470"/>
        <v>May</v>
      </c>
      <c r="X3773">
        <f t="shared" si="471"/>
        <v>2016</v>
      </c>
    </row>
    <row r="3774" spans="1:24" ht="43.2" hidden="1" x14ac:dyDescent="0.55000000000000004">
      <c r="A3774">
        <v>3772</v>
      </c>
      <c r="B3774" s="3" t="s">
        <v>3769</v>
      </c>
      <c r="C3774" s="3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s="7" t="s">
        <v>8335</v>
      </c>
      <c r="R3774" t="s">
        <v>8357</v>
      </c>
      <c r="S3774" s="11">
        <f t="shared" si="466"/>
        <v>42682.616967592592</v>
      </c>
      <c r="T3774" s="11">
        <f t="shared" si="467"/>
        <v>42703.25</v>
      </c>
      <c r="U3774" t="str">
        <f t="shared" si="468"/>
        <v>Nov</v>
      </c>
      <c r="V3774">
        <f t="shared" si="469"/>
        <v>2016</v>
      </c>
      <c r="W3774" t="str">
        <f t="shared" si="470"/>
        <v>Nov</v>
      </c>
      <c r="X3774">
        <f t="shared" si="471"/>
        <v>2016</v>
      </c>
    </row>
    <row r="3775" spans="1:24" ht="28.8" hidden="1" x14ac:dyDescent="0.55000000000000004">
      <c r="A3775">
        <v>3773</v>
      </c>
      <c r="B3775" s="3" t="s">
        <v>3770</v>
      </c>
      <c r="C3775" s="3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s="7" t="s">
        <v>8335</v>
      </c>
      <c r="R3775" t="s">
        <v>8357</v>
      </c>
      <c r="S3775" s="11">
        <f t="shared" si="466"/>
        <v>42656.005173611105</v>
      </c>
      <c r="T3775" s="11">
        <f t="shared" si="467"/>
        <v>42689.088888888888</v>
      </c>
      <c r="U3775" t="str">
        <f t="shared" si="468"/>
        <v>Oct</v>
      </c>
      <c r="V3775">
        <f t="shared" si="469"/>
        <v>2016</v>
      </c>
      <c r="W3775" t="str">
        <f t="shared" si="470"/>
        <v>Nov</v>
      </c>
      <c r="X3775">
        <f t="shared" si="471"/>
        <v>2016</v>
      </c>
    </row>
    <row r="3776" spans="1:24" ht="43.2" hidden="1" x14ac:dyDescent="0.55000000000000004">
      <c r="A3776">
        <v>3774</v>
      </c>
      <c r="B3776" s="3" t="s">
        <v>3771</v>
      </c>
      <c r="C3776" s="3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s="7" t="s">
        <v>8335</v>
      </c>
      <c r="R3776" t="s">
        <v>8357</v>
      </c>
      <c r="S3776" s="11">
        <f t="shared" si="466"/>
        <v>42087.792303240742</v>
      </c>
      <c r="T3776" s="11">
        <f t="shared" si="467"/>
        <v>42103.792303240742</v>
      </c>
      <c r="U3776" t="str">
        <f t="shared" si="468"/>
        <v>Mar</v>
      </c>
      <c r="V3776">
        <f t="shared" si="469"/>
        <v>2015</v>
      </c>
      <c r="W3776" t="str">
        <f t="shared" si="470"/>
        <v>Apr</v>
      </c>
      <c r="X3776">
        <f t="shared" si="471"/>
        <v>2015</v>
      </c>
    </row>
    <row r="3777" spans="1:24" ht="43.2" hidden="1" x14ac:dyDescent="0.55000000000000004">
      <c r="A3777">
        <v>3775</v>
      </c>
      <c r="B3777" s="3" t="s">
        <v>3772</v>
      </c>
      <c r="C3777" s="3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s="7" t="s">
        <v>8335</v>
      </c>
      <c r="R3777" t="s">
        <v>8357</v>
      </c>
      <c r="S3777" s="11">
        <f t="shared" si="466"/>
        <v>42075.942627314813</v>
      </c>
      <c r="T3777" s="11">
        <f t="shared" si="467"/>
        <v>42103.166666666672</v>
      </c>
      <c r="U3777" t="str">
        <f t="shared" si="468"/>
        <v>Mar</v>
      </c>
      <c r="V3777">
        <f t="shared" si="469"/>
        <v>2015</v>
      </c>
      <c r="W3777" t="str">
        <f t="shared" si="470"/>
        <v>Apr</v>
      </c>
      <c r="X3777">
        <f t="shared" si="471"/>
        <v>2015</v>
      </c>
    </row>
    <row r="3778" spans="1:24" ht="57.6" hidden="1" x14ac:dyDescent="0.55000000000000004">
      <c r="A3778">
        <v>3776</v>
      </c>
      <c r="B3778" s="3" t="s">
        <v>3773</v>
      </c>
      <c r="C3778" s="3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s="7" t="s">
        <v>8335</v>
      </c>
      <c r="R3778" t="s">
        <v>8357</v>
      </c>
      <c r="S3778" s="11">
        <f t="shared" si="466"/>
        <v>41814.367800925924</v>
      </c>
      <c r="T3778" s="11">
        <f t="shared" si="467"/>
        <v>41852.041666666664</v>
      </c>
      <c r="U3778" t="str">
        <f t="shared" si="468"/>
        <v>Jun</v>
      </c>
      <c r="V3778">
        <f t="shared" si="469"/>
        <v>2014</v>
      </c>
      <c r="W3778" t="str">
        <f t="shared" si="470"/>
        <v>Aug</v>
      </c>
      <c r="X3778">
        <f t="shared" si="471"/>
        <v>2014</v>
      </c>
    </row>
    <row r="3779" spans="1:24" ht="43.2" hidden="1" x14ac:dyDescent="0.55000000000000004">
      <c r="A3779">
        <v>3777</v>
      </c>
      <c r="B3779" s="3" t="s">
        <v>3774</v>
      </c>
      <c r="C3779" s="3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IFERROR(E3779/L3779,0)</f>
        <v>48.542372881355931</v>
      </c>
      <c r="Q3779" s="7" t="s">
        <v>8335</v>
      </c>
      <c r="R3779" t="s">
        <v>8357</v>
      </c>
      <c r="S3779" s="11">
        <f t="shared" ref="S3779:S3842" si="474">(((J3779/60)/60)/24)+DATE(1970,1,1)</f>
        <v>41887.111354166671</v>
      </c>
      <c r="T3779" s="11">
        <f t="shared" ref="T3779:T3842" si="475">(((I3779/60)/60)/24)+DATE(1970,1,1)</f>
        <v>41909.166666666664</v>
      </c>
      <c r="U3779" t="str">
        <f t="shared" ref="U3779:U3842" si="476">TEXT(S3779,"mmm")</f>
        <v>Sep</v>
      </c>
      <c r="V3779">
        <f t="shared" ref="V3779:V3842" si="477">YEAR(S3779)</f>
        <v>2014</v>
      </c>
      <c r="W3779" t="str">
        <f t="shared" ref="W3779:W3842" si="478">TEXT(T3779,"mmm")</f>
        <v>Sep</v>
      </c>
      <c r="X3779">
        <f t="shared" ref="X3779:X3842" si="479">YEAR(T3779)</f>
        <v>2014</v>
      </c>
    </row>
    <row r="3780" spans="1:24" ht="28.8" hidden="1" x14ac:dyDescent="0.55000000000000004">
      <c r="A3780">
        <v>3778</v>
      </c>
      <c r="B3780" s="3" t="s">
        <v>3775</v>
      </c>
      <c r="C3780" s="3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s="7" t="s">
        <v>8335</v>
      </c>
      <c r="R3780" t="s">
        <v>8357</v>
      </c>
      <c r="S3780" s="11">
        <f t="shared" si="474"/>
        <v>41989.819212962961</v>
      </c>
      <c r="T3780" s="11">
        <f t="shared" si="475"/>
        <v>42049.819212962961</v>
      </c>
      <c r="U3780" t="str">
        <f t="shared" si="476"/>
        <v>Dec</v>
      </c>
      <c r="V3780">
        <f t="shared" si="477"/>
        <v>2014</v>
      </c>
      <c r="W3780" t="str">
        <f t="shared" si="478"/>
        <v>Feb</v>
      </c>
      <c r="X3780">
        <f t="shared" si="479"/>
        <v>2015</v>
      </c>
    </row>
    <row r="3781" spans="1:24" ht="28.8" hidden="1" x14ac:dyDescent="0.55000000000000004">
      <c r="A3781">
        <v>3779</v>
      </c>
      <c r="B3781" s="3" t="s">
        <v>3776</v>
      </c>
      <c r="C3781" s="3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s="7" t="s">
        <v>8335</v>
      </c>
      <c r="R3781" t="s">
        <v>8357</v>
      </c>
      <c r="S3781" s="11">
        <f t="shared" si="474"/>
        <v>42425.735416666663</v>
      </c>
      <c r="T3781" s="11">
        <f t="shared" si="475"/>
        <v>42455.693750000006</v>
      </c>
      <c r="U3781" t="str">
        <f t="shared" si="476"/>
        <v>Feb</v>
      </c>
      <c r="V3781">
        <f t="shared" si="477"/>
        <v>2016</v>
      </c>
      <c r="W3781" t="str">
        <f t="shared" si="478"/>
        <v>Mar</v>
      </c>
      <c r="X3781">
        <f t="shared" si="479"/>
        <v>2016</v>
      </c>
    </row>
    <row r="3782" spans="1:24" ht="43.2" hidden="1" x14ac:dyDescent="0.55000000000000004">
      <c r="A3782">
        <v>3780</v>
      </c>
      <c r="B3782" s="3" t="s">
        <v>3777</v>
      </c>
      <c r="C3782" s="3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s="7" t="s">
        <v>8335</v>
      </c>
      <c r="R3782" t="s">
        <v>8357</v>
      </c>
      <c r="S3782" s="11">
        <f t="shared" si="474"/>
        <v>42166.219733796301</v>
      </c>
      <c r="T3782" s="11">
        <f t="shared" si="475"/>
        <v>42198.837499999994</v>
      </c>
      <c r="U3782" t="str">
        <f t="shared" si="476"/>
        <v>Jun</v>
      </c>
      <c r="V3782">
        <f t="shared" si="477"/>
        <v>2015</v>
      </c>
      <c r="W3782" t="str">
        <f t="shared" si="478"/>
        <v>Jul</v>
      </c>
      <c r="X3782">
        <f t="shared" si="479"/>
        <v>2015</v>
      </c>
    </row>
    <row r="3783" spans="1:24" ht="43.2" hidden="1" x14ac:dyDescent="0.55000000000000004">
      <c r="A3783">
        <v>3781</v>
      </c>
      <c r="B3783" s="3" t="s">
        <v>3778</v>
      </c>
      <c r="C3783" s="3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s="7" t="s">
        <v>8335</v>
      </c>
      <c r="R3783" t="s">
        <v>8357</v>
      </c>
      <c r="S3783" s="11">
        <f t="shared" si="474"/>
        <v>41865.882928240739</v>
      </c>
      <c r="T3783" s="11">
        <f t="shared" si="475"/>
        <v>41890.882928240739</v>
      </c>
      <c r="U3783" t="str">
        <f t="shared" si="476"/>
        <v>Aug</v>
      </c>
      <c r="V3783">
        <f t="shared" si="477"/>
        <v>2014</v>
      </c>
      <c r="W3783" t="str">
        <f t="shared" si="478"/>
        <v>Sep</v>
      </c>
      <c r="X3783">
        <f t="shared" si="479"/>
        <v>2014</v>
      </c>
    </row>
    <row r="3784" spans="1:24" ht="43.2" hidden="1" x14ac:dyDescent="0.55000000000000004">
      <c r="A3784">
        <v>3782</v>
      </c>
      <c r="B3784" s="3" t="s">
        <v>3779</v>
      </c>
      <c r="C3784" s="3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s="7" t="s">
        <v>8335</v>
      </c>
      <c r="R3784" t="s">
        <v>8357</v>
      </c>
      <c r="S3784" s="11">
        <f t="shared" si="474"/>
        <v>42546.862233796302</v>
      </c>
      <c r="T3784" s="11">
        <f t="shared" si="475"/>
        <v>42575.958333333328</v>
      </c>
      <c r="U3784" t="str">
        <f t="shared" si="476"/>
        <v>Jun</v>
      </c>
      <c r="V3784">
        <f t="shared" si="477"/>
        <v>2016</v>
      </c>
      <c r="W3784" t="str">
        <f t="shared" si="478"/>
        <v>Jul</v>
      </c>
      <c r="X3784">
        <f t="shared" si="479"/>
        <v>2016</v>
      </c>
    </row>
    <row r="3785" spans="1:24" ht="43.2" hidden="1" x14ac:dyDescent="0.55000000000000004">
      <c r="A3785">
        <v>3783</v>
      </c>
      <c r="B3785" s="3" t="s">
        <v>3780</v>
      </c>
      <c r="C3785" s="3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s="7" t="s">
        <v>8335</v>
      </c>
      <c r="R3785" t="s">
        <v>8357</v>
      </c>
      <c r="S3785" s="11">
        <f t="shared" si="474"/>
        <v>42420.140277777777</v>
      </c>
      <c r="T3785" s="11">
        <f t="shared" si="475"/>
        <v>42444.666666666672</v>
      </c>
      <c r="U3785" t="str">
        <f t="shared" si="476"/>
        <v>Feb</v>
      </c>
      <c r="V3785">
        <f t="shared" si="477"/>
        <v>2016</v>
      </c>
      <c r="W3785" t="str">
        <f t="shared" si="478"/>
        <v>Mar</v>
      </c>
      <c r="X3785">
        <f t="shared" si="479"/>
        <v>2016</v>
      </c>
    </row>
    <row r="3786" spans="1:24" ht="43.2" hidden="1" x14ac:dyDescent="0.55000000000000004">
      <c r="A3786">
        <v>3784</v>
      </c>
      <c r="B3786" s="3" t="s">
        <v>3781</v>
      </c>
      <c r="C3786" s="3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s="7" t="s">
        <v>8335</v>
      </c>
      <c r="R3786" t="s">
        <v>8357</v>
      </c>
      <c r="S3786" s="11">
        <f t="shared" si="474"/>
        <v>42531.980694444443</v>
      </c>
      <c r="T3786" s="11">
        <f t="shared" si="475"/>
        <v>42561.980694444443</v>
      </c>
      <c r="U3786" t="str">
        <f t="shared" si="476"/>
        <v>Jun</v>
      </c>
      <c r="V3786">
        <f t="shared" si="477"/>
        <v>2016</v>
      </c>
      <c r="W3786" t="str">
        <f t="shared" si="478"/>
        <v>Jul</v>
      </c>
      <c r="X3786">
        <f t="shared" si="479"/>
        <v>2016</v>
      </c>
    </row>
    <row r="3787" spans="1:24" ht="43.2" hidden="1" x14ac:dyDescent="0.55000000000000004">
      <c r="A3787">
        <v>3785</v>
      </c>
      <c r="B3787" s="3" t="s">
        <v>3782</v>
      </c>
      <c r="C3787" s="3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s="7" t="s">
        <v>8335</v>
      </c>
      <c r="R3787" t="s">
        <v>8357</v>
      </c>
      <c r="S3787" s="11">
        <f t="shared" si="474"/>
        <v>42548.63853009259</v>
      </c>
      <c r="T3787" s="11">
        <f t="shared" si="475"/>
        <v>42584.418749999997</v>
      </c>
      <c r="U3787" t="str">
        <f t="shared" si="476"/>
        <v>Jun</v>
      </c>
      <c r="V3787">
        <f t="shared" si="477"/>
        <v>2016</v>
      </c>
      <c r="W3787" t="str">
        <f t="shared" si="478"/>
        <v>Aug</v>
      </c>
      <c r="X3787">
        <f t="shared" si="479"/>
        <v>2016</v>
      </c>
    </row>
    <row r="3788" spans="1:24" ht="43.2" hidden="1" x14ac:dyDescent="0.55000000000000004">
      <c r="A3788">
        <v>3786</v>
      </c>
      <c r="B3788" s="3" t="s">
        <v>3783</v>
      </c>
      <c r="C3788" s="3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s="7" t="s">
        <v>8335</v>
      </c>
      <c r="R3788" t="s">
        <v>8357</v>
      </c>
      <c r="S3788" s="11">
        <f t="shared" si="474"/>
        <v>42487.037905092591</v>
      </c>
      <c r="T3788" s="11">
        <f t="shared" si="475"/>
        <v>42517.037905092591</v>
      </c>
      <c r="U3788" t="str">
        <f t="shared" si="476"/>
        <v>Apr</v>
      </c>
      <c r="V3788">
        <f t="shared" si="477"/>
        <v>2016</v>
      </c>
      <c r="W3788" t="str">
        <f t="shared" si="478"/>
        <v>May</v>
      </c>
      <c r="X3788">
        <f t="shared" si="479"/>
        <v>2016</v>
      </c>
    </row>
    <row r="3789" spans="1:24" ht="43.2" hidden="1" x14ac:dyDescent="0.55000000000000004">
      <c r="A3789">
        <v>3787</v>
      </c>
      <c r="B3789" s="3" t="s">
        <v>3784</v>
      </c>
      <c r="C3789" s="3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s="7" t="s">
        <v>8335</v>
      </c>
      <c r="R3789" t="s">
        <v>8357</v>
      </c>
      <c r="S3789" s="11">
        <f t="shared" si="474"/>
        <v>42167.534791666665</v>
      </c>
      <c r="T3789" s="11">
        <f t="shared" si="475"/>
        <v>42196.165972222225</v>
      </c>
      <c r="U3789" t="str">
        <f t="shared" si="476"/>
        <v>Jun</v>
      </c>
      <c r="V3789">
        <f t="shared" si="477"/>
        <v>2015</v>
      </c>
      <c r="W3789" t="str">
        <f t="shared" si="478"/>
        <v>Jul</v>
      </c>
      <c r="X3789">
        <f t="shared" si="479"/>
        <v>2015</v>
      </c>
    </row>
    <row r="3790" spans="1:24" ht="72" x14ac:dyDescent="0.55000000000000004">
      <c r="A3790">
        <v>3788</v>
      </c>
      <c r="B3790" s="3" t="s">
        <v>3785</v>
      </c>
      <c r="C3790" s="3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s="7" t="s">
        <v>8335</v>
      </c>
      <c r="R3790" t="s">
        <v>8357</v>
      </c>
      <c r="S3790" s="11">
        <f t="shared" si="474"/>
        <v>42333.695821759262</v>
      </c>
      <c r="T3790" s="11">
        <f t="shared" si="475"/>
        <v>42361.679166666669</v>
      </c>
      <c r="U3790" t="str">
        <f t="shared" si="476"/>
        <v>Nov</v>
      </c>
      <c r="V3790">
        <f t="shared" si="477"/>
        <v>2015</v>
      </c>
      <c r="W3790" t="str">
        <f t="shared" si="478"/>
        <v>Dec</v>
      </c>
      <c r="X3790">
        <f t="shared" si="479"/>
        <v>2015</v>
      </c>
    </row>
    <row r="3791" spans="1:24" ht="43.2" x14ac:dyDescent="0.55000000000000004">
      <c r="A3791">
        <v>3789</v>
      </c>
      <c r="B3791" s="3" t="s">
        <v>3786</v>
      </c>
      <c r="C3791" s="3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s="7" t="s">
        <v>8335</v>
      </c>
      <c r="R3791" t="s">
        <v>8357</v>
      </c>
      <c r="S3791" s="11">
        <f t="shared" si="474"/>
        <v>42138.798819444448</v>
      </c>
      <c r="T3791" s="11">
        <f t="shared" si="475"/>
        <v>42170.798819444448</v>
      </c>
      <c r="U3791" t="str">
        <f t="shared" si="476"/>
        <v>May</v>
      </c>
      <c r="V3791">
        <f t="shared" si="477"/>
        <v>2015</v>
      </c>
      <c r="W3791" t="str">
        <f t="shared" si="478"/>
        <v>Jun</v>
      </c>
      <c r="X3791">
        <f t="shared" si="479"/>
        <v>2015</v>
      </c>
    </row>
    <row r="3792" spans="1:24" ht="43.2" x14ac:dyDescent="0.55000000000000004">
      <c r="A3792">
        <v>3790</v>
      </c>
      <c r="B3792" s="3" t="s">
        <v>3787</v>
      </c>
      <c r="C3792" s="3" t="s">
        <v>7900</v>
      </c>
      <c r="D3792" s="1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s="7" t="s">
        <v>8335</v>
      </c>
      <c r="R3792" t="s">
        <v>8357</v>
      </c>
      <c r="S3792" s="11">
        <f t="shared" si="474"/>
        <v>42666.666932870372</v>
      </c>
      <c r="T3792" s="11">
        <f t="shared" si="475"/>
        <v>42696.708599537036</v>
      </c>
      <c r="U3792" t="str">
        <f t="shared" si="476"/>
        <v>Oct</v>
      </c>
      <c r="V3792">
        <f t="shared" si="477"/>
        <v>2016</v>
      </c>
      <c r="W3792" t="str">
        <f t="shared" si="478"/>
        <v>Nov</v>
      </c>
      <c r="X3792">
        <f t="shared" si="479"/>
        <v>2016</v>
      </c>
    </row>
    <row r="3793" spans="1:24" ht="28.8" x14ac:dyDescent="0.55000000000000004">
      <c r="A3793">
        <v>3791</v>
      </c>
      <c r="B3793" s="3" t="s">
        <v>3788</v>
      </c>
      <c r="C3793" s="3" t="s">
        <v>7901</v>
      </c>
      <c r="D3793" s="12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s="7" t="s">
        <v>8335</v>
      </c>
      <c r="R3793" t="s">
        <v>8357</v>
      </c>
      <c r="S3793" s="11">
        <f t="shared" si="474"/>
        <v>41766.692037037035</v>
      </c>
      <c r="T3793" s="11">
        <f t="shared" si="475"/>
        <v>41826.692037037035</v>
      </c>
      <c r="U3793" t="str">
        <f t="shared" si="476"/>
        <v>May</v>
      </c>
      <c r="V3793">
        <f t="shared" si="477"/>
        <v>2014</v>
      </c>
      <c r="W3793" t="str">
        <f t="shared" si="478"/>
        <v>Jul</v>
      </c>
      <c r="X3793">
        <f t="shared" si="479"/>
        <v>2014</v>
      </c>
    </row>
    <row r="3794" spans="1:24" ht="28.8" x14ac:dyDescent="0.55000000000000004">
      <c r="A3794">
        <v>3792</v>
      </c>
      <c r="B3794" s="3" t="s">
        <v>3789</v>
      </c>
      <c r="C3794" s="3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s="7" t="s">
        <v>8335</v>
      </c>
      <c r="R3794" t="s">
        <v>8357</v>
      </c>
      <c r="S3794" s="11">
        <f t="shared" si="474"/>
        <v>42170.447013888886</v>
      </c>
      <c r="T3794" s="11">
        <f t="shared" si="475"/>
        <v>42200.447013888886</v>
      </c>
      <c r="U3794" t="str">
        <f t="shared" si="476"/>
        <v>Jun</v>
      </c>
      <c r="V3794">
        <f t="shared" si="477"/>
        <v>2015</v>
      </c>
      <c r="W3794" t="str">
        <f t="shared" si="478"/>
        <v>Jul</v>
      </c>
      <c r="X3794">
        <f t="shared" si="479"/>
        <v>2015</v>
      </c>
    </row>
    <row r="3795" spans="1:24" ht="43.2" x14ac:dyDescent="0.55000000000000004">
      <c r="A3795">
        <v>3793</v>
      </c>
      <c r="B3795" s="3" t="s">
        <v>3790</v>
      </c>
      <c r="C3795" s="3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s="7" t="s">
        <v>8335</v>
      </c>
      <c r="R3795" t="s">
        <v>8357</v>
      </c>
      <c r="S3795" s="11">
        <f t="shared" si="474"/>
        <v>41968.938993055555</v>
      </c>
      <c r="T3795" s="11">
        <f t="shared" si="475"/>
        <v>41989.938993055555</v>
      </c>
      <c r="U3795" t="str">
        <f t="shared" si="476"/>
        <v>Nov</v>
      </c>
      <c r="V3795">
        <f t="shared" si="477"/>
        <v>2014</v>
      </c>
      <c r="W3795" t="str">
        <f t="shared" si="478"/>
        <v>Dec</v>
      </c>
      <c r="X3795">
        <f t="shared" si="479"/>
        <v>2014</v>
      </c>
    </row>
    <row r="3796" spans="1:24" ht="43.2" x14ac:dyDescent="0.55000000000000004">
      <c r="A3796">
        <v>3794</v>
      </c>
      <c r="B3796" s="3" t="s">
        <v>3791</v>
      </c>
      <c r="C3796" s="3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s="7" t="s">
        <v>8335</v>
      </c>
      <c r="R3796" t="s">
        <v>8357</v>
      </c>
      <c r="S3796" s="11">
        <f t="shared" si="474"/>
        <v>42132.58048611111</v>
      </c>
      <c r="T3796" s="11">
        <f t="shared" si="475"/>
        <v>42162.58048611111</v>
      </c>
      <c r="U3796" t="str">
        <f t="shared" si="476"/>
        <v>May</v>
      </c>
      <c r="V3796">
        <f t="shared" si="477"/>
        <v>2015</v>
      </c>
      <c r="W3796" t="str">
        <f t="shared" si="478"/>
        <v>Jun</v>
      </c>
      <c r="X3796">
        <f t="shared" si="479"/>
        <v>2015</v>
      </c>
    </row>
    <row r="3797" spans="1:24" ht="43.2" x14ac:dyDescent="0.55000000000000004">
      <c r="A3797">
        <v>3795</v>
      </c>
      <c r="B3797" s="3" t="s">
        <v>3792</v>
      </c>
      <c r="C3797" s="3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s="7" t="s">
        <v>8335</v>
      </c>
      <c r="R3797" t="s">
        <v>8357</v>
      </c>
      <c r="S3797" s="11">
        <f t="shared" si="474"/>
        <v>42201.436226851853</v>
      </c>
      <c r="T3797" s="11">
        <f t="shared" si="475"/>
        <v>42244.9375</v>
      </c>
      <c r="U3797" t="str">
        <f t="shared" si="476"/>
        <v>Jul</v>
      </c>
      <c r="V3797">
        <f t="shared" si="477"/>
        <v>2015</v>
      </c>
      <c r="W3797" t="str">
        <f t="shared" si="478"/>
        <v>Aug</v>
      </c>
      <c r="X3797">
        <f t="shared" si="479"/>
        <v>2015</v>
      </c>
    </row>
    <row r="3798" spans="1:24" ht="43.2" x14ac:dyDescent="0.55000000000000004">
      <c r="A3798">
        <v>3796</v>
      </c>
      <c r="B3798" s="3" t="s">
        <v>3793</v>
      </c>
      <c r="C3798" s="3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s="7" t="s">
        <v>8335</v>
      </c>
      <c r="R3798" t="s">
        <v>8357</v>
      </c>
      <c r="S3798" s="11">
        <f t="shared" si="474"/>
        <v>42689.029583333337</v>
      </c>
      <c r="T3798" s="11">
        <f t="shared" si="475"/>
        <v>42749.029583333337</v>
      </c>
      <c r="U3798" t="str">
        <f t="shared" si="476"/>
        <v>Nov</v>
      </c>
      <c r="V3798">
        <f t="shared" si="477"/>
        <v>2016</v>
      </c>
      <c r="W3798" t="str">
        <f t="shared" si="478"/>
        <v>Jan</v>
      </c>
      <c r="X3798">
        <f t="shared" si="479"/>
        <v>2017</v>
      </c>
    </row>
    <row r="3799" spans="1:24" ht="43.2" x14ac:dyDescent="0.55000000000000004">
      <c r="A3799">
        <v>3797</v>
      </c>
      <c r="B3799" s="3" t="s">
        <v>3794</v>
      </c>
      <c r="C3799" s="3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s="7" t="s">
        <v>8335</v>
      </c>
      <c r="R3799" t="s">
        <v>8357</v>
      </c>
      <c r="S3799" s="11">
        <f t="shared" si="474"/>
        <v>42084.881539351853</v>
      </c>
      <c r="T3799" s="11">
        <f t="shared" si="475"/>
        <v>42114.881539351853</v>
      </c>
      <c r="U3799" t="str">
        <f t="shared" si="476"/>
        <v>Mar</v>
      </c>
      <c r="V3799">
        <f t="shared" si="477"/>
        <v>2015</v>
      </c>
      <c r="W3799" t="str">
        <f t="shared" si="478"/>
        <v>Apr</v>
      </c>
      <c r="X3799">
        <f t="shared" si="479"/>
        <v>2015</v>
      </c>
    </row>
    <row r="3800" spans="1:24" ht="43.2" x14ac:dyDescent="0.55000000000000004">
      <c r="A3800">
        <v>3798</v>
      </c>
      <c r="B3800" s="3" t="s">
        <v>3795</v>
      </c>
      <c r="C3800" s="3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s="7" t="s">
        <v>8335</v>
      </c>
      <c r="R3800" t="s">
        <v>8357</v>
      </c>
      <c r="S3800" s="11">
        <f t="shared" si="474"/>
        <v>41831.722777777781</v>
      </c>
      <c r="T3800" s="11">
        <f t="shared" si="475"/>
        <v>41861.722777777781</v>
      </c>
      <c r="U3800" t="str">
        <f t="shared" si="476"/>
        <v>Jul</v>
      </c>
      <c r="V3800">
        <f t="shared" si="477"/>
        <v>2014</v>
      </c>
      <c r="W3800" t="str">
        <f t="shared" si="478"/>
        <v>Aug</v>
      </c>
      <c r="X3800">
        <f t="shared" si="479"/>
        <v>2014</v>
      </c>
    </row>
    <row r="3801" spans="1:24" ht="28.8" x14ac:dyDescent="0.55000000000000004">
      <c r="A3801">
        <v>3799</v>
      </c>
      <c r="B3801" s="3" t="s">
        <v>3796</v>
      </c>
      <c r="C3801" s="3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s="7" t="s">
        <v>8335</v>
      </c>
      <c r="R3801" t="s">
        <v>8357</v>
      </c>
      <c r="S3801" s="11">
        <f t="shared" si="474"/>
        <v>42410.93105324074</v>
      </c>
      <c r="T3801" s="11">
        <f t="shared" si="475"/>
        <v>42440.93105324074</v>
      </c>
      <c r="U3801" t="str">
        <f t="shared" si="476"/>
        <v>Feb</v>
      </c>
      <c r="V3801">
        <f t="shared" si="477"/>
        <v>2016</v>
      </c>
      <c r="W3801" t="str">
        <f t="shared" si="478"/>
        <v>Mar</v>
      </c>
      <c r="X3801">
        <f t="shared" si="479"/>
        <v>2016</v>
      </c>
    </row>
    <row r="3802" spans="1:24" ht="43.2" x14ac:dyDescent="0.55000000000000004">
      <c r="A3802">
        <v>3800</v>
      </c>
      <c r="B3802" s="3" t="s">
        <v>3797</v>
      </c>
      <c r="C3802" s="3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s="7" t="s">
        <v>8335</v>
      </c>
      <c r="R3802" t="s">
        <v>8357</v>
      </c>
      <c r="S3802" s="11">
        <f t="shared" si="474"/>
        <v>41982.737071759257</v>
      </c>
      <c r="T3802" s="11">
        <f t="shared" si="475"/>
        <v>42015.207638888889</v>
      </c>
      <c r="U3802" t="str">
        <f t="shared" si="476"/>
        <v>Dec</v>
      </c>
      <c r="V3802">
        <f t="shared" si="477"/>
        <v>2014</v>
      </c>
      <c r="W3802" t="str">
        <f t="shared" si="478"/>
        <v>Jan</v>
      </c>
      <c r="X3802">
        <f t="shared" si="479"/>
        <v>2015</v>
      </c>
    </row>
    <row r="3803" spans="1:24" ht="43.2" x14ac:dyDescent="0.55000000000000004">
      <c r="A3803">
        <v>3801</v>
      </c>
      <c r="B3803" s="3" t="s">
        <v>3798</v>
      </c>
      <c r="C3803" s="3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s="7" t="s">
        <v>8335</v>
      </c>
      <c r="R3803" t="s">
        <v>8357</v>
      </c>
      <c r="S3803" s="11">
        <f t="shared" si="474"/>
        <v>41975.676111111112</v>
      </c>
      <c r="T3803" s="11">
        <f t="shared" si="475"/>
        <v>42006.676111111112</v>
      </c>
      <c r="U3803" t="str">
        <f t="shared" si="476"/>
        <v>Dec</v>
      </c>
      <c r="V3803">
        <f t="shared" si="477"/>
        <v>2014</v>
      </c>
      <c r="W3803" t="str">
        <f t="shared" si="478"/>
        <v>Jan</v>
      </c>
      <c r="X3803">
        <f t="shared" si="479"/>
        <v>2015</v>
      </c>
    </row>
    <row r="3804" spans="1:24" ht="43.2" x14ac:dyDescent="0.55000000000000004">
      <c r="A3804">
        <v>3802</v>
      </c>
      <c r="B3804" s="3" t="s">
        <v>3799</v>
      </c>
      <c r="C3804" s="3" t="s">
        <v>7912</v>
      </c>
      <c r="D3804" s="12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s="7" t="s">
        <v>8335</v>
      </c>
      <c r="R3804" t="s">
        <v>8357</v>
      </c>
      <c r="S3804" s="11">
        <f t="shared" si="474"/>
        <v>42269.126226851848</v>
      </c>
      <c r="T3804" s="11">
        <f t="shared" si="475"/>
        <v>42299.126226851848</v>
      </c>
      <c r="U3804" t="str">
        <f t="shared" si="476"/>
        <v>Sep</v>
      </c>
      <c r="V3804">
        <f t="shared" si="477"/>
        <v>2015</v>
      </c>
      <c r="W3804" t="str">
        <f t="shared" si="478"/>
        <v>Oct</v>
      </c>
      <c r="X3804">
        <f t="shared" si="479"/>
        <v>2015</v>
      </c>
    </row>
    <row r="3805" spans="1:24" ht="28.8" x14ac:dyDescent="0.55000000000000004">
      <c r="A3805">
        <v>3803</v>
      </c>
      <c r="B3805" s="3" t="s">
        <v>3800</v>
      </c>
      <c r="C3805" s="3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s="7" t="s">
        <v>8335</v>
      </c>
      <c r="R3805" t="s">
        <v>8357</v>
      </c>
      <c r="S3805" s="11">
        <f t="shared" si="474"/>
        <v>42403.971851851849</v>
      </c>
      <c r="T3805" s="11">
        <f t="shared" si="475"/>
        <v>42433.971851851849</v>
      </c>
      <c r="U3805" t="str">
        <f t="shared" si="476"/>
        <v>Feb</v>
      </c>
      <c r="V3805">
        <f t="shared" si="477"/>
        <v>2016</v>
      </c>
      <c r="W3805" t="str">
        <f t="shared" si="478"/>
        <v>Mar</v>
      </c>
      <c r="X3805">
        <f t="shared" si="479"/>
        <v>2016</v>
      </c>
    </row>
    <row r="3806" spans="1:24" ht="43.2" x14ac:dyDescent="0.55000000000000004">
      <c r="A3806">
        <v>3804</v>
      </c>
      <c r="B3806" s="3" t="s">
        <v>3801</v>
      </c>
      <c r="C3806" s="3" t="s">
        <v>7914</v>
      </c>
      <c r="D3806" s="12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s="7" t="s">
        <v>8335</v>
      </c>
      <c r="R3806" t="s">
        <v>8357</v>
      </c>
      <c r="S3806" s="11">
        <f t="shared" si="474"/>
        <v>42527.00953703704</v>
      </c>
      <c r="T3806" s="11">
        <f t="shared" si="475"/>
        <v>42582.291666666672</v>
      </c>
      <c r="U3806" t="str">
        <f t="shared" si="476"/>
        <v>Jun</v>
      </c>
      <c r="V3806">
        <f t="shared" si="477"/>
        <v>2016</v>
      </c>
      <c r="W3806" t="str">
        <f t="shared" si="478"/>
        <v>Jul</v>
      </c>
      <c r="X3806">
        <f t="shared" si="479"/>
        <v>2016</v>
      </c>
    </row>
    <row r="3807" spans="1:24" ht="43.2" x14ac:dyDescent="0.55000000000000004">
      <c r="A3807">
        <v>3805</v>
      </c>
      <c r="B3807" s="3" t="s">
        <v>3802</v>
      </c>
      <c r="C3807" s="3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s="7" t="s">
        <v>8335</v>
      </c>
      <c r="R3807" t="s">
        <v>8357</v>
      </c>
      <c r="S3807" s="11">
        <f t="shared" si="474"/>
        <v>41849.887037037035</v>
      </c>
      <c r="T3807" s="11">
        <f t="shared" si="475"/>
        <v>41909.887037037035</v>
      </c>
      <c r="U3807" t="str">
        <f t="shared" si="476"/>
        <v>Jul</v>
      </c>
      <c r="V3807">
        <f t="shared" si="477"/>
        <v>2014</v>
      </c>
      <c r="W3807" t="str">
        <f t="shared" si="478"/>
        <v>Sep</v>
      </c>
      <c r="X3807">
        <f t="shared" si="479"/>
        <v>2014</v>
      </c>
    </row>
    <row r="3808" spans="1:24" ht="43.2" x14ac:dyDescent="0.55000000000000004">
      <c r="A3808">
        <v>3806</v>
      </c>
      <c r="B3808" s="3" t="s">
        <v>3803</v>
      </c>
      <c r="C3808" s="3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s="7" t="s">
        <v>8335</v>
      </c>
      <c r="R3808" t="s">
        <v>8357</v>
      </c>
      <c r="S3808" s="11">
        <f t="shared" si="474"/>
        <v>41799.259039351848</v>
      </c>
      <c r="T3808" s="11">
        <f t="shared" si="475"/>
        <v>41819.259039351848</v>
      </c>
      <c r="U3808" t="str">
        <f t="shared" si="476"/>
        <v>Jun</v>
      </c>
      <c r="V3808">
        <f t="shared" si="477"/>
        <v>2014</v>
      </c>
      <c r="W3808" t="str">
        <f t="shared" si="478"/>
        <v>Jun</v>
      </c>
      <c r="X3808">
        <f t="shared" si="479"/>
        <v>2014</v>
      </c>
    </row>
    <row r="3809" spans="1:24" ht="43.2" x14ac:dyDescent="0.55000000000000004">
      <c r="A3809">
        <v>3807</v>
      </c>
      <c r="B3809" s="3" t="s">
        <v>3804</v>
      </c>
      <c r="C3809" s="3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s="7" t="s">
        <v>8335</v>
      </c>
      <c r="R3809" t="s">
        <v>8357</v>
      </c>
      <c r="S3809" s="11">
        <f t="shared" si="474"/>
        <v>42090.909016203703</v>
      </c>
      <c r="T3809" s="11">
        <f t="shared" si="475"/>
        <v>42097.909016203703</v>
      </c>
      <c r="U3809" t="str">
        <f t="shared" si="476"/>
        <v>Mar</v>
      </c>
      <c r="V3809">
        <f t="shared" si="477"/>
        <v>2015</v>
      </c>
      <c r="W3809" t="str">
        <f t="shared" si="478"/>
        <v>Apr</v>
      </c>
      <c r="X3809">
        <f t="shared" si="479"/>
        <v>2015</v>
      </c>
    </row>
    <row r="3810" spans="1:24" ht="43.2" hidden="1" x14ac:dyDescent="0.55000000000000004">
      <c r="A3810">
        <v>3808</v>
      </c>
      <c r="B3810" s="3" t="s">
        <v>3805</v>
      </c>
      <c r="C3810" s="3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s="7" t="s">
        <v>8335</v>
      </c>
      <c r="R3810" t="s">
        <v>8336</v>
      </c>
      <c r="S3810" s="11">
        <f t="shared" si="474"/>
        <v>42059.453923611116</v>
      </c>
      <c r="T3810" s="11">
        <f t="shared" si="475"/>
        <v>42119.412256944444</v>
      </c>
      <c r="U3810" t="str">
        <f t="shared" si="476"/>
        <v>Feb</v>
      </c>
      <c r="V3810">
        <f t="shared" si="477"/>
        <v>2015</v>
      </c>
      <c r="W3810" t="str">
        <f t="shared" si="478"/>
        <v>Apr</v>
      </c>
      <c r="X3810">
        <f t="shared" si="479"/>
        <v>2015</v>
      </c>
    </row>
    <row r="3811" spans="1:24" ht="43.2" hidden="1" x14ac:dyDescent="0.55000000000000004">
      <c r="A3811">
        <v>3809</v>
      </c>
      <c r="B3811" s="3" t="s">
        <v>3806</v>
      </c>
      <c r="C3811" s="3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s="7" t="s">
        <v>8335</v>
      </c>
      <c r="R3811" t="s">
        <v>8336</v>
      </c>
      <c r="S3811" s="11">
        <f t="shared" si="474"/>
        <v>41800.526701388888</v>
      </c>
      <c r="T3811" s="11">
        <f t="shared" si="475"/>
        <v>41850.958333333336</v>
      </c>
      <c r="U3811" t="str">
        <f t="shared" si="476"/>
        <v>Jun</v>
      </c>
      <c r="V3811">
        <f t="shared" si="477"/>
        <v>2014</v>
      </c>
      <c r="W3811" t="str">
        <f t="shared" si="478"/>
        <v>Jul</v>
      </c>
      <c r="X3811">
        <f t="shared" si="479"/>
        <v>2014</v>
      </c>
    </row>
    <row r="3812" spans="1:24" ht="43.2" hidden="1" x14ac:dyDescent="0.55000000000000004">
      <c r="A3812">
        <v>3810</v>
      </c>
      <c r="B3812" s="3" t="s">
        <v>3807</v>
      </c>
      <c r="C3812" s="3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s="7" t="s">
        <v>8335</v>
      </c>
      <c r="R3812" t="s">
        <v>8336</v>
      </c>
      <c r="S3812" s="11">
        <f t="shared" si="474"/>
        <v>42054.849050925928</v>
      </c>
      <c r="T3812" s="11">
        <f t="shared" si="475"/>
        <v>42084.807384259257</v>
      </c>
      <c r="U3812" t="str">
        <f t="shared" si="476"/>
        <v>Feb</v>
      </c>
      <c r="V3812">
        <f t="shared" si="477"/>
        <v>2015</v>
      </c>
      <c r="W3812" t="str">
        <f t="shared" si="478"/>
        <v>Mar</v>
      </c>
      <c r="X3812">
        <f t="shared" si="479"/>
        <v>2015</v>
      </c>
    </row>
    <row r="3813" spans="1:24" ht="43.2" hidden="1" x14ac:dyDescent="0.55000000000000004">
      <c r="A3813">
        <v>3811</v>
      </c>
      <c r="B3813" s="3" t="s">
        <v>3808</v>
      </c>
      <c r="C3813" s="3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s="7" t="s">
        <v>8335</v>
      </c>
      <c r="R3813" t="s">
        <v>8336</v>
      </c>
      <c r="S3813" s="11">
        <f t="shared" si="474"/>
        <v>42487.62700231481</v>
      </c>
      <c r="T3813" s="11">
        <f t="shared" si="475"/>
        <v>42521.458333333328</v>
      </c>
      <c r="U3813" t="str">
        <f t="shared" si="476"/>
        <v>Apr</v>
      </c>
      <c r="V3813">
        <f t="shared" si="477"/>
        <v>2016</v>
      </c>
      <c r="W3813" t="str">
        <f t="shared" si="478"/>
        <v>May</v>
      </c>
      <c r="X3813">
        <f t="shared" si="479"/>
        <v>2016</v>
      </c>
    </row>
    <row r="3814" spans="1:24" ht="43.2" hidden="1" x14ac:dyDescent="0.55000000000000004">
      <c r="A3814">
        <v>3812</v>
      </c>
      <c r="B3814" s="3" t="s">
        <v>3809</v>
      </c>
      <c r="C3814" s="3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s="7" t="s">
        <v>8335</v>
      </c>
      <c r="R3814" t="s">
        <v>8336</v>
      </c>
      <c r="S3814" s="11">
        <f t="shared" si="474"/>
        <v>42109.751250000001</v>
      </c>
      <c r="T3814" s="11">
        <f t="shared" si="475"/>
        <v>42156.165972222225</v>
      </c>
      <c r="U3814" t="str">
        <f t="shared" si="476"/>
        <v>Apr</v>
      </c>
      <c r="V3814">
        <f t="shared" si="477"/>
        <v>2015</v>
      </c>
      <c r="W3814" t="str">
        <f t="shared" si="478"/>
        <v>Jun</v>
      </c>
      <c r="X3814">
        <f t="shared" si="479"/>
        <v>2015</v>
      </c>
    </row>
    <row r="3815" spans="1:24" ht="43.2" hidden="1" x14ac:dyDescent="0.55000000000000004">
      <c r="A3815">
        <v>3813</v>
      </c>
      <c r="B3815" s="3" t="s">
        <v>3810</v>
      </c>
      <c r="C3815" s="3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s="7" t="s">
        <v>8335</v>
      </c>
      <c r="R3815" t="s">
        <v>8336</v>
      </c>
      <c r="S3815" s="11">
        <f t="shared" si="474"/>
        <v>42497.275706018518</v>
      </c>
      <c r="T3815" s="11">
        <f t="shared" si="475"/>
        <v>42535.904861111107</v>
      </c>
      <c r="U3815" t="str">
        <f t="shared" si="476"/>
        <v>May</v>
      </c>
      <c r="V3815">
        <f t="shared" si="477"/>
        <v>2016</v>
      </c>
      <c r="W3815" t="str">
        <f t="shared" si="478"/>
        <v>Jun</v>
      </c>
      <c r="X3815">
        <f t="shared" si="479"/>
        <v>2016</v>
      </c>
    </row>
    <row r="3816" spans="1:24" ht="43.2" hidden="1" x14ac:dyDescent="0.55000000000000004">
      <c r="A3816">
        <v>3814</v>
      </c>
      <c r="B3816" s="3" t="s">
        <v>3811</v>
      </c>
      <c r="C3816" s="3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s="7" t="s">
        <v>8335</v>
      </c>
      <c r="R3816" t="s">
        <v>8336</v>
      </c>
      <c r="S3816" s="11">
        <f t="shared" si="474"/>
        <v>42058.904074074075</v>
      </c>
      <c r="T3816" s="11">
        <f t="shared" si="475"/>
        <v>42095.165972222225</v>
      </c>
      <c r="U3816" t="str">
        <f t="shared" si="476"/>
        <v>Feb</v>
      </c>
      <c r="V3816">
        <f t="shared" si="477"/>
        <v>2015</v>
      </c>
      <c r="W3816" t="str">
        <f t="shared" si="478"/>
        <v>Apr</v>
      </c>
      <c r="X3816">
        <f t="shared" si="479"/>
        <v>2015</v>
      </c>
    </row>
    <row r="3817" spans="1:24" ht="28.8" hidden="1" x14ac:dyDescent="0.55000000000000004">
      <c r="A3817">
        <v>3815</v>
      </c>
      <c r="B3817" s="3" t="s">
        <v>3812</v>
      </c>
      <c r="C3817" s="3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s="7" t="s">
        <v>8335</v>
      </c>
      <c r="R3817" t="s">
        <v>8336</v>
      </c>
      <c r="S3817" s="11">
        <f t="shared" si="474"/>
        <v>42207.259918981479</v>
      </c>
      <c r="T3817" s="11">
        <f t="shared" si="475"/>
        <v>42236.958333333328</v>
      </c>
      <c r="U3817" t="str">
        <f t="shared" si="476"/>
        <v>Jul</v>
      </c>
      <c r="V3817">
        <f t="shared" si="477"/>
        <v>2015</v>
      </c>
      <c r="W3817" t="str">
        <f t="shared" si="478"/>
        <v>Aug</v>
      </c>
      <c r="X3817">
        <f t="shared" si="479"/>
        <v>2015</v>
      </c>
    </row>
    <row r="3818" spans="1:24" ht="57.6" hidden="1" x14ac:dyDescent="0.55000000000000004">
      <c r="A3818">
        <v>3816</v>
      </c>
      <c r="B3818" s="3" t="s">
        <v>3813</v>
      </c>
      <c r="C3818" s="3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s="7" t="s">
        <v>8335</v>
      </c>
      <c r="R3818" t="s">
        <v>8336</v>
      </c>
      <c r="S3818" s="11">
        <f t="shared" si="474"/>
        <v>41807.690081018518</v>
      </c>
      <c r="T3818" s="11">
        <f t="shared" si="475"/>
        <v>41837.690081018518</v>
      </c>
      <c r="U3818" t="str">
        <f t="shared" si="476"/>
        <v>Jun</v>
      </c>
      <c r="V3818">
        <f t="shared" si="477"/>
        <v>2014</v>
      </c>
      <c r="W3818" t="str">
        <f t="shared" si="478"/>
        <v>Jul</v>
      </c>
      <c r="X3818">
        <f t="shared" si="479"/>
        <v>2014</v>
      </c>
    </row>
    <row r="3819" spans="1:24" ht="43.2" hidden="1" x14ac:dyDescent="0.55000000000000004">
      <c r="A3819">
        <v>3817</v>
      </c>
      <c r="B3819" s="3" t="s">
        <v>3814</v>
      </c>
      <c r="C3819" s="3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s="7" t="s">
        <v>8335</v>
      </c>
      <c r="R3819" t="s">
        <v>8336</v>
      </c>
      <c r="S3819" s="11">
        <f t="shared" si="474"/>
        <v>42284.69694444444</v>
      </c>
      <c r="T3819" s="11">
        <f t="shared" si="475"/>
        <v>42301.165972222225</v>
      </c>
      <c r="U3819" t="str">
        <f t="shared" si="476"/>
        <v>Oct</v>
      </c>
      <c r="V3819">
        <f t="shared" si="477"/>
        <v>2015</v>
      </c>
      <c r="W3819" t="str">
        <f t="shared" si="478"/>
        <v>Oct</v>
      </c>
      <c r="X3819">
        <f t="shared" si="479"/>
        <v>2015</v>
      </c>
    </row>
    <row r="3820" spans="1:24" ht="43.2" hidden="1" x14ac:dyDescent="0.55000000000000004">
      <c r="A3820">
        <v>3818</v>
      </c>
      <c r="B3820" s="3" t="s">
        <v>3815</v>
      </c>
      <c r="C3820" s="3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s="7" t="s">
        <v>8335</v>
      </c>
      <c r="R3820" t="s">
        <v>8336</v>
      </c>
      <c r="S3820" s="11">
        <f t="shared" si="474"/>
        <v>42045.84238425926</v>
      </c>
      <c r="T3820" s="11">
        <f t="shared" si="475"/>
        <v>42075.800717592589</v>
      </c>
      <c r="U3820" t="str">
        <f t="shared" si="476"/>
        <v>Feb</v>
      </c>
      <c r="V3820">
        <f t="shared" si="477"/>
        <v>2015</v>
      </c>
      <c r="W3820" t="str">
        <f t="shared" si="478"/>
        <v>Mar</v>
      </c>
      <c r="X3820">
        <f t="shared" si="479"/>
        <v>2015</v>
      </c>
    </row>
    <row r="3821" spans="1:24" ht="43.2" hidden="1" x14ac:dyDescent="0.55000000000000004">
      <c r="A3821">
        <v>3819</v>
      </c>
      <c r="B3821" s="3" t="s">
        <v>3816</v>
      </c>
      <c r="C3821" s="3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s="7" t="s">
        <v>8335</v>
      </c>
      <c r="R3821" t="s">
        <v>8336</v>
      </c>
      <c r="S3821" s="11">
        <f t="shared" si="474"/>
        <v>42184.209537037037</v>
      </c>
      <c r="T3821" s="11">
        <f t="shared" si="475"/>
        <v>42202.876388888893</v>
      </c>
      <c r="U3821" t="str">
        <f t="shared" si="476"/>
        <v>Jun</v>
      </c>
      <c r="V3821">
        <f t="shared" si="477"/>
        <v>2015</v>
      </c>
      <c r="W3821" t="str">
        <f t="shared" si="478"/>
        <v>Jul</v>
      </c>
      <c r="X3821">
        <f t="shared" si="479"/>
        <v>2015</v>
      </c>
    </row>
    <row r="3822" spans="1:24" ht="43.2" hidden="1" x14ac:dyDescent="0.55000000000000004">
      <c r="A3822">
        <v>3820</v>
      </c>
      <c r="B3822" s="3" t="s">
        <v>3817</v>
      </c>
      <c r="C3822" s="3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s="7" t="s">
        <v>8335</v>
      </c>
      <c r="R3822" t="s">
        <v>8336</v>
      </c>
      <c r="S3822" s="11">
        <f t="shared" si="474"/>
        <v>42160.651817129634</v>
      </c>
      <c r="T3822" s="11">
        <f t="shared" si="475"/>
        <v>42190.651817129634</v>
      </c>
      <c r="U3822" t="str">
        <f t="shared" si="476"/>
        <v>Jun</v>
      </c>
      <c r="V3822">
        <f t="shared" si="477"/>
        <v>2015</v>
      </c>
      <c r="W3822" t="str">
        <f t="shared" si="478"/>
        <v>Jul</v>
      </c>
      <c r="X3822">
        <f t="shared" si="479"/>
        <v>2015</v>
      </c>
    </row>
    <row r="3823" spans="1:24" ht="43.2" hidden="1" x14ac:dyDescent="0.55000000000000004">
      <c r="A3823">
        <v>3821</v>
      </c>
      <c r="B3823" s="3" t="s">
        <v>3818</v>
      </c>
      <c r="C3823" s="3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s="7" t="s">
        <v>8335</v>
      </c>
      <c r="R3823" t="s">
        <v>8336</v>
      </c>
      <c r="S3823" s="11">
        <f t="shared" si="474"/>
        <v>42341.180636574078</v>
      </c>
      <c r="T3823" s="11">
        <f t="shared" si="475"/>
        <v>42373.180636574078</v>
      </c>
      <c r="U3823" t="str">
        <f t="shared" si="476"/>
        <v>Dec</v>
      </c>
      <c r="V3823">
        <f t="shared" si="477"/>
        <v>2015</v>
      </c>
      <c r="W3823" t="str">
        <f t="shared" si="478"/>
        <v>Jan</v>
      </c>
      <c r="X3823">
        <f t="shared" si="479"/>
        <v>2016</v>
      </c>
    </row>
    <row r="3824" spans="1:24" ht="57.6" hidden="1" x14ac:dyDescent="0.55000000000000004">
      <c r="A3824">
        <v>3822</v>
      </c>
      <c r="B3824" s="3" t="s">
        <v>3819</v>
      </c>
      <c r="C3824" s="3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s="7" t="s">
        <v>8335</v>
      </c>
      <c r="R3824" t="s">
        <v>8336</v>
      </c>
      <c r="S3824" s="11">
        <f t="shared" si="474"/>
        <v>42329.838159722218</v>
      </c>
      <c r="T3824" s="11">
        <f t="shared" si="475"/>
        <v>42388.957638888889</v>
      </c>
      <c r="U3824" t="str">
        <f t="shared" si="476"/>
        <v>Nov</v>
      </c>
      <c r="V3824">
        <f t="shared" si="477"/>
        <v>2015</v>
      </c>
      <c r="W3824" t="str">
        <f t="shared" si="478"/>
        <v>Jan</v>
      </c>
      <c r="X3824">
        <f t="shared" si="479"/>
        <v>2016</v>
      </c>
    </row>
    <row r="3825" spans="1:24" ht="43.2" hidden="1" x14ac:dyDescent="0.55000000000000004">
      <c r="A3825">
        <v>3823</v>
      </c>
      <c r="B3825" s="3" t="s">
        <v>3820</v>
      </c>
      <c r="C3825" s="3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s="7" t="s">
        <v>8335</v>
      </c>
      <c r="R3825" t="s">
        <v>8336</v>
      </c>
      <c r="S3825" s="11">
        <f t="shared" si="474"/>
        <v>42170.910231481481</v>
      </c>
      <c r="T3825" s="11">
        <f t="shared" si="475"/>
        <v>42205.165972222225</v>
      </c>
      <c r="U3825" t="str">
        <f t="shared" si="476"/>
        <v>Jun</v>
      </c>
      <c r="V3825">
        <f t="shared" si="477"/>
        <v>2015</v>
      </c>
      <c r="W3825" t="str">
        <f t="shared" si="478"/>
        <v>Jul</v>
      </c>
      <c r="X3825">
        <f t="shared" si="479"/>
        <v>2015</v>
      </c>
    </row>
    <row r="3826" spans="1:24" ht="43.2" hidden="1" x14ac:dyDescent="0.55000000000000004">
      <c r="A3826">
        <v>3824</v>
      </c>
      <c r="B3826" s="3" t="s">
        <v>3821</v>
      </c>
      <c r="C3826" s="3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s="7" t="s">
        <v>8335</v>
      </c>
      <c r="R3826" t="s">
        <v>8336</v>
      </c>
      <c r="S3826" s="11">
        <f t="shared" si="474"/>
        <v>42571.626192129625</v>
      </c>
      <c r="T3826" s="11">
        <f t="shared" si="475"/>
        <v>42583.570138888885</v>
      </c>
      <c r="U3826" t="str">
        <f t="shared" si="476"/>
        <v>Jul</v>
      </c>
      <c r="V3826">
        <f t="shared" si="477"/>
        <v>2016</v>
      </c>
      <c r="W3826" t="str">
        <f t="shared" si="478"/>
        <v>Aug</v>
      </c>
      <c r="X3826">
        <f t="shared" si="479"/>
        <v>2016</v>
      </c>
    </row>
    <row r="3827" spans="1:24" ht="43.2" hidden="1" x14ac:dyDescent="0.55000000000000004">
      <c r="A3827">
        <v>3825</v>
      </c>
      <c r="B3827" s="3" t="s">
        <v>3822</v>
      </c>
      <c r="C3827" s="3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s="7" t="s">
        <v>8335</v>
      </c>
      <c r="R3827" t="s">
        <v>8336</v>
      </c>
      <c r="S3827" s="11">
        <f t="shared" si="474"/>
        <v>42151.069606481484</v>
      </c>
      <c r="T3827" s="11">
        <f t="shared" si="475"/>
        <v>42172.069606481484</v>
      </c>
      <c r="U3827" t="str">
        <f t="shared" si="476"/>
        <v>May</v>
      </c>
      <c r="V3827">
        <f t="shared" si="477"/>
        <v>2015</v>
      </c>
      <c r="W3827" t="str">
        <f t="shared" si="478"/>
        <v>Jun</v>
      </c>
      <c r="X3827">
        <f t="shared" si="479"/>
        <v>2015</v>
      </c>
    </row>
    <row r="3828" spans="1:24" ht="28.8" hidden="1" x14ac:dyDescent="0.55000000000000004">
      <c r="A3828">
        <v>3826</v>
      </c>
      <c r="B3828" s="3" t="s">
        <v>3823</v>
      </c>
      <c r="C3828" s="3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s="7" t="s">
        <v>8335</v>
      </c>
      <c r="R3828" t="s">
        <v>8336</v>
      </c>
      <c r="S3828" s="11">
        <f t="shared" si="474"/>
        <v>42101.423541666663</v>
      </c>
      <c r="T3828" s="11">
        <f t="shared" si="475"/>
        <v>42131.423541666663</v>
      </c>
      <c r="U3828" t="str">
        <f t="shared" si="476"/>
        <v>Apr</v>
      </c>
      <c r="V3828">
        <f t="shared" si="477"/>
        <v>2015</v>
      </c>
      <c r="W3828" t="str">
        <f t="shared" si="478"/>
        <v>May</v>
      </c>
      <c r="X3828">
        <f t="shared" si="479"/>
        <v>2015</v>
      </c>
    </row>
    <row r="3829" spans="1:24" ht="57.6" hidden="1" x14ac:dyDescent="0.55000000000000004">
      <c r="A3829">
        <v>3827</v>
      </c>
      <c r="B3829" s="3" t="s">
        <v>3824</v>
      </c>
      <c r="C3829" s="3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s="7" t="s">
        <v>8335</v>
      </c>
      <c r="R3829" t="s">
        <v>8336</v>
      </c>
      <c r="S3829" s="11">
        <f t="shared" si="474"/>
        <v>42034.928252314814</v>
      </c>
      <c r="T3829" s="11">
        <f t="shared" si="475"/>
        <v>42090</v>
      </c>
      <c r="U3829" t="str">
        <f t="shared" si="476"/>
        <v>Jan</v>
      </c>
      <c r="V3829">
        <f t="shared" si="477"/>
        <v>2015</v>
      </c>
      <c r="W3829" t="str">
        <f t="shared" si="478"/>
        <v>Mar</v>
      </c>
      <c r="X3829">
        <f t="shared" si="479"/>
        <v>2015</v>
      </c>
    </row>
    <row r="3830" spans="1:24" ht="43.2" hidden="1" x14ac:dyDescent="0.55000000000000004">
      <c r="A3830">
        <v>3828</v>
      </c>
      <c r="B3830" s="3" t="s">
        <v>3825</v>
      </c>
      <c r="C3830" s="3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s="7" t="s">
        <v>8335</v>
      </c>
      <c r="R3830" t="s">
        <v>8336</v>
      </c>
      <c r="S3830" s="11">
        <f t="shared" si="474"/>
        <v>41944.527627314819</v>
      </c>
      <c r="T3830" s="11">
        <f t="shared" si="475"/>
        <v>42004.569293981483</v>
      </c>
      <c r="U3830" t="str">
        <f t="shared" si="476"/>
        <v>Nov</v>
      </c>
      <c r="V3830">
        <f t="shared" si="477"/>
        <v>2014</v>
      </c>
      <c r="W3830" t="str">
        <f t="shared" si="478"/>
        <v>Dec</v>
      </c>
      <c r="X3830">
        <f t="shared" si="479"/>
        <v>2014</v>
      </c>
    </row>
    <row r="3831" spans="1:24" ht="43.2" hidden="1" x14ac:dyDescent="0.55000000000000004">
      <c r="A3831">
        <v>3829</v>
      </c>
      <c r="B3831" s="3" t="s">
        <v>3826</v>
      </c>
      <c r="C3831" s="3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s="7" t="s">
        <v>8335</v>
      </c>
      <c r="R3831" t="s">
        <v>8336</v>
      </c>
      <c r="S3831" s="11">
        <f t="shared" si="474"/>
        <v>42593.865405092598</v>
      </c>
      <c r="T3831" s="11">
        <f t="shared" si="475"/>
        <v>42613.865405092598</v>
      </c>
      <c r="U3831" t="str">
        <f t="shared" si="476"/>
        <v>Aug</v>
      </c>
      <c r="V3831">
        <f t="shared" si="477"/>
        <v>2016</v>
      </c>
      <c r="W3831" t="str">
        <f t="shared" si="478"/>
        <v>Aug</v>
      </c>
      <c r="X3831">
        <f t="shared" si="479"/>
        <v>2016</v>
      </c>
    </row>
    <row r="3832" spans="1:24" ht="43.2" hidden="1" x14ac:dyDescent="0.55000000000000004">
      <c r="A3832">
        <v>3830</v>
      </c>
      <c r="B3832" s="3" t="s">
        <v>3827</v>
      </c>
      <c r="C3832" s="3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s="7" t="s">
        <v>8335</v>
      </c>
      <c r="R3832" t="s">
        <v>8336</v>
      </c>
      <c r="S3832" s="11">
        <f t="shared" si="474"/>
        <v>42503.740868055553</v>
      </c>
      <c r="T3832" s="11">
        <f t="shared" si="475"/>
        <v>42517.740868055553</v>
      </c>
      <c r="U3832" t="str">
        <f t="shared" si="476"/>
        <v>May</v>
      </c>
      <c r="V3832">
        <f t="shared" si="477"/>
        <v>2016</v>
      </c>
      <c r="W3832" t="str">
        <f t="shared" si="478"/>
        <v>May</v>
      </c>
      <c r="X3832">
        <f t="shared" si="479"/>
        <v>2016</v>
      </c>
    </row>
    <row r="3833" spans="1:24" ht="43.2" hidden="1" x14ac:dyDescent="0.55000000000000004">
      <c r="A3833">
        <v>3831</v>
      </c>
      <c r="B3833" s="3" t="s">
        <v>3828</v>
      </c>
      <c r="C3833" s="3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s="7" t="s">
        <v>8335</v>
      </c>
      <c r="R3833" t="s">
        <v>8336</v>
      </c>
      <c r="S3833" s="11">
        <f t="shared" si="474"/>
        <v>41927.848900462966</v>
      </c>
      <c r="T3833" s="11">
        <f t="shared" si="475"/>
        <v>41948.890567129631</v>
      </c>
      <c r="U3833" t="str">
        <f t="shared" si="476"/>
        <v>Oct</v>
      </c>
      <c r="V3833">
        <f t="shared" si="477"/>
        <v>2014</v>
      </c>
      <c r="W3833" t="str">
        <f t="shared" si="478"/>
        <v>Nov</v>
      </c>
      <c r="X3833">
        <f t="shared" si="479"/>
        <v>2014</v>
      </c>
    </row>
    <row r="3834" spans="1:24" ht="43.2" hidden="1" x14ac:dyDescent="0.55000000000000004">
      <c r="A3834">
        <v>3832</v>
      </c>
      <c r="B3834" s="3" t="s">
        <v>3829</v>
      </c>
      <c r="C3834" s="3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s="7" t="s">
        <v>8335</v>
      </c>
      <c r="R3834" t="s">
        <v>8336</v>
      </c>
      <c r="S3834" s="11">
        <f t="shared" si="474"/>
        <v>42375.114988425921</v>
      </c>
      <c r="T3834" s="11">
        <f t="shared" si="475"/>
        <v>42420.114988425921</v>
      </c>
      <c r="U3834" t="str">
        <f t="shared" si="476"/>
        <v>Jan</v>
      </c>
      <c r="V3834">
        <f t="shared" si="477"/>
        <v>2016</v>
      </c>
      <c r="W3834" t="str">
        <f t="shared" si="478"/>
        <v>Feb</v>
      </c>
      <c r="X3834">
        <f t="shared" si="479"/>
        <v>2016</v>
      </c>
    </row>
    <row r="3835" spans="1:24" ht="43.2" hidden="1" x14ac:dyDescent="0.55000000000000004">
      <c r="A3835">
        <v>3833</v>
      </c>
      <c r="B3835" s="3" t="s">
        <v>3830</v>
      </c>
      <c r="C3835" s="3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s="7" t="s">
        <v>8335</v>
      </c>
      <c r="R3835" t="s">
        <v>8336</v>
      </c>
      <c r="S3835" s="11">
        <f t="shared" si="474"/>
        <v>41963.872361111105</v>
      </c>
      <c r="T3835" s="11">
        <f t="shared" si="475"/>
        <v>41974.797916666663</v>
      </c>
      <c r="U3835" t="str">
        <f t="shared" si="476"/>
        <v>Nov</v>
      </c>
      <c r="V3835">
        <f t="shared" si="477"/>
        <v>2014</v>
      </c>
      <c r="W3835" t="str">
        <f t="shared" si="478"/>
        <v>Dec</v>
      </c>
      <c r="X3835">
        <f t="shared" si="479"/>
        <v>2014</v>
      </c>
    </row>
    <row r="3836" spans="1:24" ht="43.2" hidden="1" x14ac:dyDescent="0.55000000000000004">
      <c r="A3836">
        <v>3834</v>
      </c>
      <c r="B3836" s="3" t="s">
        <v>3831</v>
      </c>
      <c r="C3836" s="3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s="7" t="s">
        <v>8335</v>
      </c>
      <c r="R3836" t="s">
        <v>8336</v>
      </c>
      <c r="S3836" s="11">
        <f t="shared" si="474"/>
        <v>42143.445219907408</v>
      </c>
      <c r="T3836" s="11">
        <f t="shared" si="475"/>
        <v>42173.445219907408</v>
      </c>
      <c r="U3836" t="str">
        <f t="shared" si="476"/>
        <v>May</v>
      </c>
      <c r="V3836">
        <f t="shared" si="477"/>
        <v>2015</v>
      </c>
      <c r="W3836" t="str">
        <f t="shared" si="478"/>
        <v>Jun</v>
      </c>
      <c r="X3836">
        <f t="shared" si="479"/>
        <v>2015</v>
      </c>
    </row>
    <row r="3837" spans="1:24" ht="43.2" hidden="1" x14ac:dyDescent="0.55000000000000004">
      <c r="A3837">
        <v>3835</v>
      </c>
      <c r="B3837" s="3" t="s">
        <v>3832</v>
      </c>
      <c r="C3837" s="3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s="7" t="s">
        <v>8335</v>
      </c>
      <c r="R3837" t="s">
        <v>8336</v>
      </c>
      <c r="S3837" s="11">
        <f t="shared" si="474"/>
        <v>42460.94222222222</v>
      </c>
      <c r="T3837" s="11">
        <f t="shared" si="475"/>
        <v>42481.94222222222</v>
      </c>
      <c r="U3837" t="str">
        <f t="shared" si="476"/>
        <v>Mar</v>
      </c>
      <c r="V3837">
        <f t="shared" si="477"/>
        <v>2016</v>
      </c>
      <c r="W3837" t="str">
        <f t="shared" si="478"/>
        <v>Apr</v>
      </c>
      <c r="X3837">
        <f t="shared" si="479"/>
        <v>2016</v>
      </c>
    </row>
    <row r="3838" spans="1:24" ht="43.2" hidden="1" x14ac:dyDescent="0.55000000000000004">
      <c r="A3838">
        <v>3836</v>
      </c>
      <c r="B3838" s="3" t="s">
        <v>3833</v>
      </c>
      <c r="C3838" s="3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s="7" t="s">
        <v>8335</v>
      </c>
      <c r="R3838" t="s">
        <v>8336</v>
      </c>
      <c r="S3838" s="11">
        <f t="shared" si="474"/>
        <v>42553.926527777774</v>
      </c>
      <c r="T3838" s="11">
        <f t="shared" si="475"/>
        <v>42585.172916666663</v>
      </c>
      <c r="U3838" t="str">
        <f t="shared" si="476"/>
        <v>Jul</v>
      </c>
      <c r="V3838">
        <f t="shared" si="477"/>
        <v>2016</v>
      </c>
      <c r="W3838" t="str">
        <f t="shared" si="478"/>
        <v>Aug</v>
      </c>
      <c r="X3838">
        <f t="shared" si="479"/>
        <v>2016</v>
      </c>
    </row>
    <row r="3839" spans="1:24" ht="28.8" hidden="1" x14ac:dyDescent="0.55000000000000004">
      <c r="A3839">
        <v>3837</v>
      </c>
      <c r="B3839" s="3" t="s">
        <v>3834</v>
      </c>
      <c r="C3839" s="3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s="7" t="s">
        <v>8335</v>
      </c>
      <c r="R3839" t="s">
        <v>8336</v>
      </c>
      <c r="S3839" s="11">
        <f t="shared" si="474"/>
        <v>42152.765717592592</v>
      </c>
      <c r="T3839" s="11">
        <f t="shared" si="475"/>
        <v>42188.765717592592</v>
      </c>
      <c r="U3839" t="str">
        <f t="shared" si="476"/>
        <v>May</v>
      </c>
      <c r="V3839">
        <f t="shared" si="477"/>
        <v>2015</v>
      </c>
      <c r="W3839" t="str">
        <f t="shared" si="478"/>
        <v>Jul</v>
      </c>
      <c r="X3839">
        <f t="shared" si="479"/>
        <v>2015</v>
      </c>
    </row>
    <row r="3840" spans="1:24" ht="57.6" hidden="1" x14ac:dyDescent="0.55000000000000004">
      <c r="A3840">
        <v>3838</v>
      </c>
      <c r="B3840" s="3" t="s">
        <v>3835</v>
      </c>
      <c r="C3840" s="3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s="7" t="s">
        <v>8335</v>
      </c>
      <c r="R3840" t="s">
        <v>8336</v>
      </c>
      <c r="S3840" s="11">
        <f t="shared" si="474"/>
        <v>42116.710752314815</v>
      </c>
      <c r="T3840" s="11">
        <f t="shared" si="475"/>
        <v>42146.710752314815</v>
      </c>
      <c r="U3840" t="str">
        <f t="shared" si="476"/>
        <v>Apr</v>
      </c>
      <c r="V3840">
        <f t="shared" si="477"/>
        <v>2015</v>
      </c>
      <c r="W3840" t="str">
        <f t="shared" si="478"/>
        <v>May</v>
      </c>
      <c r="X3840">
        <f t="shared" si="479"/>
        <v>2015</v>
      </c>
    </row>
    <row r="3841" spans="1:24" ht="43.2" hidden="1" x14ac:dyDescent="0.55000000000000004">
      <c r="A3841">
        <v>3839</v>
      </c>
      <c r="B3841" s="3" t="s">
        <v>3836</v>
      </c>
      <c r="C3841" s="3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s="7" t="s">
        <v>8335</v>
      </c>
      <c r="R3841" t="s">
        <v>8336</v>
      </c>
      <c r="S3841" s="11">
        <f t="shared" si="474"/>
        <v>42155.142638888887</v>
      </c>
      <c r="T3841" s="11">
        <f t="shared" si="475"/>
        <v>42215.142638888887</v>
      </c>
      <c r="U3841" t="str">
        <f t="shared" si="476"/>
        <v>May</v>
      </c>
      <c r="V3841">
        <f t="shared" si="477"/>
        <v>2015</v>
      </c>
      <c r="W3841" t="str">
        <f t="shared" si="478"/>
        <v>Jul</v>
      </c>
      <c r="X3841">
        <f t="shared" si="479"/>
        <v>2015</v>
      </c>
    </row>
    <row r="3842" spans="1:24" ht="43.2" hidden="1" x14ac:dyDescent="0.55000000000000004">
      <c r="A3842">
        <v>3840</v>
      </c>
      <c r="B3842" s="3" t="s">
        <v>3837</v>
      </c>
      <c r="C3842" s="3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s="7" t="s">
        <v>8335</v>
      </c>
      <c r="R3842" t="s">
        <v>8336</v>
      </c>
      <c r="S3842" s="11">
        <f t="shared" si="474"/>
        <v>42432.701724537037</v>
      </c>
      <c r="T3842" s="11">
        <f t="shared" si="475"/>
        <v>42457.660057870366</v>
      </c>
      <c r="U3842" t="str">
        <f t="shared" si="476"/>
        <v>Mar</v>
      </c>
      <c r="V3842">
        <f t="shared" si="477"/>
        <v>2016</v>
      </c>
      <c r="W3842" t="str">
        <f t="shared" si="478"/>
        <v>Mar</v>
      </c>
      <c r="X3842">
        <f t="shared" si="479"/>
        <v>2016</v>
      </c>
    </row>
    <row r="3843" spans="1:24" ht="43.2" x14ac:dyDescent="0.55000000000000004">
      <c r="A3843">
        <v>3841</v>
      </c>
      <c r="B3843" s="3" t="s">
        <v>3838</v>
      </c>
      <c r="C3843" s="3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IFERROR(E3843/L3843,0)</f>
        <v>25.647058823529413</v>
      </c>
      <c r="Q3843" s="7" t="s">
        <v>8335</v>
      </c>
      <c r="R3843" t="s">
        <v>8336</v>
      </c>
      <c r="S3843" s="11">
        <f t="shared" ref="S3843:S3906" si="482">(((J3843/60)/60)/24)+DATE(1970,1,1)</f>
        <v>41780.785729166666</v>
      </c>
      <c r="T3843" s="11">
        <f t="shared" ref="T3843:T3906" si="483">(((I3843/60)/60)/24)+DATE(1970,1,1)</f>
        <v>41840.785729166666</v>
      </c>
      <c r="U3843" t="str">
        <f t="shared" ref="U3843:U3906" si="484">TEXT(S3843,"mmm")</f>
        <v>May</v>
      </c>
      <c r="V3843">
        <f t="shared" ref="V3843:V3906" si="485">YEAR(S3843)</f>
        <v>2014</v>
      </c>
      <c r="W3843" t="str">
        <f t="shared" ref="W3843:W3906" si="486">TEXT(T3843,"mmm")</f>
        <v>Jul</v>
      </c>
      <c r="X3843">
        <f t="shared" ref="X3843:X3906" si="487">YEAR(T3843)</f>
        <v>2014</v>
      </c>
    </row>
    <row r="3844" spans="1:24" ht="43.2" x14ac:dyDescent="0.55000000000000004">
      <c r="A3844">
        <v>3842</v>
      </c>
      <c r="B3844" s="3" t="s">
        <v>3839</v>
      </c>
      <c r="C3844" s="3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s="7" t="s">
        <v>8335</v>
      </c>
      <c r="R3844" t="s">
        <v>8336</v>
      </c>
      <c r="S3844" s="11">
        <f t="shared" si="482"/>
        <v>41740.493657407409</v>
      </c>
      <c r="T3844" s="11">
        <f t="shared" si="483"/>
        <v>41770.493657407409</v>
      </c>
      <c r="U3844" t="str">
        <f t="shared" si="484"/>
        <v>Apr</v>
      </c>
      <c r="V3844">
        <f t="shared" si="485"/>
        <v>2014</v>
      </c>
      <c r="W3844" t="str">
        <f t="shared" si="486"/>
        <v>May</v>
      </c>
      <c r="X3844">
        <f t="shared" si="487"/>
        <v>2014</v>
      </c>
    </row>
    <row r="3845" spans="1:24" ht="43.2" x14ac:dyDescent="0.55000000000000004">
      <c r="A3845">
        <v>3843</v>
      </c>
      <c r="B3845" s="3" t="s">
        <v>3840</v>
      </c>
      <c r="C3845" s="3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s="7" t="s">
        <v>8335</v>
      </c>
      <c r="R3845" t="s">
        <v>8336</v>
      </c>
      <c r="S3845" s="11">
        <f t="shared" si="482"/>
        <v>41766.072500000002</v>
      </c>
      <c r="T3845" s="11">
        <f t="shared" si="483"/>
        <v>41791.072500000002</v>
      </c>
      <c r="U3845" t="str">
        <f t="shared" si="484"/>
        <v>May</v>
      </c>
      <c r="V3845">
        <f t="shared" si="485"/>
        <v>2014</v>
      </c>
      <c r="W3845" t="str">
        <f t="shared" si="486"/>
        <v>Jun</v>
      </c>
      <c r="X3845">
        <f t="shared" si="487"/>
        <v>2014</v>
      </c>
    </row>
    <row r="3846" spans="1:24" ht="43.2" x14ac:dyDescent="0.55000000000000004">
      <c r="A3846">
        <v>3844</v>
      </c>
      <c r="B3846" s="3" t="s">
        <v>3841</v>
      </c>
      <c r="C3846" s="3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s="7" t="s">
        <v>8335</v>
      </c>
      <c r="R3846" t="s">
        <v>8336</v>
      </c>
      <c r="S3846" s="11">
        <f t="shared" si="482"/>
        <v>41766.617291666669</v>
      </c>
      <c r="T3846" s="11">
        <f t="shared" si="483"/>
        <v>41793.290972222225</v>
      </c>
      <c r="U3846" t="str">
        <f t="shared" si="484"/>
        <v>May</v>
      </c>
      <c r="V3846">
        <f t="shared" si="485"/>
        <v>2014</v>
      </c>
      <c r="W3846" t="str">
        <f t="shared" si="486"/>
        <v>Jun</v>
      </c>
      <c r="X3846">
        <f t="shared" si="487"/>
        <v>2014</v>
      </c>
    </row>
    <row r="3847" spans="1:24" ht="57.6" x14ac:dyDescent="0.55000000000000004">
      <c r="A3847">
        <v>3845</v>
      </c>
      <c r="B3847" s="3" t="s">
        <v>3842</v>
      </c>
      <c r="C3847" s="3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s="7" t="s">
        <v>8335</v>
      </c>
      <c r="R3847" t="s">
        <v>8336</v>
      </c>
      <c r="S3847" s="11">
        <f t="shared" si="482"/>
        <v>42248.627013888887</v>
      </c>
      <c r="T3847" s="11">
        <f t="shared" si="483"/>
        <v>42278.627013888887</v>
      </c>
      <c r="U3847" t="str">
        <f t="shared" si="484"/>
        <v>Sep</v>
      </c>
      <c r="V3847">
        <f t="shared" si="485"/>
        <v>2015</v>
      </c>
      <c r="W3847" t="str">
        <f t="shared" si="486"/>
        <v>Oct</v>
      </c>
      <c r="X3847">
        <f t="shared" si="487"/>
        <v>2015</v>
      </c>
    </row>
    <row r="3848" spans="1:24" ht="43.2" x14ac:dyDescent="0.55000000000000004">
      <c r="A3848">
        <v>3846</v>
      </c>
      <c r="B3848" s="3" t="s">
        <v>3843</v>
      </c>
      <c r="C3848" s="3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s="7" t="s">
        <v>8335</v>
      </c>
      <c r="R3848" t="s">
        <v>8336</v>
      </c>
      <c r="S3848" s="11">
        <f t="shared" si="482"/>
        <v>41885.221550925926</v>
      </c>
      <c r="T3848" s="11">
        <f t="shared" si="483"/>
        <v>41916.290972222225</v>
      </c>
      <c r="U3848" t="str">
        <f t="shared" si="484"/>
        <v>Sep</v>
      </c>
      <c r="V3848">
        <f t="shared" si="485"/>
        <v>2014</v>
      </c>
      <c r="W3848" t="str">
        <f t="shared" si="486"/>
        <v>Oct</v>
      </c>
      <c r="X3848">
        <f t="shared" si="487"/>
        <v>2014</v>
      </c>
    </row>
    <row r="3849" spans="1:24" ht="43.2" x14ac:dyDescent="0.55000000000000004">
      <c r="A3849">
        <v>3847</v>
      </c>
      <c r="B3849" s="3" t="s">
        <v>3844</v>
      </c>
      <c r="C3849" s="3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s="7" t="s">
        <v>8335</v>
      </c>
      <c r="R3849" t="s">
        <v>8336</v>
      </c>
      <c r="S3849" s="11">
        <f t="shared" si="482"/>
        <v>42159.224432870367</v>
      </c>
      <c r="T3849" s="11">
        <f t="shared" si="483"/>
        <v>42204.224432870367</v>
      </c>
      <c r="U3849" t="str">
        <f t="shared" si="484"/>
        <v>Jun</v>
      </c>
      <c r="V3849">
        <f t="shared" si="485"/>
        <v>2015</v>
      </c>
      <c r="W3849" t="str">
        <f t="shared" si="486"/>
        <v>Jul</v>
      </c>
      <c r="X3849">
        <f t="shared" si="487"/>
        <v>2015</v>
      </c>
    </row>
    <row r="3850" spans="1:24" ht="43.2" x14ac:dyDescent="0.55000000000000004">
      <c r="A3850">
        <v>3848</v>
      </c>
      <c r="B3850" s="3" t="s">
        <v>3845</v>
      </c>
      <c r="C3850" s="3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s="7" t="s">
        <v>8335</v>
      </c>
      <c r="R3850" t="s">
        <v>8336</v>
      </c>
      <c r="S3850" s="11">
        <f t="shared" si="482"/>
        <v>42265.817002314812</v>
      </c>
      <c r="T3850" s="11">
        <f t="shared" si="483"/>
        <v>42295.817002314812</v>
      </c>
      <c r="U3850" t="str">
        <f t="shared" si="484"/>
        <v>Sep</v>
      </c>
      <c r="V3850">
        <f t="shared" si="485"/>
        <v>2015</v>
      </c>
      <c r="W3850" t="str">
        <f t="shared" si="486"/>
        <v>Oct</v>
      </c>
      <c r="X3850">
        <f t="shared" si="487"/>
        <v>2015</v>
      </c>
    </row>
    <row r="3851" spans="1:24" ht="43.2" x14ac:dyDescent="0.55000000000000004">
      <c r="A3851">
        <v>3849</v>
      </c>
      <c r="B3851" s="3" t="s">
        <v>3846</v>
      </c>
      <c r="C3851" s="3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s="7" t="s">
        <v>8335</v>
      </c>
      <c r="R3851" t="s">
        <v>8336</v>
      </c>
      <c r="S3851" s="11">
        <f t="shared" si="482"/>
        <v>42136.767175925925</v>
      </c>
      <c r="T3851" s="11">
        <f t="shared" si="483"/>
        <v>42166.767175925925</v>
      </c>
      <c r="U3851" t="str">
        <f t="shared" si="484"/>
        <v>May</v>
      </c>
      <c r="V3851">
        <f t="shared" si="485"/>
        <v>2015</v>
      </c>
      <c r="W3851" t="str">
        <f t="shared" si="486"/>
        <v>Jun</v>
      </c>
      <c r="X3851">
        <f t="shared" si="487"/>
        <v>2015</v>
      </c>
    </row>
    <row r="3852" spans="1:24" ht="28.8" x14ac:dyDescent="0.55000000000000004">
      <c r="A3852">
        <v>3850</v>
      </c>
      <c r="B3852" s="3" t="s">
        <v>3847</v>
      </c>
      <c r="C3852" s="3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s="7" t="s">
        <v>8335</v>
      </c>
      <c r="R3852" t="s">
        <v>8336</v>
      </c>
      <c r="S3852" s="11">
        <f t="shared" si="482"/>
        <v>41975.124340277776</v>
      </c>
      <c r="T3852" s="11">
        <f t="shared" si="483"/>
        <v>42005.124340277776</v>
      </c>
      <c r="U3852" t="str">
        <f t="shared" si="484"/>
        <v>Dec</v>
      </c>
      <c r="V3852">
        <f t="shared" si="485"/>
        <v>2014</v>
      </c>
      <c r="W3852" t="str">
        <f t="shared" si="486"/>
        <v>Jan</v>
      </c>
      <c r="X3852">
        <f t="shared" si="487"/>
        <v>2015</v>
      </c>
    </row>
    <row r="3853" spans="1:24" ht="43.2" x14ac:dyDescent="0.55000000000000004">
      <c r="A3853">
        <v>3851</v>
      </c>
      <c r="B3853" s="3" t="s">
        <v>3848</v>
      </c>
      <c r="C3853" s="3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s="7" t="s">
        <v>8335</v>
      </c>
      <c r="R3853" t="s">
        <v>8336</v>
      </c>
      <c r="S3853" s="11">
        <f t="shared" si="482"/>
        <v>42172.439571759256</v>
      </c>
      <c r="T3853" s="11">
        <f t="shared" si="483"/>
        <v>42202.439571759256</v>
      </c>
      <c r="U3853" t="str">
        <f t="shared" si="484"/>
        <v>Jun</v>
      </c>
      <c r="V3853">
        <f t="shared" si="485"/>
        <v>2015</v>
      </c>
      <c r="W3853" t="str">
        <f t="shared" si="486"/>
        <v>Jul</v>
      </c>
      <c r="X3853">
        <f t="shared" si="487"/>
        <v>2015</v>
      </c>
    </row>
    <row r="3854" spans="1:24" ht="43.2" x14ac:dyDescent="0.55000000000000004">
      <c r="A3854">
        <v>3852</v>
      </c>
      <c r="B3854" s="3" t="s">
        <v>3849</v>
      </c>
      <c r="C3854" s="3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s="7" t="s">
        <v>8335</v>
      </c>
      <c r="R3854" t="s">
        <v>8336</v>
      </c>
      <c r="S3854" s="11">
        <f t="shared" si="482"/>
        <v>42065.190694444449</v>
      </c>
      <c r="T3854" s="11">
        <f t="shared" si="483"/>
        <v>42090.149027777778</v>
      </c>
      <c r="U3854" t="str">
        <f t="shared" si="484"/>
        <v>Mar</v>
      </c>
      <c r="V3854">
        <f t="shared" si="485"/>
        <v>2015</v>
      </c>
      <c r="W3854" t="str">
        <f t="shared" si="486"/>
        <v>Mar</v>
      </c>
      <c r="X3854">
        <f t="shared" si="487"/>
        <v>2015</v>
      </c>
    </row>
    <row r="3855" spans="1:24" ht="28.8" x14ac:dyDescent="0.55000000000000004">
      <c r="A3855">
        <v>3853</v>
      </c>
      <c r="B3855" s="3" t="s">
        <v>3850</v>
      </c>
      <c r="C3855" s="3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s="7" t="s">
        <v>8335</v>
      </c>
      <c r="R3855" t="s">
        <v>8336</v>
      </c>
      <c r="S3855" s="11">
        <f t="shared" si="482"/>
        <v>41848.84002314815</v>
      </c>
      <c r="T3855" s="11">
        <f t="shared" si="483"/>
        <v>41883.84002314815</v>
      </c>
      <c r="U3855" t="str">
        <f t="shared" si="484"/>
        <v>Jul</v>
      </c>
      <c r="V3855">
        <f t="shared" si="485"/>
        <v>2014</v>
      </c>
      <c r="W3855" t="str">
        <f t="shared" si="486"/>
        <v>Sep</v>
      </c>
      <c r="X3855">
        <f t="shared" si="487"/>
        <v>2014</v>
      </c>
    </row>
    <row r="3856" spans="1:24" ht="28.8" x14ac:dyDescent="0.55000000000000004">
      <c r="A3856">
        <v>3854</v>
      </c>
      <c r="B3856" s="3" t="s">
        <v>3851</v>
      </c>
      <c r="C3856" s="3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s="7" t="s">
        <v>8335</v>
      </c>
      <c r="R3856" t="s">
        <v>8336</v>
      </c>
      <c r="S3856" s="11">
        <f t="shared" si="482"/>
        <v>42103.884930555556</v>
      </c>
      <c r="T3856" s="11">
        <f t="shared" si="483"/>
        <v>42133.884930555556</v>
      </c>
      <c r="U3856" t="str">
        <f t="shared" si="484"/>
        <v>Apr</v>
      </c>
      <c r="V3856">
        <f t="shared" si="485"/>
        <v>2015</v>
      </c>
      <c r="W3856" t="str">
        <f t="shared" si="486"/>
        <v>May</v>
      </c>
      <c r="X3856">
        <f t="shared" si="487"/>
        <v>2015</v>
      </c>
    </row>
    <row r="3857" spans="1:24" ht="43.2" x14ac:dyDescent="0.55000000000000004">
      <c r="A3857">
        <v>3855</v>
      </c>
      <c r="B3857" s="3" t="s">
        <v>3852</v>
      </c>
      <c r="C3857" s="3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s="7" t="s">
        <v>8335</v>
      </c>
      <c r="R3857" t="s">
        <v>8336</v>
      </c>
      <c r="S3857" s="11">
        <f t="shared" si="482"/>
        <v>42059.970729166671</v>
      </c>
      <c r="T3857" s="11">
        <f t="shared" si="483"/>
        <v>42089.929062499999</v>
      </c>
      <c r="U3857" t="str">
        <f t="shared" si="484"/>
        <v>Feb</v>
      </c>
      <c r="V3857">
        <f t="shared" si="485"/>
        <v>2015</v>
      </c>
      <c r="W3857" t="str">
        <f t="shared" si="486"/>
        <v>Mar</v>
      </c>
      <c r="X3857">
        <f t="shared" si="487"/>
        <v>2015</v>
      </c>
    </row>
    <row r="3858" spans="1:24" ht="43.2" x14ac:dyDescent="0.55000000000000004">
      <c r="A3858">
        <v>3856</v>
      </c>
      <c r="B3858" s="3" t="s">
        <v>3853</v>
      </c>
      <c r="C3858" s="3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s="7" t="s">
        <v>8335</v>
      </c>
      <c r="R3858" t="s">
        <v>8336</v>
      </c>
      <c r="S3858" s="11">
        <f t="shared" si="482"/>
        <v>42041.743090277778</v>
      </c>
      <c r="T3858" s="11">
        <f t="shared" si="483"/>
        <v>42071.701423611114</v>
      </c>
      <c r="U3858" t="str">
        <f t="shared" si="484"/>
        <v>Feb</v>
      </c>
      <c r="V3858">
        <f t="shared" si="485"/>
        <v>2015</v>
      </c>
      <c r="W3858" t="str">
        <f t="shared" si="486"/>
        <v>Mar</v>
      </c>
      <c r="X3858">
        <f t="shared" si="487"/>
        <v>2015</v>
      </c>
    </row>
    <row r="3859" spans="1:24" ht="43.2" x14ac:dyDescent="0.55000000000000004">
      <c r="A3859">
        <v>3857</v>
      </c>
      <c r="B3859" s="3" t="s">
        <v>3854</v>
      </c>
      <c r="C3859" s="3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s="7" t="s">
        <v>8335</v>
      </c>
      <c r="R3859" t="s">
        <v>8336</v>
      </c>
      <c r="S3859" s="11">
        <f t="shared" si="482"/>
        <v>41829.73715277778</v>
      </c>
      <c r="T3859" s="11">
        <f t="shared" si="483"/>
        <v>41852.716666666667</v>
      </c>
      <c r="U3859" t="str">
        <f t="shared" si="484"/>
        <v>Jul</v>
      </c>
      <c r="V3859">
        <f t="shared" si="485"/>
        <v>2014</v>
      </c>
      <c r="W3859" t="str">
        <f t="shared" si="486"/>
        <v>Aug</v>
      </c>
      <c r="X3859">
        <f t="shared" si="487"/>
        <v>2014</v>
      </c>
    </row>
    <row r="3860" spans="1:24" ht="43.2" x14ac:dyDescent="0.55000000000000004">
      <c r="A3860">
        <v>3858</v>
      </c>
      <c r="B3860" s="3" t="s">
        <v>3855</v>
      </c>
      <c r="C3860" s="3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s="7" t="s">
        <v>8335</v>
      </c>
      <c r="R3860" t="s">
        <v>8336</v>
      </c>
      <c r="S3860" s="11">
        <f t="shared" si="482"/>
        <v>42128.431064814817</v>
      </c>
      <c r="T3860" s="11">
        <f t="shared" si="483"/>
        <v>42146.875</v>
      </c>
      <c r="U3860" t="str">
        <f t="shared" si="484"/>
        <v>May</v>
      </c>
      <c r="V3860">
        <f t="shared" si="485"/>
        <v>2015</v>
      </c>
      <c r="W3860" t="str">
        <f t="shared" si="486"/>
        <v>May</v>
      </c>
      <c r="X3860">
        <f t="shared" si="487"/>
        <v>2015</v>
      </c>
    </row>
    <row r="3861" spans="1:24" ht="43.2" x14ac:dyDescent="0.55000000000000004">
      <c r="A3861">
        <v>3859</v>
      </c>
      <c r="B3861" s="3" t="s">
        <v>3856</v>
      </c>
      <c r="C3861" s="3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s="7" t="s">
        <v>8335</v>
      </c>
      <c r="R3861" t="s">
        <v>8336</v>
      </c>
      <c r="S3861" s="11">
        <f t="shared" si="482"/>
        <v>41789.893599537041</v>
      </c>
      <c r="T3861" s="11">
        <f t="shared" si="483"/>
        <v>41815.875</v>
      </c>
      <c r="U3861" t="str">
        <f t="shared" si="484"/>
        <v>May</v>
      </c>
      <c r="V3861">
        <f t="shared" si="485"/>
        <v>2014</v>
      </c>
      <c r="W3861" t="str">
        <f t="shared" si="486"/>
        <v>Jun</v>
      </c>
      <c r="X3861">
        <f t="shared" si="487"/>
        <v>2014</v>
      </c>
    </row>
    <row r="3862" spans="1:24" ht="43.2" x14ac:dyDescent="0.55000000000000004">
      <c r="A3862">
        <v>3860</v>
      </c>
      <c r="B3862" s="3" t="s">
        <v>3857</v>
      </c>
      <c r="C3862" s="3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s="7" t="s">
        <v>8335</v>
      </c>
      <c r="R3862" t="s">
        <v>8336</v>
      </c>
      <c r="S3862" s="11">
        <f t="shared" si="482"/>
        <v>41833.660995370366</v>
      </c>
      <c r="T3862" s="11">
        <f t="shared" si="483"/>
        <v>41863.660995370366</v>
      </c>
      <c r="U3862" t="str">
        <f t="shared" si="484"/>
        <v>Jul</v>
      </c>
      <c r="V3862">
        <f t="shared" si="485"/>
        <v>2014</v>
      </c>
      <c r="W3862" t="str">
        <f t="shared" si="486"/>
        <v>Aug</v>
      </c>
      <c r="X3862">
        <f t="shared" si="487"/>
        <v>2014</v>
      </c>
    </row>
    <row r="3863" spans="1:24" x14ac:dyDescent="0.55000000000000004">
      <c r="A3863">
        <v>3861</v>
      </c>
      <c r="B3863" s="3" t="s">
        <v>3858</v>
      </c>
      <c r="C3863" s="3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s="7" t="s">
        <v>8335</v>
      </c>
      <c r="R3863" t="s">
        <v>8336</v>
      </c>
      <c r="S3863" s="11">
        <f t="shared" si="482"/>
        <v>41914.590011574073</v>
      </c>
      <c r="T3863" s="11">
        <f t="shared" si="483"/>
        <v>41955.907638888893</v>
      </c>
      <c r="U3863" t="str">
        <f t="shared" si="484"/>
        <v>Oct</v>
      </c>
      <c r="V3863">
        <f t="shared" si="485"/>
        <v>2014</v>
      </c>
      <c r="W3863" t="str">
        <f t="shared" si="486"/>
        <v>Nov</v>
      </c>
      <c r="X3863">
        <f t="shared" si="487"/>
        <v>2014</v>
      </c>
    </row>
    <row r="3864" spans="1:24" ht="28.8" x14ac:dyDescent="0.55000000000000004">
      <c r="A3864">
        <v>3862</v>
      </c>
      <c r="B3864" s="3" t="s">
        <v>3859</v>
      </c>
      <c r="C3864" s="3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s="7" t="s">
        <v>8335</v>
      </c>
      <c r="R3864" t="s">
        <v>8336</v>
      </c>
      <c r="S3864" s="11">
        <f t="shared" si="482"/>
        <v>42611.261064814811</v>
      </c>
      <c r="T3864" s="11">
        <f t="shared" si="483"/>
        <v>42625.707638888889</v>
      </c>
      <c r="U3864" t="str">
        <f t="shared" si="484"/>
        <v>Aug</v>
      </c>
      <c r="V3864">
        <f t="shared" si="485"/>
        <v>2016</v>
      </c>
      <c r="W3864" t="str">
        <f t="shared" si="486"/>
        <v>Sep</v>
      </c>
      <c r="X3864">
        <f t="shared" si="487"/>
        <v>2016</v>
      </c>
    </row>
    <row r="3865" spans="1:24" ht="43.2" x14ac:dyDescent="0.55000000000000004">
      <c r="A3865">
        <v>3863</v>
      </c>
      <c r="B3865" s="3" t="s">
        <v>3860</v>
      </c>
      <c r="C3865" s="3" t="s">
        <v>7972</v>
      </c>
      <c r="D3865" s="12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s="7" t="s">
        <v>8335</v>
      </c>
      <c r="R3865" t="s">
        <v>8336</v>
      </c>
      <c r="S3865" s="11">
        <f t="shared" si="482"/>
        <v>42253.633159722223</v>
      </c>
      <c r="T3865" s="11">
        <f t="shared" si="483"/>
        <v>42313.674826388888</v>
      </c>
      <c r="U3865" t="str">
        <f t="shared" si="484"/>
        <v>Sep</v>
      </c>
      <c r="V3865">
        <f t="shared" si="485"/>
        <v>2015</v>
      </c>
      <c r="W3865" t="str">
        <f t="shared" si="486"/>
        <v>Nov</v>
      </c>
      <c r="X3865">
        <f t="shared" si="487"/>
        <v>2015</v>
      </c>
    </row>
    <row r="3866" spans="1:24" ht="43.2" x14ac:dyDescent="0.55000000000000004">
      <c r="A3866">
        <v>3864</v>
      </c>
      <c r="B3866" s="3" t="s">
        <v>3861</v>
      </c>
      <c r="C3866" s="3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s="7" t="s">
        <v>8335</v>
      </c>
      <c r="R3866" t="s">
        <v>8336</v>
      </c>
      <c r="S3866" s="11">
        <f t="shared" si="482"/>
        <v>42295.891828703709</v>
      </c>
      <c r="T3866" s="11">
        <f t="shared" si="483"/>
        <v>42325.933495370366</v>
      </c>
      <c r="U3866" t="str">
        <f t="shared" si="484"/>
        <v>Oct</v>
      </c>
      <c r="V3866">
        <f t="shared" si="485"/>
        <v>2015</v>
      </c>
      <c r="W3866" t="str">
        <f t="shared" si="486"/>
        <v>Nov</v>
      </c>
      <c r="X3866">
        <f t="shared" si="487"/>
        <v>2015</v>
      </c>
    </row>
    <row r="3867" spans="1:24" ht="43.2" x14ac:dyDescent="0.55000000000000004">
      <c r="A3867">
        <v>3865</v>
      </c>
      <c r="B3867" s="3" t="s">
        <v>3862</v>
      </c>
      <c r="C3867" s="3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s="7" t="s">
        <v>8335</v>
      </c>
      <c r="R3867" t="s">
        <v>8336</v>
      </c>
      <c r="S3867" s="11">
        <f t="shared" si="482"/>
        <v>41841.651597222226</v>
      </c>
      <c r="T3867" s="11">
        <f t="shared" si="483"/>
        <v>41881.229166666664</v>
      </c>
      <c r="U3867" t="str">
        <f t="shared" si="484"/>
        <v>Jul</v>
      </c>
      <c r="V3867">
        <f t="shared" si="485"/>
        <v>2014</v>
      </c>
      <c r="W3867" t="str">
        <f t="shared" si="486"/>
        <v>Aug</v>
      </c>
      <c r="X3867">
        <f t="shared" si="487"/>
        <v>2014</v>
      </c>
    </row>
    <row r="3868" spans="1:24" ht="28.8" x14ac:dyDescent="0.55000000000000004">
      <c r="A3868">
        <v>3866</v>
      </c>
      <c r="B3868" s="3" t="s">
        <v>3863</v>
      </c>
      <c r="C3868" s="3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s="7" t="s">
        <v>8335</v>
      </c>
      <c r="R3868" t="s">
        <v>8336</v>
      </c>
      <c r="S3868" s="11">
        <f t="shared" si="482"/>
        <v>42402.947002314817</v>
      </c>
      <c r="T3868" s="11">
        <f t="shared" si="483"/>
        <v>42452.145138888889</v>
      </c>
      <c r="U3868" t="str">
        <f t="shared" si="484"/>
        <v>Feb</v>
      </c>
      <c r="V3868">
        <f t="shared" si="485"/>
        <v>2016</v>
      </c>
      <c r="W3868" t="str">
        <f t="shared" si="486"/>
        <v>Mar</v>
      </c>
      <c r="X3868">
        <f t="shared" si="487"/>
        <v>2016</v>
      </c>
    </row>
    <row r="3869" spans="1:24" ht="43.2" x14ac:dyDescent="0.55000000000000004">
      <c r="A3869">
        <v>3867</v>
      </c>
      <c r="B3869" s="3" t="s">
        <v>3864</v>
      </c>
      <c r="C3869" s="3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s="7" t="s">
        <v>8335</v>
      </c>
      <c r="R3869" t="s">
        <v>8336</v>
      </c>
      <c r="S3869" s="11">
        <f t="shared" si="482"/>
        <v>42509.814108796301</v>
      </c>
      <c r="T3869" s="11">
        <f t="shared" si="483"/>
        <v>42539.814108796301</v>
      </c>
      <c r="U3869" t="str">
        <f t="shared" si="484"/>
        <v>May</v>
      </c>
      <c r="V3869">
        <f t="shared" si="485"/>
        <v>2016</v>
      </c>
      <c r="W3869" t="str">
        <f t="shared" si="486"/>
        <v>Jun</v>
      </c>
      <c r="X3869">
        <f t="shared" si="487"/>
        <v>2016</v>
      </c>
    </row>
    <row r="3870" spans="1:24" x14ac:dyDescent="0.55000000000000004">
      <c r="A3870">
        <v>3868</v>
      </c>
      <c r="B3870" s="3" t="s">
        <v>3865</v>
      </c>
      <c r="C3870" s="3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s="7" t="s">
        <v>8335</v>
      </c>
      <c r="R3870" t="s">
        <v>8357</v>
      </c>
      <c r="S3870" s="11">
        <f t="shared" si="482"/>
        <v>41865.659780092588</v>
      </c>
      <c r="T3870" s="11">
        <f t="shared" si="483"/>
        <v>41890.659780092588</v>
      </c>
      <c r="U3870" t="str">
        <f t="shared" si="484"/>
        <v>Aug</v>
      </c>
      <c r="V3870">
        <f t="shared" si="485"/>
        <v>2014</v>
      </c>
      <c r="W3870" t="str">
        <f t="shared" si="486"/>
        <v>Sep</v>
      </c>
      <c r="X3870">
        <f t="shared" si="487"/>
        <v>2014</v>
      </c>
    </row>
    <row r="3871" spans="1:24" ht="28.8" x14ac:dyDescent="0.55000000000000004">
      <c r="A3871">
        <v>3869</v>
      </c>
      <c r="B3871" s="3" t="s">
        <v>3866</v>
      </c>
      <c r="C3871" s="3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s="7" t="s">
        <v>8335</v>
      </c>
      <c r="R3871" t="s">
        <v>8357</v>
      </c>
      <c r="S3871" s="11">
        <f t="shared" si="482"/>
        <v>42047.724444444444</v>
      </c>
      <c r="T3871" s="11">
        <f t="shared" si="483"/>
        <v>42077.132638888885</v>
      </c>
      <c r="U3871" t="str">
        <f t="shared" si="484"/>
        <v>Feb</v>
      </c>
      <c r="V3871">
        <f t="shared" si="485"/>
        <v>2015</v>
      </c>
      <c r="W3871" t="str">
        <f t="shared" si="486"/>
        <v>Mar</v>
      </c>
      <c r="X3871">
        <f t="shared" si="487"/>
        <v>2015</v>
      </c>
    </row>
    <row r="3872" spans="1:24" ht="43.2" x14ac:dyDescent="0.55000000000000004">
      <c r="A3872">
        <v>3870</v>
      </c>
      <c r="B3872" s="3" t="s">
        <v>3867</v>
      </c>
      <c r="C3872" s="3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s="7" t="s">
        <v>8335</v>
      </c>
      <c r="R3872" t="s">
        <v>8357</v>
      </c>
      <c r="S3872" s="11">
        <f t="shared" si="482"/>
        <v>41793.17219907407</v>
      </c>
      <c r="T3872" s="11">
        <f t="shared" si="483"/>
        <v>41823.17219907407</v>
      </c>
      <c r="U3872" t="str">
        <f t="shared" si="484"/>
        <v>Jun</v>
      </c>
      <c r="V3872">
        <f t="shared" si="485"/>
        <v>2014</v>
      </c>
      <c r="W3872" t="str">
        <f t="shared" si="486"/>
        <v>Jul</v>
      </c>
      <c r="X3872">
        <f t="shared" si="487"/>
        <v>2014</v>
      </c>
    </row>
    <row r="3873" spans="1:24" ht="28.8" x14ac:dyDescent="0.55000000000000004">
      <c r="A3873">
        <v>3871</v>
      </c>
      <c r="B3873" s="3" t="s">
        <v>3868</v>
      </c>
      <c r="C3873" s="3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s="7" t="s">
        <v>8335</v>
      </c>
      <c r="R3873" t="s">
        <v>8357</v>
      </c>
      <c r="S3873" s="11">
        <f t="shared" si="482"/>
        <v>42763.780671296292</v>
      </c>
      <c r="T3873" s="11">
        <f t="shared" si="483"/>
        <v>42823.739004629635</v>
      </c>
      <c r="U3873" t="str">
        <f t="shared" si="484"/>
        <v>Jan</v>
      </c>
      <c r="V3873">
        <f t="shared" si="485"/>
        <v>2017</v>
      </c>
      <c r="W3873" t="str">
        <f t="shared" si="486"/>
        <v>Mar</v>
      </c>
      <c r="X3873">
        <f t="shared" si="487"/>
        <v>2017</v>
      </c>
    </row>
    <row r="3874" spans="1:24" ht="43.2" x14ac:dyDescent="0.55000000000000004">
      <c r="A3874">
        <v>3872</v>
      </c>
      <c r="B3874" s="3" t="s">
        <v>3869</v>
      </c>
      <c r="C3874" s="3" t="s">
        <v>7981</v>
      </c>
      <c r="D3874" s="12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s="7" t="s">
        <v>8335</v>
      </c>
      <c r="R3874" t="s">
        <v>8357</v>
      </c>
      <c r="S3874" s="11">
        <f t="shared" si="482"/>
        <v>42180.145787037036</v>
      </c>
      <c r="T3874" s="11">
        <f t="shared" si="483"/>
        <v>42230.145787037036</v>
      </c>
      <c r="U3874" t="str">
        <f t="shared" si="484"/>
        <v>Jun</v>
      </c>
      <c r="V3874">
        <f t="shared" si="485"/>
        <v>2015</v>
      </c>
      <c r="W3874" t="str">
        <f t="shared" si="486"/>
        <v>Aug</v>
      </c>
      <c r="X3874">
        <f t="shared" si="487"/>
        <v>2015</v>
      </c>
    </row>
    <row r="3875" spans="1:24" ht="43.2" x14ac:dyDescent="0.55000000000000004">
      <c r="A3875">
        <v>3873</v>
      </c>
      <c r="B3875" s="3" t="s">
        <v>3870</v>
      </c>
      <c r="C3875" s="3" t="s">
        <v>7982</v>
      </c>
      <c r="D3875" s="12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s="7" t="s">
        <v>8335</v>
      </c>
      <c r="R3875" t="s">
        <v>8357</v>
      </c>
      <c r="S3875" s="11">
        <f t="shared" si="482"/>
        <v>42255.696006944447</v>
      </c>
      <c r="T3875" s="11">
        <f t="shared" si="483"/>
        <v>42285.696006944447</v>
      </c>
      <c r="U3875" t="str">
        <f t="shared" si="484"/>
        <v>Sep</v>
      </c>
      <c r="V3875">
        <f t="shared" si="485"/>
        <v>2015</v>
      </c>
      <c r="W3875" t="str">
        <f t="shared" si="486"/>
        <v>Oct</v>
      </c>
      <c r="X3875">
        <f t="shared" si="487"/>
        <v>2015</v>
      </c>
    </row>
    <row r="3876" spans="1:24" ht="43.2" x14ac:dyDescent="0.55000000000000004">
      <c r="A3876">
        <v>3874</v>
      </c>
      <c r="B3876" s="3" t="s">
        <v>3871</v>
      </c>
      <c r="C3876" s="3" t="s">
        <v>7983</v>
      </c>
      <c r="D3876" s="12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s="7" t="s">
        <v>8335</v>
      </c>
      <c r="R3876" t="s">
        <v>8357</v>
      </c>
      <c r="S3876" s="11">
        <f t="shared" si="482"/>
        <v>42007.016458333332</v>
      </c>
      <c r="T3876" s="11">
        <f t="shared" si="483"/>
        <v>42028.041666666672</v>
      </c>
      <c r="U3876" t="str">
        <f t="shared" si="484"/>
        <v>Jan</v>
      </c>
      <c r="V3876">
        <f t="shared" si="485"/>
        <v>2015</v>
      </c>
      <c r="W3876" t="str">
        <f t="shared" si="486"/>
        <v>Jan</v>
      </c>
      <c r="X3876">
        <f t="shared" si="487"/>
        <v>2015</v>
      </c>
    </row>
    <row r="3877" spans="1:24" ht="43.2" x14ac:dyDescent="0.55000000000000004">
      <c r="A3877">
        <v>3875</v>
      </c>
      <c r="B3877" s="3" t="s">
        <v>3872</v>
      </c>
      <c r="C3877" s="3" t="s">
        <v>7984</v>
      </c>
      <c r="D3877" s="12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s="7" t="s">
        <v>8335</v>
      </c>
      <c r="R3877" t="s">
        <v>8357</v>
      </c>
      <c r="S3877" s="11">
        <f t="shared" si="482"/>
        <v>42615.346817129626</v>
      </c>
      <c r="T3877" s="11">
        <f t="shared" si="483"/>
        <v>42616.416666666672</v>
      </c>
      <c r="U3877" t="str">
        <f t="shared" si="484"/>
        <v>Sep</v>
      </c>
      <c r="V3877">
        <f t="shared" si="485"/>
        <v>2016</v>
      </c>
      <c r="W3877" t="str">
        <f t="shared" si="486"/>
        <v>Sep</v>
      </c>
      <c r="X3877">
        <f t="shared" si="487"/>
        <v>2016</v>
      </c>
    </row>
    <row r="3878" spans="1:24" ht="43.2" x14ac:dyDescent="0.55000000000000004">
      <c r="A3878">
        <v>3876</v>
      </c>
      <c r="B3878" s="3" t="s">
        <v>3873</v>
      </c>
      <c r="C3878" s="3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s="7" t="s">
        <v>8335</v>
      </c>
      <c r="R3878" t="s">
        <v>8357</v>
      </c>
      <c r="S3878" s="11">
        <f t="shared" si="482"/>
        <v>42372.624166666668</v>
      </c>
      <c r="T3878" s="11">
        <f t="shared" si="483"/>
        <v>42402.624166666668</v>
      </c>
      <c r="U3878" t="str">
        <f t="shared" si="484"/>
        <v>Jan</v>
      </c>
      <c r="V3878">
        <f t="shared" si="485"/>
        <v>2016</v>
      </c>
      <c r="W3878" t="str">
        <f t="shared" si="486"/>
        <v>Feb</v>
      </c>
      <c r="X3878">
        <f t="shared" si="487"/>
        <v>2016</v>
      </c>
    </row>
    <row r="3879" spans="1:24" ht="43.2" x14ac:dyDescent="0.55000000000000004">
      <c r="A3879">
        <v>3877</v>
      </c>
      <c r="B3879" s="3" t="s">
        <v>3874</v>
      </c>
      <c r="C3879" s="3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s="7" t="s">
        <v>8335</v>
      </c>
      <c r="R3879" t="s">
        <v>8357</v>
      </c>
      <c r="S3879" s="11">
        <f t="shared" si="482"/>
        <v>42682.67768518519</v>
      </c>
      <c r="T3879" s="11">
        <f t="shared" si="483"/>
        <v>42712.67768518519</v>
      </c>
      <c r="U3879" t="str">
        <f t="shared" si="484"/>
        <v>Nov</v>
      </c>
      <c r="V3879">
        <f t="shared" si="485"/>
        <v>2016</v>
      </c>
      <c r="W3879" t="str">
        <f t="shared" si="486"/>
        <v>Dec</v>
      </c>
      <c r="X3879">
        <f t="shared" si="487"/>
        <v>2016</v>
      </c>
    </row>
    <row r="3880" spans="1:24" ht="43.2" x14ac:dyDescent="0.55000000000000004">
      <c r="A3880">
        <v>3878</v>
      </c>
      <c r="B3880" s="3" t="s">
        <v>3875</v>
      </c>
      <c r="C3880" s="3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s="7" t="s">
        <v>8335</v>
      </c>
      <c r="R3880" t="s">
        <v>8357</v>
      </c>
      <c r="S3880" s="11">
        <f t="shared" si="482"/>
        <v>42154.818819444445</v>
      </c>
      <c r="T3880" s="11">
        <f t="shared" si="483"/>
        <v>42185.165972222225</v>
      </c>
      <c r="U3880" t="str">
        <f t="shared" si="484"/>
        <v>May</v>
      </c>
      <c r="V3880">
        <f t="shared" si="485"/>
        <v>2015</v>
      </c>
      <c r="W3880" t="str">
        <f t="shared" si="486"/>
        <v>Jun</v>
      </c>
      <c r="X3880">
        <f t="shared" si="487"/>
        <v>2015</v>
      </c>
    </row>
    <row r="3881" spans="1:24" ht="43.2" x14ac:dyDescent="0.55000000000000004">
      <c r="A3881">
        <v>3879</v>
      </c>
      <c r="B3881" s="3" t="s">
        <v>3876</v>
      </c>
      <c r="C3881" s="3" t="s">
        <v>7988</v>
      </c>
      <c r="D3881" s="12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s="7" t="s">
        <v>8335</v>
      </c>
      <c r="R3881" t="s">
        <v>8357</v>
      </c>
      <c r="S3881" s="11">
        <f t="shared" si="482"/>
        <v>41999.861064814817</v>
      </c>
      <c r="T3881" s="11">
        <f t="shared" si="483"/>
        <v>42029.861064814817</v>
      </c>
      <c r="U3881" t="str">
        <f t="shared" si="484"/>
        <v>Dec</v>
      </c>
      <c r="V3881">
        <f t="shared" si="485"/>
        <v>2014</v>
      </c>
      <c r="W3881" t="str">
        <f t="shared" si="486"/>
        <v>Jan</v>
      </c>
      <c r="X3881">
        <f t="shared" si="487"/>
        <v>2015</v>
      </c>
    </row>
    <row r="3882" spans="1:24" ht="43.2" x14ac:dyDescent="0.55000000000000004">
      <c r="A3882">
        <v>3880</v>
      </c>
      <c r="B3882" s="3" t="s">
        <v>3877</v>
      </c>
      <c r="C3882" s="3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s="7" t="s">
        <v>8335</v>
      </c>
      <c r="R3882" t="s">
        <v>8357</v>
      </c>
      <c r="S3882" s="11">
        <f t="shared" si="482"/>
        <v>41815.815046296295</v>
      </c>
      <c r="T3882" s="11">
        <f t="shared" si="483"/>
        <v>41850.958333333336</v>
      </c>
      <c r="U3882" t="str">
        <f t="shared" si="484"/>
        <v>Jun</v>
      </c>
      <c r="V3882">
        <f t="shared" si="485"/>
        <v>2014</v>
      </c>
      <c r="W3882" t="str">
        <f t="shared" si="486"/>
        <v>Jul</v>
      </c>
      <c r="X3882">
        <f t="shared" si="487"/>
        <v>2014</v>
      </c>
    </row>
    <row r="3883" spans="1:24" ht="28.8" x14ac:dyDescent="0.55000000000000004">
      <c r="A3883">
        <v>3881</v>
      </c>
      <c r="B3883" s="3" t="s">
        <v>3878</v>
      </c>
      <c r="C3883" s="3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s="7" t="s">
        <v>8335</v>
      </c>
      <c r="R3883" t="s">
        <v>8357</v>
      </c>
      <c r="S3883" s="11">
        <f t="shared" si="482"/>
        <v>42756.018506944441</v>
      </c>
      <c r="T3883" s="11">
        <f t="shared" si="483"/>
        <v>42786.018506944441</v>
      </c>
      <c r="U3883" t="str">
        <f t="shared" si="484"/>
        <v>Jan</v>
      </c>
      <c r="V3883">
        <f t="shared" si="485"/>
        <v>2017</v>
      </c>
      <c r="W3883" t="str">
        <f t="shared" si="486"/>
        <v>Feb</v>
      </c>
      <c r="X3883">
        <f t="shared" si="487"/>
        <v>2017</v>
      </c>
    </row>
    <row r="3884" spans="1:24" ht="43.2" x14ac:dyDescent="0.55000000000000004">
      <c r="A3884">
        <v>3882</v>
      </c>
      <c r="B3884" s="3" t="s">
        <v>3879</v>
      </c>
      <c r="C3884" s="3" t="s">
        <v>7991</v>
      </c>
      <c r="D3884" s="12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s="7" t="s">
        <v>8335</v>
      </c>
      <c r="R3884" t="s">
        <v>8357</v>
      </c>
      <c r="S3884" s="11">
        <f t="shared" si="482"/>
        <v>42373.983449074076</v>
      </c>
      <c r="T3884" s="11">
        <f t="shared" si="483"/>
        <v>42400.960416666669</v>
      </c>
      <c r="U3884" t="str">
        <f t="shared" si="484"/>
        <v>Jan</v>
      </c>
      <c r="V3884">
        <f t="shared" si="485"/>
        <v>2016</v>
      </c>
      <c r="W3884" t="str">
        <f t="shared" si="486"/>
        <v>Jan</v>
      </c>
      <c r="X3884">
        <f t="shared" si="487"/>
        <v>2016</v>
      </c>
    </row>
    <row r="3885" spans="1:24" ht="57.6" x14ac:dyDescent="0.55000000000000004">
      <c r="A3885">
        <v>3883</v>
      </c>
      <c r="B3885" s="3" t="s">
        <v>3880</v>
      </c>
      <c r="C3885" s="3" t="s">
        <v>7992</v>
      </c>
      <c r="D3885" s="12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s="7" t="s">
        <v>8335</v>
      </c>
      <c r="R3885" t="s">
        <v>8357</v>
      </c>
      <c r="S3885" s="11">
        <f t="shared" si="482"/>
        <v>41854.602650462963</v>
      </c>
      <c r="T3885" s="11">
        <f t="shared" si="483"/>
        <v>41884.602650462963</v>
      </c>
      <c r="U3885" t="str">
        <f t="shared" si="484"/>
        <v>Aug</v>
      </c>
      <c r="V3885">
        <f t="shared" si="485"/>
        <v>2014</v>
      </c>
      <c r="W3885" t="str">
        <f t="shared" si="486"/>
        <v>Sep</v>
      </c>
      <c r="X3885">
        <f t="shared" si="487"/>
        <v>2014</v>
      </c>
    </row>
    <row r="3886" spans="1:24" ht="43.2" x14ac:dyDescent="0.55000000000000004">
      <c r="A3886">
        <v>3884</v>
      </c>
      <c r="B3886" s="3" t="s">
        <v>3881</v>
      </c>
      <c r="C3886" s="3" t="s">
        <v>7993</v>
      </c>
      <c r="D3886" s="12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s="7" t="s">
        <v>8335</v>
      </c>
      <c r="R3886" t="s">
        <v>8357</v>
      </c>
      <c r="S3886" s="11">
        <f t="shared" si="482"/>
        <v>42065.791574074072</v>
      </c>
      <c r="T3886" s="11">
        <f t="shared" si="483"/>
        <v>42090.749907407408</v>
      </c>
      <c r="U3886" t="str">
        <f t="shared" si="484"/>
        <v>Mar</v>
      </c>
      <c r="V3886">
        <f t="shared" si="485"/>
        <v>2015</v>
      </c>
      <c r="W3886" t="str">
        <f t="shared" si="486"/>
        <v>Mar</v>
      </c>
      <c r="X3886">
        <f t="shared" si="487"/>
        <v>2015</v>
      </c>
    </row>
    <row r="3887" spans="1:24" ht="43.2" x14ac:dyDescent="0.55000000000000004">
      <c r="A3887">
        <v>3885</v>
      </c>
      <c r="B3887" s="3" t="s">
        <v>3882</v>
      </c>
      <c r="C3887" s="3" t="s">
        <v>7994</v>
      </c>
      <c r="D3887" s="12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s="7" t="s">
        <v>8335</v>
      </c>
      <c r="R3887" t="s">
        <v>8357</v>
      </c>
      <c r="S3887" s="11">
        <f t="shared" si="482"/>
        <v>42469.951284722221</v>
      </c>
      <c r="T3887" s="11">
        <f t="shared" si="483"/>
        <v>42499.951284722221</v>
      </c>
      <c r="U3887" t="str">
        <f t="shared" si="484"/>
        <v>Apr</v>
      </c>
      <c r="V3887">
        <f t="shared" si="485"/>
        <v>2016</v>
      </c>
      <c r="W3887" t="str">
        <f t="shared" si="486"/>
        <v>May</v>
      </c>
      <c r="X3887">
        <f t="shared" si="487"/>
        <v>2016</v>
      </c>
    </row>
    <row r="3888" spans="1:24" x14ac:dyDescent="0.55000000000000004">
      <c r="A3888">
        <v>3886</v>
      </c>
      <c r="B3888" s="3" t="s">
        <v>3883</v>
      </c>
      <c r="C3888" s="3">
        <v>1</v>
      </c>
      <c r="D3888" s="12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s="7" t="s">
        <v>8335</v>
      </c>
      <c r="R3888" t="s">
        <v>8357</v>
      </c>
      <c r="S3888" s="11">
        <f t="shared" si="482"/>
        <v>41954.228032407409</v>
      </c>
      <c r="T3888" s="11">
        <f t="shared" si="483"/>
        <v>41984.228032407409</v>
      </c>
      <c r="U3888" t="str">
        <f t="shared" si="484"/>
        <v>Nov</v>
      </c>
      <c r="V3888">
        <f t="shared" si="485"/>
        <v>2014</v>
      </c>
      <c r="W3888" t="str">
        <f t="shared" si="486"/>
        <v>Dec</v>
      </c>
      <c r="X3888">
        <f t="shared" si="487"/>
        <v>2014</v>
      </c>
    </row>
    <row r="3889" spans="1:24" ht="43.2" x14ac:dyDescent="0.55000000000000004">
      <c r="A3889">
        <v>3887</v>
      </c>
      <c r="B3889" s="3" t="s">
        <v>3884</v>
      </c>
      <c r="C3889" s="3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s="7" t="s">
        <v>8335</v>
      </c>
      <c r="R3889" t="s">
        <v>8357</v>
      </c>
      <c r="S3889" s="11">
        <f t="shared" si="482"/>
        <v>42079.857974537037</v>
      </c>
      <c r="T3889" s="11">
        <f t="shared" si="483"/>
        <v>42125.916666666672</v>
      </c>
      <c r="U3889" t="str">
        <f t="shared" si="484"/>
        <v>Mar</v>
      </c>
      <c r="V3889">
        <f t="shared" si="485"/>
        <v>2015</v>
      </c>
      <c r="W3889" t="str">
        <f t="shared" si="486"/>
        <v>May</v>
      </c>
      <c r="X3889">
        <f t="shared" si="487"/>
        <v>2015</v>
      </c>
    </row>
    <row r="3890" spans="1:24" ht="43.2" x14ac:dyDescent="0.55000000000000004">
      <c r="A3890">
        <v>3888</v>
      </c>
      <c r="B3890" s="3" t="s">
        <v>3885</v>
      </c>
      <c r="C3890" s="3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s="7" t="s">
        <v>8335</v>
      </c>
      <c r="R3890" t="s">
        <v>8336</v>
      </c>
      <c r="S3890" s="11">
        <f t="shared" si="482"/>
        <v>42762.545810185184</v>
      </c>
      <c r="T3890" s="11">
        <f t="shared" si="483"/>
        <v>42792.545810185184</v>
      </c>
      <c r="U3890" t="str">
        <f t="shared" si="484"/>
        <v>Jan</v>
      </c>
      <c r="V3890">
        <f t="shared" si="485"/>
        <v>2017</v>
      </c>
      <c r="W3890" t="str">
        <f t="shared" si="486"/>
        <v>Feb</v>
      </c>
      <c r="X3890">
        <f t="shared" si="487"/>
        <v>2017</v>
      </c>
    </row>
    <row r="3891" spans="1:24" ht="43.2" x14ac:dyDescent="0.55000000000000004">
      <c r="A3891">
        <v>3889</v>
      </c>
      <c r="B3891" s="3" t="s">
        <v>3886</v>
      </c>
      <c r="C3891" s="3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s="7" t="s">
        <v>8335</v>
      </c>
      <c r="R3891" t="s">
        <v>8336</v>
      </c>
      <c r="S3891" s="11">
        <f t="shared" si="482"/>
        <v>41977.004976851851</v>
      </c>
      <c r="T3891" s="11">
        <f t="shared" si="483"/>
        <v>42008.976388888885</v>
      </c>
      <c r="U3891" t="str">
        <f t="shared" si="484"/>
        <v>Dec</v>
      </c>
      <c r="V3891">
        <f t="shared" si="485"/>
        <v>2014</v>
      </c>
      <c r="W3891" t="str">
        <f t="shared" si="486"/>
        <v>Jan</v>
      </c>
      <c r="X3891">
        <f t="shared" si="487"/>
        <v>2015</v>
      </c>
    </row>
    <row r="3892" spans="1:24" ht="43.2" x14ac:dyDescent="0.55000000000000004">
      <c r="A3892">
        <v>3890</v>
      </c>
      <c r="B3892" s="3" t="s">
        <v>3887</v>
      </c>
      <c r="C3892" s="3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s="7" t="s">
        <v>8335</v>
      </c>
      <c r="R3892" t="s">
        <v>8336</v>
      </c>
      <c r="S3892" s="11">
        <f t="shared" si="482"/>
        <v>42171.758611111116</v>
      </c>
      <c r="T3892" s="11">
        <f t="shared" si="483"/>
        <v>42231.758611111116</v>
      </c>
      <c r="U3892" t="str">
        <f t="shared" si="484"/>
        <v>Jun</v>
      </c>
      <c r="V3892">
        <f t="shared" si="485"/>
        <v>2015</v>
      </c>
      <c r="W3892" t="str">
        <f t="shared" si="486"/>
        <v>Aug</v>
      </c>
      <c r="X3892">
        <f t="shared" si="487"/>
        <v>2015</v>
      </c>
    </row>
    <row r="3893" spans="1:24" ht="28.8" x14ac:dyDescent="0.55000000000000004">
      <c r="A3893">
        <v>3891</v>
      </c>
      <c r="B3893" s="3" t="s">
        <v>3888</v>
      </c>
      <c r="C3893" s="3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s="7" t="s">
        <v>8335</v>
      </c>
      <c r="R3893" t="s">
        <v>8336</v>
      </c>
      <c r="S3893" s="11">
        <f t="shared" si="482"/>
        <v>42056.1324537037</v>
      </c>
      <c r="T3893" s="11">
        <f t="shared" si="483"/>
        <v>42086.207638888889</v>
      </c>
      <c r="U3893" t="str">
        <f t="shared" si="484"/>
        <v>Feb</v>
      </c>
      <c r="V3893">
        <f t="shared" si="485"/>
        <v>2015</v>
      </c>
      <c r="W3893" t="str">
        <f t="shared" si="486"/>
        <v>Mar</v>
      </c>
      <c r="X3893">
        <f t="shared" si="487"/>
        <v>2015</v>
      </c>
    </row>
    <row r="3894" spans="1:24" ht="43.2" x14ac:dyDescent="0.55000000000000004">
      <c r="A3894">
        <v>3892</v>
      </c>
      <c r="B3894" s="3" t="s">
        <v>3889</v>
      </c>
      <c r="C3894" s="3" t="s">
        <v>8000</v>
      </c>
      <c r="D3894" s="12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s="7" t="s">
        <v>8335</v>
      </c>
      <c r="R3894" t="s">
        <v>8336</v>
      </c>
      <c r="S3894" s="11">
        <f t="shared" si="482"/>
        <v>41867.652280092596</v>
      </c>
      <c r="T3894" s="11">
        <f t="shared" si="483"/>
        <v>41875.291666666664</v>
      </c>
      <c r="U3894" t="str">
        <f t="shared" si="484"/>
        <v>Aug</v>
      </c>
      <c r="V3894">
        <f t="shared" si="485"/>
        <v>2014</v>
      </c>
      <c r="W3894" t="str">
        <f t="shared" si="486"/>
        <v>Aug</v>
      </c>
      <c r="X3894">
        <f t="shared" si="487"/>
        <v>2014</v>
      </c>
    </row>
    <row r="3895" spans="1:24" ht="43.2" x14ac:dyDescent="0.55000000000000004">
      <c r="A3895">
        <v>3893</v>
      </c>
      <c r="B3895" s="3" t="s">
        <v>3890</v>
      </c>
      <c r="C3895" s="3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s="7" t="s">
        <v>8335</v>
      </c>
      <c r="R3895" t="s">
        <v>8336</v>
      </c>
      <c r="S3895" s="11">
        <f t="shared" si="482"/>
        <v>41779.657870370371</v>
      </c>
      <c r="T3895" s="11">
        <f t="shared" si="483"/>
        <v>41821.25</v>
      </c>
      <c r="U3895" t="str">
        <f t="shared" si="484"/>
        <v>May</v>
      </c>
      <c r="V3895">
        <f t="shared" si="485"/>
        <v>2014</v>
      </c>
      <c r="W3895" t="str">
        <f t="shared" si="486"/>
        <v>Jul</v>
      </c>
      <c r="X3895">
        <f t="shared" si="487"/>
        <v>2014</v>
      </c>
    </row>
    <row r="3896" spans="1:24" ht="43.2" x14ac:dyDescent="0.55000000000000004">
      <c r="A3896">
        <v>3894</v>
      </c>
      <c r="B3896" s="3" t="s">
        <v>3891</v>
      </c>
      <c r="C3896" s="3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s="7" t="s">
        <v>8335</v>
      </c>
      <c r="R3896" t="s">
        <v>8336</v>
      </c>
      <c r="S3896" s="11">
        <f t="shared" si="482"/>
        <v>42679.958472222221</v>
      </c>
      <c r="T3896" s="11">
        <f t="shared" si="483"/>
        <v>42710.207638888889</v>
      </c>
      <c r="U3896" t="str">
        <f t="shared" si="484"/>
        <v>Nov</v>
      </c>
      <c r="V3896">
        <f t="shared" si="485"/>
        <v>2016</v>
      </c>
      <c r="W3896" t="str">
        <f t="shared" si="486"/>
        <v>Dec</v>
      </c>
      <c r="X3896">
        <f t="shared" si="487"/>
        <v>2016</v>
      </c>
    </row>
    <row r="3897" spans="1:24" ht="43.2" x14ac:dyDescent="0.55000000000000004">
      <c r="A3897">
        <v>3895</v>
      </c>
      <c r="B3897" s="3" t="s">
        <v>3892</v>
      </c>
      <c r="C3897" s="3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s="7" t="s">
        <v>8335</v>
      </c>
      <c r="R3897" t="s">
        <v>8336</v>
      </c>
      <c r="S3897" s="11">
        <f t="shared" si="482"/>
        <v>42032.250208333338</v>
      </c>
      <c r="T3897" s="11">
        <f t="shared" si="483"/>
        <v>42063.250208333338</v>
      </c>
      <c r="U3897" t="str">
        <f t="shared" si="484"/>
        <v>Jan</v>
      </c>
      <c r="V3897">
        <f t="shared" si="485"/>
        <v>2015</v>
      </c>
      <c r="W3897" t="str">
        <f t="shared" si="486"/>
        <v>Feb</v>
      </c>
      <c r="X3897">
        <f t="shared" si="487"/>
        <v>2015</v>
      </c>
    </row>
    <row r="3898" spans="1:24" ht="43.2" x14ac:dyDescent="0.55000000000000004">
      <c r="A3898">
        <v>3896</v>
      </c>
      <c r="B3898" s="3" t="s">
        <v>3893</v>
      </c>
      <c r="C3898" s="3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s="7" t="s">
        <v>8335</v>
      </c>
      <c r="R3898" t="s">
        <v>8336</v>
      </c>
      <c r="S3898" s="11">
        <f t="shared" si="482"/>
        <v>41793.191875000004</v>
      </c>
      <c r="T3898" s="11">
        <f t="shared" si="483"/>
        <v>41807.191875000004</v>
      </c>
      <c r="U3898" t="str">
        <f t="shared" si="484"/>
        <v>Jun</v>
      </c>
      <c r="V3898">
        <f t="shared" si="485"/>
        <v>2014</v>
      </c>
      <c r="W3898" t="str">
        <f t="shared" si="486"/>
        <v>Jun</v>
      </c>
      <c r="X3898">
        <f t="shared" si="487"/>
        <v>2014</v>
      </c>
    </row>
    <row r="3899" spans="1:24" ht="43.2" x14ac:dyDescent="0.55000000000000004">
      <c r="A3899">
        <v>3897</v>
      </c>
      <c r="B3899" s="3" t="s">
        <v>3894</v>
      </c>
      <c r="C3899" s="3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s="7" t="s">
        <v>8335</v>
      </c>
      <c r="R3899" t="s">
        <v>8336</v>
      </c>
      <c r="S3899" s="11">
        <f t="shared" si="482"/>
        <v>41982.87364583333</v>
      </c>
      <c r="T3899" s="11">
        <f t="shared" si="483"/>
        <v>42012.87364583333</v>
      </c>
      <c r="U3899" t="str">
        <f t="shared" si="484"/>
        <v>Dec</v>
      </c>
      <c r="V3899">
        <f t="shared" si="485"/>
        <v>2014</v>
      </c>
      <c r="W3899" t="str">
        <f t="shared" si="486"/>
        <v>Jan</v>
      </c>
      <c r="X3899">
        <f t="shared" si="487"/>
        <v>2015</v>
      </c>
    </row>
    <row r="3900" spans="1:24" ht="57.6" x14ac:dyDescent="0.55000000000000004">
      <c r="A3900">
        <v>3898</v>
      </c>
      <c r="B3900" s="3" t="s">
        <v>3895</v>
      </c>
      <c r="C3900" s="3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s="7" t="s">
        <v>8335</v>
      </c>
      <c r="R3900" t="s">
        <v>8336</v>
      </c>
      <c r="S3900" s="11">
        <f t="shared" si="482"/>
        <v>42193.482291666667</v>
      </c>
      <c r="T3900" s="11">
        <f t="shared" si="483"/>
        <v>42233.666666666672</v>
      </c>
      <c r="U3900" t="str">
        <f t="shared" si="484"/>
        <v>Jul</v>
      </c>
      <c r="V3900">
        <f t="shared" si="485"/>
        <v>2015</v>
      </c>
      <c r="W3900" t="str">
        <f t="shared" si="486"/>
        <v>Aug</v>
      </c>
      <c r="X3900">
        <f t="shared" si="487"/>
        <v>2015</v>
      </c>
    </row>
    <row r="3901" spans="1:24" ht="43.2" x14ac:dyDescent="0.55000000000000004">
      <c r="A3901">
        <v>3899</v>
      </c>
      <c r="B3901" s="3" t="s">
        <v>3896</v>
      </c>
      <c r="C3901" s="3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s="7" t="s">
        <v>8335</v>
      </c>
      <c r="R3901" t="s">
        <v>8336</v>
      </c>
      <c r="S3901" s="11">
        <f t="shared" si="482"/>
        <v>41843.775011574071</v>
      </c>
      <c r="T3901" s="11">
        <f t="shared" si="483"/>
        <v>41863.775011574071</v>
      </c>
      <c r="U3901" t="str">
        <f t="shared" si="484"/>
        <v>Jul</v>
      </c>
      <c r="V3901">
        <f t="shared" si="485"/>
        <v>2014</v>
      </c>
      <c r="W3901" t="str">
        <f t="shared" si="486"/>
        <v>Aug</v>
      </c>
      <c r="X3901">
        <f t="shared" si="487"/>
        <v>2014</v>
      </c>
    </row>
    <row r="3902" spans="1:24" ht="28.8" x14ac:dyDescent="0.55000000000000004">
      <c r="A3902">
        <v>3900</v>
      </c>
      <c r="B3902" s="3" t="s">
        <v>3897</v>
      </c>
      <c r="C3902" s="3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s="7" t="s">
        <v>8335</v>
      </c>
      <c r="R3902" t="s">
        <v>8336</v>
      </c>
      <c r="S3902" s="11">
        <f t="shared" si="482"/>
        <v>42136.092488425929</v>
      </c>
      <c r="T3902" s="11">
        <f t="shared" si="483"/>
        <v>42166.092488425929</v>
      </c>
      <c r="U3902" t="str">
        <f t="shared" si="484"/>
        <v>May</v>
      </c>
      <c r="V3902">
        <f t="shared" si="485"/>
        <v>2015</v>
      </c>
      <c r="W3902" t="str">
        <f t="shared" si="486"/>
        <v>Jun</v>
      </c>
      <c r="X3902">
        <f t="shared" si="487"/>
        <v>2015</v>
      </c>
    </row>
    <row r="3903" spans="1:24" ht="43.2" x14ac:dyDescent="0.55000000000000004">
      <c r="A3903">
        <v>3901</v>
      </c>
      <c r="B3903" s="3" t="s">
        <v>3898</v>
      </c>
      <c r="C3903" s="3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s="7" t="s">
        <v>8335</v>
      </c>
      <c r="R3903" t="s">
        <v>8336</v>
      </c>
      <c r="S3903" s="11">
        <f t="shared" si="482"/>
        <v>42317.826377314821</v>
      </c>
      <c r="T3903" s="11">
        <f t="shared" si="483"/>
        <v>42357.826377314821</v>
      </c>
      <c r="U3903" t="str">
        <f t="shared" si="484"/>
        <v>Nov</v>
      </c>
      <c r="V3903">
        <f t="shared" si="485"/>
        <v>2015</v>
      </c>
      <c r="W3903" t="str">
        <f t="shared" si="486"/>
        <v>Dec</v>
      </c>
      <c r="X3903">
        <f t="shared" si="487"/>
        <v>2015</v>
      </c>
    </row>
    <row r="3904" spans="1:24" ht="43.2" x14ac:dyDescent="0.55000000000000004">
      <c r="A3904">
        <v>3902</v>
      </c>
      <c r="B3904" s="3" t="s">
        <v>3899</v>
      </c>
      <c r="C3904" s="3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s="7" t="s">
        <v>8335</v>
      </c>
      <c r="R3904" t="s">
        <v>8336</v>
      </c>
      <c r="S3904" s="11">
        <f t="shared" si="482"/>
        <v>42663.468078703707</v>
      </c>
      <c r="T3904" s="11">
        <f t="shared" si="483"/>
        <v>42688.509745370371</v>
      </c>
      <c r="U3904" t="str">
        <f t="shared" si="484"/>
        <v>Oct</v>
      </c>
      <c r="V3904">
        <f t="shared" si="485"/>
        <v>2016</v>
      </c>
      <c r="W3904" t="str">
        <f t="shared" si="486"/>
        <v>Nov</v>
      </c>
      <c r="X3904">
        <f t="shared" si="487"/>
        <v>2016</v>
      </c>
    </row>
    <row r="3905" spans="1:24" ht="43.2" x14ac:dyDescent="0.55000000000000004">
      <c r="A3905">
        <v>3903</v>
      </c>
      <c r="B3905" s="3" t="s">
        <v>3900</v>
      </c>
      <c r="C3905" s="3" t="s">
        <v>8011</v>
      </c>
      <c r="D3905" s="12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s="7" t="s">
        <v>8335</v>
      </c>
      <c r="R3905" t="s">
        <v>8336</v>
      </c>
      <c r="S3905" s="11">
        <f t="shared" si="482"/>
        <v>42186.01116898148</v>
      </c>
      <c r="T3905" s="11">
        <f t="shared" si="483"/>
        <v>42230.818055555559</v>
      </c>
      <c r="U3905" t="str">
        <f t="shared" si="484"/>
        <v>Jul</v>
      </c>
      <c r="V3905">
        <f t="shared" si="485"/>
        <v>2015</v>
      </c>
      <c r="W3905" t="str">
        <f t="shared" si="486"/>
        <v>Aug</v>
      </c>
      <c r="X3905">
        <f t="shared" si="487"/>
        <v>2015</v>
      </c>
    </row>
    <row r="3906" spans="1:24" x14ac:dyDescent="0.55000000000000004">
      <c r="A3906">
        <v>3904</v>
      </c>
      <c r="B3906" s="3" t="s">
        <v>3901</v>
      </c>
      <c r="C3906" s="3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s="7" t="s">
        <v>8335</v>
      </c>
      <c r="R3906" t="s">
        <v>8336</v>
      </c>
      <c r="S3906" s="11">
        <f t="shared" si="482"/>
        <v>42095.229166666672</v>
      </c>
      <c r="T3906" s="11">
        <f t="shared" si="483"/>
        <v>42109.211111111115</v>
      </c>
      <c r="U3906" t="str">
        <f t="shared" si="484"/>
        <v>Apr</v>
      </c>
      <c r="V3906">
        <f t="shared" si="485"/>
        <v>2015</v>
      </c>
      <c r="W3906" t="str">
        <f t="shared" si="486"/>
        <v>Apr</v>
      </c>
      <c r="X3906">
        <f t="shared" si="487"/>
        <v>2015</v>
      </c>
    </row>
    <row r="3907" spans="1:24" ht="43.2" x14ac:dyDescent="0.55000000000000004">
      <c r="A3907">
        <v>3905</v>
      </c>
      <c r="B3907" s="3" t="s">
        <v>3902</v>
      </c>
      <c r="C3907" s="3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IFERROR(E3907/L3907,0)</f>
        <v>24.714285714285715</v>
      </c>
      <c r="Q3907" s="7" t="s">
        <v>8335</v>
      </c>
      <c r="R3907" t="s">
        <v>8336</v>
      </c>
      <c r="S3907" s="11">
        <f t="shared" ref="S3907:S3970" si="490">(((J3907/60)/60)/24)+DATE(1970,1,1)</f>
        <v>42124.623877314814</v>
      </c>
      <c r="T3907" s="11">
        <f t="shared" ref="T3907:T3970" si="491">(((I3907/60)/60)/24)+DATE(1970,1,1)</f>
        <v>42166.958333333328</v>
      </c>
      <c r="U3907" t="str">
        <f t="shared" ref="U3907:U3970" si="492">TEXT(S3907,"mmm")</f>
        <v>Apr</v>
      </c>
      <c r="V3907">
        <f t="shared" ref="V3907:V3970" si="493">YEAR(S3907)</f>
        <v>2015</v>
      </c>
      <c r="W3907" t="str">
        <f t="shared" ref="W3907:W3970" si="494">TEXT(T3907,"mmm")</f>
        <v>Jun</v>
      </c>
      <c r="X3907">
        <f t="shared" ref="X3907:X3970" si="495">YEAR(T3907)</f>
        <v>2015</v>
      </c>
    </row>
    <row r="3908" spans="1:24" ht="43.2" x14ac:dyDescent="0.55000000000000004">
      <c r="A3908">
        <v>3906</v>
      </c>
      <c r="B3908" s="3" t="s">
        <v>3903</v>
      </c>
      <c r="C3908" s="3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s="7" t="s">
        <v>8335</v>
      </c>
      <c r="R3908" t="s">
        <v>8336</v>
      </c>
      <c r="S3908" s="11">
        <f t="shared" si="490"/>
        <v>42143.917743055557</v>
      </c>
      <c r="T3908" s="11">
        <f t="shared" si="491"/>
        <v>42181.559027777781</v>
      </c>
      <c r="U3908" t="str">
        <f t="shared" si="492"/>
        <v>May</v>
      </c>
      <c r="V3908">
        <f t="shared" si="493"/>
        <v>2015</v>
      </c>
      <c r="W3908" t="str">
        <f t="shared" si="494"/>
        <v>Jun</v>
      </c>
      <c r="X3908">
        <f t="shared" si="495"/>
        <v>2015</v>
      </c>
    </row>
    <row r="3909" spans="1:24" ht="28.8" x14ac:dyDescent="0.55000000000000004">
      <c r="A3909">
        <v>3907</v>
      </c>
      <c r="B3909" s="3" t="s">
        <v>3904</v>
      </c>
      <c r="C3909" s="3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s="7" t="s">
        <v>8335</v>
      </c>
      <c r="R3909" t="s">
        <v>8336</v>
      </c>
      <c r="S3909" s="11">
        <f t="shared" si="490"/>
        <v>41906.819513888891</v>
      </c>
      <c r="T3909" s="11">
        <f t="shared" si="491"/>
        <v>41938.838888888888</v>
      </c>
      <c r="U3909" t="str">
        <f t="shared" si="492"/>
        <v>Sep</v>
      </c>
      <c r="V3909">
        <f t="shared" si="493"/>
        <v>2014</v>
      </c>
      <c r="W3909" t="str">
        <f t="shared" si="494"/>
        <v>Oct</v>
      </c>
      <c r="X3909">
        <f t="shared" si="495"/>
        <v>2014</v>
      </c>
    </row>
    <row r="3910" spans="1:24" ht="43.2" x14ac:dyDescent="0.55000000000000004">
      <c r="A3910">
        <v>3908</v>
      </c>
      <c r="B3910" s="3" t="s">
        <v>3905</v>
      </c>
      <c r="C3910" s="3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s="7" t="s">
        <v>8335</v>
      </c>
      <c r="R3910" t="s">
        <v>8336</v>
      </c>
      <c r="S3910" s="11">
        <f t="shared" si="490"/>
        <v>41834.135370370372</v>
      </c>
      <c r="T3910" s="11">
        <f t="shared" si="491"/>
        <v>41849.135370370372</v>
      </c>
      <c r="U3910" t="str">
        <f t="shared" si="492"/>
        <v>Jul</v>
      </c>
      <c r="V3910">
        <f t="shared" si="493"/>
        <v>2014</v>
      </c>
      <c r="W3910" t="str">
        <f t="shared" si="494"/>
        <v>Jul</v>
      </c>
      <c r="X3910">
        <f t="shared" si="495"/>
        <v>2014</v>
      </c>
    </row>
    <row r="3911" spans="1:24" ht="43.2" x14ac:dyDescent="0.55000000000000004">
      <c r="A3911">
        <v>3909</v>
      </c>
      <c r="B3911" s="3" t="s">
        <v>3906</v>
      </c>
      <c r="C3911" s="3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s="7" t="s">
        <v>8335</v>
      </c>
      <c r="R3911" t="s">
        <v>8336</v>
      </c>
      <c r="S3911" s="11">
        <f t="shared" si="490"/>
        <v>41863.359282407408</v>
      </c>
      <c r="T3911" s="11">
        <f t="shared" si="491"/>
        <v>41893.359282407408</v>
      </c>
      <c r="U3911" t="str">
        <f t="shared" si="492"/>
        <v>Aug</v>
      </c>
      <c r="V3911">
        <f t="shared" si="493"/>
        <v>2014</v>
      </c>
      <c r="W3911" t="str">
        <f t="shared" si="494"/>
        <v>Sep</v>
      </c>
      <c r="X3911">
        <f t="shared" si="495"/>
        <v>2014</v>
      </c>
    </row>
    <row r="3912" spans="1:24" ht="43.2" x14ac:dyDescent="0.55000000000000004">
      <c r="A3912">
        <v>3910</v>
      </c>
      <c r="B3912" s="3" t="s">
        <v>3907</v>
      </c>
      <c r="C3912" s="3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s="7" t="s">
        <v>8335</v>
      </c>
      <c r="R3912" t="s">
        <v>8336</v>
      </c>
      <c r="S3912" s="11">
        <f t="shared" si="490"/>
        <v>42224.756909722222</v>
      </c>
      <c r="T3912" s="11">
        <f t="shared" si="491"/>
        <v>42254.756909722222</v>
      </c>
      <c r="U3912" t="str">
        <f t="shared" si="492"/>
        <v>Aug</v>
      </c>
      <c r="V3912">
        <f t="shared" si="493"/>
        <v>2015</v>
      </c>
      <c r="W3912" t="str">
        <f t="shared" si="494"/>
        <v>Sep</v>
      </c>
      <c r="X3912">
        <f t="shared" si="495"/>
        <v>2015</v>
      </c>
    </row>
    <row r="3913" spans="1:24" ht="43.2" x14ac:dyDescent="0.55000000000000004">
      <c r="A3913">
        <v>3911</v>
      </c>
      <c r="B3913" s="3" t="s">
        <v>3908</v>
      </c>
      <c r="C3913" s="3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s="7" t="s">
        <v>8335</v>
      </c>
      <c r="R3913" t="s">
        <v>8336</v>
      </c>
      <c r="S3913" s="11">
        <f t="shared" si="490"/>
        <v>41939.8122337963</v>
      </c>
      <c r="T3913" s="11">
        <f t="shared" si="491"/>
        <v>41969.853900462964</v>
      </c>
      <c r="U3913" t="str">
        <f t="shared" si="492"/>
        <v>Oct</v>
      </c>
      <c r="V3913">
        <f t="shared" si="493"/>
        <v>2014</v>
      </c>
      <c r="W3913" t="str">
        <f t="shared" si="494"/>
        <v>Nov</v>
      </c>
      <c r="X3913">
        <f t="shared" si="495"/>
        <v>2014</v>
      </c>
    </row>
    <row r="3914" spans="1:24" ht="43.2" x14ac:dyDescent="0.55000000000000004">
      <c r="A3914">
        <v>3912</v>
      </c>
      <c r="B3914" s="3" t="s">
        <v>3909</v>
      </c>
      <c r="C3914" s="3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s="7" t="s">
        <v>8335</v>
      </c>
      <c r="R3914" t="s">
        <v>8336</v>
      </c>
      <c r="S3914" s="11">
        <f t="shared" si="490"/>
        <v>42059.270023148143</v>
      </c>
      <c r="T3914" s="11">
        <f t="shared" si="491"/>
        <v>42119.190972222219</v>
      </c>
      <c r="U3914" t="str">
        <f t="shared" si="492"/>
        <v>Feb</v>
      </c>
      <c r="V3914">
        <f t="shared" si="493"/>
        <v>2015</v>
      </c>
      <c r="W3914" t="str">
        <f t="shared" si="494"/>
        <v>Apr</v>
      </c>
      <c r="X3914">
        <f t="shared" si="495"/>
        <v>2015</v>
      </c>
    </row>
    <row r="3915" spans="1:24" ht="43.2" x14ac:dyDescent="0.55000000000000004">
      <c r="A3915">
        <v>3913</v>
      </c>
      <c r="B3915" s="3" t="s">
        <v>3910</v>
      </c>
      <c r="C3915" s="3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s="7" t="s">
        <v>8335</v>
      </c>
      <c r="R3915" t="s">
        <v>8336</v>
      </c>
      <c r="S3915" s="11">
        <f t="shared" si="490"/>
        <v>42308.211215277777</v>
      </c>
      <c r="T3915" s="11">
        <f t="shared" si="491"/>
        <v>42338.252881944441</v>
      </c>
      <c r="U3915" t="str">
        <f t="shared" si="492"/>
        <v>Oct</v>
      </c>
      <c r="V3915">
        <f t="shared" si="493"/>
        <v>2015</v>
      </c>
      <c r="W3915" t="str">
        <f t="shared" si="494"/>
        <v>Nov</v>
      </c>
      <c r="X3915">
        <f t="shared" si="495"/>
        <v>2015</v>
      </c>
    </row>
    <row r="3916" spans="1:24" ht="43.2" x14ac:dyDescent="0.55000000000000004">
      <c r="A3916">
        <v>3914</v>
      </c>
      <c r="B3916" s="3" t="s">
        <v>3911</v>
      </c>
      <c r="C3916" s="3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s="7" t="s">
        <v>8335</v>
      </c>
      <c r="R3916" t="s">
        <v>8336</v>
      </c>
      <c r="S3916" s="11">
        <f t="shared" si="490"/>
        <v>42114.818935185183</v>
      </c>
      <c r="T3916" s="11">
        <f t="shared" si="491"/>
        <v>42134.957638888889</v>
      </c>
      <c r="U3916" t="str">
        <f t="shared" si="492"/>
        <v>Apr</v>
      </c>
      <c r="V3916">
        <f t="shared" si="493"/>
        <v>2015</v>
      </c>
      <c r="W3916" t="str">
        <f t="shared" si="494"/>
        <v>May</v>
      </c>
      <c r="X3916">
        <f t="shared" si="495"/>
        <v>2015</v>
      </c>
    </row>
    <row r="3917" spans="1:24" ht="43.2" x14ac:dyDescent="0.55000000000000004">
      <c r="A3917">
        <v>3915</v>
      </c>
      <c r="B3917" s="3" t="s">
        <v>3912</v>
      </c>
      <c r="C3917" s="3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s="7" t="s">
        <v>8335</v>
      </c>
      <c r="R3917" t="s">
        <v>8336</v>
      </c>
      <c r="S3917" s="11">
        <f t="shared" si="490"/>
        <v>42492.98505787037</v>
      </c>
      <c r="T3917" s="11">
        <f t="shared" si="491"/>
        <v>42522.98505787037</v>
      </c>
      <c r="U3917" t="str">
        <f t="shared" si="492"/>
        <v>May</v>
      </c>
      <c r="V3917">
        <f t="shared" si="493"/>
        <v>2016</v>
      </c>
      <c r="W3917" t="str">
        <f t="shared" si="494"/>
        <v>Jun</v>
      </c>
      <c r="X3917">
        <f t="shared" si="495"/>
        <v>2016</v>
      </c>
    </row>
    <row r="3918" spans="1:24" ht="43.2" x14ac:dyDescent="0.55000000000000004">
      <c r="A3918">
        <v>3916</v>
      </c>
      <c r="B3918" s="3" t="s">
        <v>3913</v>
      </c>
      <c r="C3918" s="3" t="s">
        <v>8024</v>
      </c>
      <c r="D3918" s="12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s="7" t="s">
        <v>8335</v>
      </c>
      <c r="R3918" t="s">
        <v>8336</v>
      </c>
      <c r="S3918" s="11">
        <f t="shared" si="490"/>
        <v>42494.471666666665</v>
      </c>
      <c r="T3918" s="11">
        <f t="shared" si="491"/>
        <v>42524.471666666665</v>
      </c>
      <c r="U3918" t="str">
        <f t="shared" si="492"/>
        <v>May</v>
      </c>
      <c r="V3918">
        <f t="shared" si="493"/>
        <v>2016</v>
      </c>
      <c r="W3918" t="str">
        <f t="shared" si="494"/>
        <v>Jun</v>
      </c>
      <c r="X3918">
        <f t="shared" si="495"/>
        <v>2016</v>
      </c>
    </row>
    <row r="3919" spans="1:24" ht="43.2" x14ac:dyDescent="0.55000000000000004">
      <c r="A3919">
        <v>3917</v>
      </c>
      <c r="B3919" s="3" t="s">
        <v>3914</v>
      </c>
      <c r="C3919" s="3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s="7" t="s">
        <v>8335</v>
      </c>
      <c r="R3919" t="s">
        <v>8336</v>
      </c>
      <c r="S3919" s="11">
        <f t="shared" si="490"/>
        <v>41863.527326388888</v>
      </c>
      <c r="T3919" s="11">
        <f t="shared" si="491"/>
        <v>41893.527326388888</v>
      </c>
      <c r="U3919" t="str">
        <f t="shared" si="492"/>
        <v>Aug</v>
      </c>
      <c r="V3919">
        <f t="shared" si="493"/>
        <v>2014</v>
      </c>
      <c r="W3919" t="str">
        <f t="shared" si="494"/>
        <v>Sep</v>
      </c>
      <c r="X3919">
        <f t="shared" si="495"/>
        <v>2014</v>
      </c>
    </row>
    <row r="3920" spans="1:24" ht="43.2" x14ac:dyDescent="0.55000000000000004">
      <c r="A3920">
        <v>3918</v>
      </c>
      <c r="B3920" s="3" t="s">
        <v>3915</v>
      </c>
      <c r="C3920" s="3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s="7" t="s">
        <v>8335</v>
      </c>
      <c r="R3920" t="s">
        <v>8336</v>
      </c>
      <c r="S3920" s="11">
        <f t="shared" si="490"/>
        <v>41843.664618055554</v>
      </c>
      <c r="T3920" s="11">
        <f t="shared" si="491"/>
        <v>41855.666666666664</v>
      </c>
      <c r="U3920" t="str">
        <f t="shared" si="492"/>
        <v>Jul</v>
      </c>
      <c r="V3920">
        <f t="shared" si="493"/>
        <v>2014</v>
      </c>
      <c r="W3920" t="str">
        <f t="shared" si="494"/>
        <v>Aug</v>
      </c>
      <c r="X3920">
        <f t="shared" si="495"/>
        <v>2014</v>
      </c>
    </row>
    <row r="3921" spans="1:24" ht="43.2" x14ac:dyDescent="0.55000000000000004">
      <c r="A3921">
        <v>3919</v>
      </c>
      <c r="B3921" s="3" t="s">
        <v>3916</v>
      </c>
      <c r="C3921" s="3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s="7" t="s">
        <v>8335</v>
      </c>
      <c r="R3921" t="s">
        <v>8336</v>
      </c>
      <c r="S3921" s="11">
        <f t="shared" si="490"/>
        <v>42358.684872685189</v>
      </c>
      <c r="T3921" s="11">
        <f t="shared" si="491"/>
        <v>42387</v>
      </c>
      <c r="U3921" t="str">
        <f t="shared" si="492"/>
        <v>Dec</v>
      </c>
      <c r="V3921">
        <f t="shared" si="493"/>
        <v>2015</v>
      </c>
      <c r="W3921" t="str">
        <f t="shared" si="494"/>
        <v>Jan</v>
      </c>
      <c r="X3921">
        <f t="shared" si="495"/>
        <v>2016</v>
      </c>
    </row>
    <row r="3922" spans="1:24" ht="43.2" x14ac:dyDescent="0.55000000000000004">
      <c r="A3922">
        <v>3920</v>
      </c>
      <c r="B3922" s="3" t="s">
        <v>3917</v>
      </c>
      <c r="C3922" s="3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s="7" t="s">
        <v>8335</v>
      </c>
      <c r="R3922" t="s">
        <v>8336</v>
      </c>
      <c r="S3922" s="11">
        <f t="shared" si="490"/>
        <v>42657.38726851852</v>
      </c>
      <c r="T3922" s="11">
        <f t="shared" si="491"/>
        <v>42687.428935185191</v>
      </c>
      <c r="U3922" t="str">
        <f t="shared" si="492"/>
        <v>Oct</v>
      </c>
      <c r="V3922">
        <f t="shared" si="493"/>
        <v>2016</v>
      </c>
      <c r="W3922" t="str">
        <f t="shared" si="494"/>
        <v>Nov</v>
      </c>
      <c r="X3922">
        <f t="shared" si="495"/>
        <v>2016</v>
      </c>
    </row>
    <row r="3923" spans="1:24" ht="43.2" x14ac:dyDescent="0.55000000000000004">
      <c r="A3923">
        <v>3921</v>
      </c>
      <c r="B3923" s="3" t="s">
        <v>3918</v>
      </c>
      <c r="C3923" s="3" t="s">
        <v>8029</v>
      </c>
      <c r="D3923" s="12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s="7" t="s">
        <v>8335</v>
      </c>
      <c r="R3923" t="s">
        <v>8336</v>
      </c>
      <c r="S3923" s="11">
        <f t="shared" si="490"/>
        <v>41926.542303240742</v>
      </c>
      <c r="T3923" s="11">
        <f t="shared" si="491"/>
        <v>41938.75</v>
      </c>
      <c r="U3923" t="str">
        <f t="shared" si="492"/>
        <v>Oct</v>
      </c>
      <c r="V3923">
        <f t="shared" si="493"/>
        <v>2014</v>
      </c>
      <c r="W3923" t="str">
        <f t="shared" si="494"/>
        <v>Oct</v>
      </c>
      <c r="X3923">
        <f t="shared" si="495"/>
        <v>2014</v>
      </c>
    </row>
    <row r="3924" spans="1:24" ht="43.2" x14ac:dyDescent="0.55000000000000004">
      <c r="A3924">
        <v>3922</v>
      </c>
      <c r="B3924" s="3" t="s">
        <v>3919</v>
      </c>
      <c r="C3924" s="3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s="7" t="s">
        <v>8335</v>
      </c>
      <c r="R3924" t="s">
        <v>8336</v>
      </c>
      <c r="S3924" s="11">
        <f t="shared" si="490"/>
        <v>42020.768634259264</v>
      </c>
      <c r="T3924" s="11">
        <f t="shared" si="491"/>
        <v>42065.958333333328</v>
      </c>
      <c r="U3924" t="str">
        <f t="shared" si="492"/>
        <v>Jan</v>
      </c>
      <c r="V3924">
        <f t="shared" si="493"/>
        <v>2015</v>
      </c>
      <c r="W3924" t="str">
        <f t="shared" si="494"/>
        <v>Mar</v>
      </c>
      <c r="X3924">
        <f t="shared" si="495"/>
        <v>2015</v>
      </c>
    </row>
    <row r="3925" spans="1:24" ht="43.2" x14ac:dyDescent="0.55000000000000004">
      <c r="A3925">
        <v>3923</v>
      </c>
      <c r="B3925" s="3" t="s">
        <v>3920</v>
      </c>
      <c r="C3925" s="3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s="7" t="s">
        <v>8335</v>
      </c>
      <c r="R3925" t="s">
        <v>8336</v>
      </c>
      <c r="S3925" s="11">
        <f t="shared" si="490"/>
        <v>42075.979988425926</v>
      </c>
      <c r="T3925" s="11">
        <f t="shared" si="491"/>
        <v>42103.979988425926</v>
      </c>
      <c r="U3925" t="str">
        <f t="shared" si="492"/>
        <v>Mar</v>
      </c>
      <c r="V3925">
        <f t="shared" si="493"/>
        <v>2015</v>
      </c>
      <c r="W3925" t="str">
        <f t="shared" si="494"/>
        <v>Apr</v>
      </c>
      <c r="X3925">
        <f t="shared" si="495"/>
        <v>2015</v>
      </c>
    </row>
    <row r="3926" spans="1:24" ht="43.2" x14ac:dyDescent="0.55000000000000004">
      <c r="A3926">
        <v>3924</v>
      </c>
      <c r="B3926" s="3" t="s">
        <v>3921</v>
      </c>
      <c r="C3926" s="3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s="7" t="s">
        <v>8335</v>
      </c>
      <c r="R3926" t="s">
        <v>8336</v>
      </c>
      <c r="S3926" s="11">
        <f t="shared" si="490"/>
        <v>41786.959745370368</v>
      </c>
      <c r="T3926" s="11">
        <f t="shared" si="491"/>
        <v>41816.959745370368</v>
      </c>
      <c r="U3926" t="str">
        <f t="shared" si="492"/>
        <v>May</v>
      </c>
      <c r="V3926">
        <f t="shared" si="493"/>
        <v>2014</v>
      </c>
      <c r="W3926" t="str">
        <f t="shared" si="494"/>
        <v>Jun</v>
      </c>
      <c r="X3926">
        <f t="shared" si="495"/>
        <v>2014</v>
      </c>
    </row>
    <row r="3927" spans="1:24" ht="43.2" x14ac:dyDescent="0.55000000000000004">
      <c r="A3927">
        <v>3925</v>
      </c>
      <c r="B3927" s="3" t="s">
        <v>3922</v>
      </c>
      <c r="C3927" s="3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s="7" t="s">
        <v>8335</v>
      </c>
      <c r="R3927" t="s">
        <v>8336</v>
      </c>
      <c r="S3927" s="11">
        <f t="shared" si="490"/>
        <v>41820.870821759258</v>
      </c>
      <c r="T3927" s="11">
        <f t="shared" si="491"/>
        <v>41850.870821759258</v>
      </c>
      <c r="U3927" t="str">
        <f t="shared" si="492"/>
        <v>Jun</v>
      </c>
      <c r="V3927">
        <f t="shared" si="493"/>
        <v>2014</v>
      </c>
      <c r="W3927" t="str">
        <f t="shared" si="494"/>
        <v>Jul</v>
      </c>
      <c r="X3927">
        <f t="shared" si="495"/>
        <v>2014</v>
      </c>
    </row>
    <row r="3928" spans="1:24" ht="28.8" x14ac:dyDescent="0.55000000000000004">
      <c r="A3928">
        <v>3926</v>
      </c>
      <c r="B3928" s="3" t="s">
        <v>3923</v>
      </c>
      <c r="C3928" s="3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s="7" t="s">
        <v>8335</v>
      </c>
      <c r="R3928" t="s">
        <v>8336</v>
      </c>
      <c r="S3928" s="11">
        <f t="shared" si="490"/>
        <v>41970.085046296299</v>
      </c>
      <c r="T3928" s="11">
        <f t="shared" si="491"/>
        <v>42000.085046296299</v>
      </c>
      <c r="U3928" t="str">
        <f t="shared" si="492"/>
        <v>Nov</v>
      </c>
      <c r="V3928">
        <f t="shared" si="493"/>
        <v>2014</v>
      </c>
      <c r="W3928" t="str">
        <f t="shared" si="494"/>
        <v>Dec</v>
      </c>
      <c r="X3928">
        <f t="shared" si="495"/>
        <v>2014</v>
      </c>
    </row>
    <row r="3929" spans="1:24" ht="43.2" x14ac:dyDescent="0.55000000000000004">
      <c r="A3929">
        <v>3927</v>
      </c>
      <c r="B3929" s="3" t="s">
        <v>3924</v>
      </c>
      <c r="C3929" s="3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s="7" t="s">
        <v>8335</v>
      </c>
      <c r="R3929" t="s">
        <v>8336</v>
      </c>
      <c r="S3929" s="11">
        <f t="shared" si="490"/>
        <v>41830.267407407409</v>
      </c>
      <c r="T3929" s="11">
        <f t="shared" si="491"/>
        <v>41860.267407407409</v>
      </c>
      <c r="U3929" t="str">
        <f t="shared" si="492"/>
        <v>Jul</v>
      </c>
      <c r="V3929">
        <f t="shared" si="493"/>
        <v>2014</v>
      </c>
      <c r="W3929" t="str">
        <f t="shared" si="494"/>
        <v>Aug</v>
      </c>
      <c r="X3929">
        <f t="shared" si="495"/>
        <v>2014</v>
      </c>
    </row>
    <row r="3930" spans="1:24" ht="43.2" x14ac:dyDescent="0.55000000000000004">
      <c r="A3930">
        <v>3928</v>
      </c>
      <c r="B3930" s="3" t="s">
        <v>3925</v>
      </c>
      <c r="C3930" s="3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s="7" t="s">
        <v>8335</v>
      </c>
      <c r="R3930" t="s">
        <v>8336</v>
      </c>
      <c r="S3930" s="11">
        <f t="shared" si="490"/>
        <v>42265.683182870373</v>
      </c>
      <c r="T3930" s="11">
        <f t="shared" si="491"/>
        <v>42293.207638888889</v>
      </c>
      <c r="U3930" t="str">
        <f t="shared" si="492"/>
        <v>Sep</v>
      </c>
      <c r="V3930">
        <f t="shared" si="493"/>
        <v>2015</v>
      </c>
      <c r="W3930" t="str">
        <f t="shared" si="494"/>
        <v>Oct</v>
      </c>
      <c r="X3930">
        <f t="shared" si="495"/>
        <v>2015</v>
      </c>
    </row>
    <row r="3931" spans="1:24" ht="43.2" x14ac:dyDescent="0.55000000000000004">
      <c r="A3931">
        <v>3929</v>
      </c>
      <c r="B3931" s="3" t="s">
        <v>3926</v>
      </c>
      <c r="C3931" s="3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s="7" t="s">
        <v>8335</v>
      </c>
      <c r="R3931" t="s">
        <v>8336</v>
      </c>
      <c r="S3931" s="11">
        <f t="shared" si="490"/>
        <v>42601.827141203699</v>
      </c>
      <c r="T3931" s="11">
        <f t="shared" si="491"/>
        <v>42631.827141203699</v>
      </c>
      <c r="U3931" t="str">
        <f t="shared" si="492"/>
        <v>Aug</v>
      </c>
      <c r="V3931">
        <f t="shared" si="493"/>
        <v>2016</v>
      </c>
      <c r="W3931" t="str">
        <f t="shared" si="494"/>
        <v>Sep</v>
      </c>
      <c r="X3931">
        <f t="shared" si="495"/>
        <v>2016</v>
      </c>
    </row>
    <row r="3932" spans="1:24" ht="43.2" x14ac:dyDescent="0.55000000000000004">
      <c r="A3932">
        <v>3930</v>
      </c>
      <c r="B3932" s="3" t="s">
        <v>3927</v>
      </c>
      <c r="C3932" s="3" t="s">
        <v>8038</v>
      </c>
      <c r="D3932" s="1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s="7" t="s">
        <v>8335</v>
      </c>
      <c r="R3932" t="s">
        <v>8336</v>
      </c>
      <c r="S3932" s="11">
        <f t="shared" si="490"/>
        <v>42433.338749999995</v>
      </c>
      <c r="T3932" s="11">
        <f t="shared" si="491"/>
        <v>42461.25</v>
      </c>
      <c r="U3932" t="str">
        <f t="shared" si="492"/>
        <v>Mar</v>
      </c>
      <c r="V3932">
        <f t="shared" si="493"/>
        <v>2016</v>
      </c>
      <c r="W3932" t="str">
        <f t="shared" si="494"/>
        <v>Apr</v>
      </c>
      <c r="X3932">
        <f t="shared" si="495"/>
        <v>2016</v>
      </c>
    </row>
    <row r="3933" spans="1:24" ht="43.2" x14ac:dyDescent="0.55000000000000004">
      <c r="A3933">
        <v>3931</v>
      </c>
      <c r="B3933" s="3" t="s">
        <v>3928</v>
      </c>
      <c r="C3933" s="3" t="s">
        <v>8039</v>
      </c>
      <c r="D3933" s="12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s="7" t="s">
        <v>8335</v>
      </c>
      <c r="R3933" t="s">
        <v>8336</v>
      </c>
      <c r="S3933" s="11">
        <f t="shared" si="490"/>
        <v>42228.151701388888</v>
      </c>
      <c r="T3933" s="11">
        <f t="shared" si="491"/>
        <v>42253.151701388888</v>
      </c>
      <c r="U3933" t="str">
        <f t="shared" si="492"/>
        <v>Aug</v>
      </c>
      <c r="V3933">
        <f t="shared" si="493"/>
        <v>2015</v>
      </c>
      <c r="W3933" t="str">
        <f t="shared" si="494"/>
        <v>Sep</v>
      </c>
      <c r="X3933">
        <f t="shared" si="495"/>
        <v>2015</v>
      </c>
    </row>
    <row r="3934" spans="1:24" ht="43.2" x14ac:dyDescent="0.55000000000000004">
      <c r="A3934">
        <v>3932</v>
      </c>
      <c r="B3934" s="3" t="s">
        <v>3929</v>
      </c>
      <c r="C3934" s="3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s="7" t="s">
        <v>8335</v>
      </c>
      <c r="R3934" t="s">
        <v>8336</v>
      </c>
      <c r="S3934" s="11">
        <f t="shared" si="490"/>
        <v>42415.168564814812</v>
      </c>
      <c r="T3934" s="11">
        <f t="shared" si="491"/>
        <v>42445.126898148148</v>
      </c>
      <c r="U3934" t="str">
        <f t="shared" si="492"/>
        <v>Feb</v>
      </c>
      <c r="V3934">
        <f t="shared" si="493"/>
        <v>2016</v>
      </c>
      <c r="W3934" t="str">
        <f t="shared" si="494"/>
        <v>Mar</v>
      </c>
      <c r="X3934">
        <f t="shared" si="495"/>
        <v>2016</v>
      </c>
    </row>
    <row r="3935" spans="1:24" ht="43.2" x14ac:dyDescent="0.55000000000000004">
      <c r="A3935">
        <v>3933</v>
      </c>
      <c r="B3935" s="3" t="s">
        <v>3930</v>
      </c>
      <c r="C3935" s="3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s="7" t="s">
        <v>8335</v>
      </c>
      <c r="R3935" t="s">
        <v>8336</v>
      </c>
      <c r="S3935" s="11">
        <f t="shared" si="490"/>
        <v>42538.968310185184</v>
      </c>
      <c r="T3935" s="11">
        <f t="shared" si="491"/>
        <v>42568.029861111107</v>
      </c>
      <c r="U3935" t="str">
        <f t="shared" si="492"/>
        <v>Jun</v>
      </c>
      <c r="V3935">
        <f t="shared" si="493"/>
        <v>2016</v>
      </c>
      <c r="W3935" t="str">
        <f t="shared" si="494"/>
        <v>Jul</v>
      </c>
      <c r="X3935">
        <f t="shared" si="495"/>
        <v>2016</v>
      </c>
    </row>
    <row r="3936" spans="1:24" ht="43.2" x14ac:dyDescent="0.55000000000000004">
      <c r="A3936">
        <v>3934</v>
      </c>
      <c r="B3936" s="3" t="s">
        <v>3931</v>
      </c>
      <c r="C3936" s="3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s="7" t="s">
        <v>8335</v>
      </c>
      <c r="R3936" t="s">
        <v>8336</v>
      </c>
      <c r="S3936" s="11">
        <f t="shared" si="490"/>
        <v>42233.671747685185</v>
      </c>
      <c r="T3936" s="11">
        <f t="shared" si="491"/>
        <v>42278.541666666672</v>
      </c>
      <c r="U3936" t="str">
        <f t="shared" si="492"/>
        <v>Aug</v>
      </c>
      <c r="V3936">
        <f t="shared" si="493"/>
        <v>2015</v>
      </c>
      <c r="W3936" t="str">
        <f t="shared" si="494"/>
        <v>Oct</v>
      </c>
      <c r="X3936">
        <f t="shared" si="495"/>
        <v>2015</v>
      </c>
    </row>
    <row r="3937" spans="1:24" ht="57.6" x14ac:dyDescent="0.55000000000000004">
      <c r="A3937">
        <v>3935</v>
      </c>
      <c r="B3937" s="3" t="s">
        <v>3932</v>
      </c>
      <c r="C3937" s="3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s="7" t="s">
        <v>8335</v>
      </c>
      <c r="R3937" t="s">
        <v>8336</v>
      </c>
      <c r="S3937" s="11">
        <f t="shared" si="490"/>
        <v>42221.656782407401</v>
      </c>
      <c r="T3937" s="11">
        <f t="shared" si="491"/>
        <v>42281.656782407401</v>
      </c>
      <c r="U3937" t="str">
        <f t="shared" si="492"/>
        <v>Aug</v>
      </c>
      <c r="V3937">
        <f t="shared" si="493"/>
        <v>2015</v>
      </c>
      <c r="W3937" t="str">
        <f t="shared" si="494"/>
        <v>Oct</v>
      </c>
      <c r="X3937">
        <f t="shared" si="495"/>
        <v>2015</v>
      </c>
    </row>
    <row r="3938" spans="1:24" ht="43.2" x14ac:dyDescent="0.55000000000000004">
      <c r="A3938">
        <v>3936</v>
      </c>
      <c r="B3938" s="3" t="s">
        <v>3933</v>
      </c>
      <c r="C3938" s="3" t="s">
        <v>8044</v>
      </c>
      <c r="D3938" s="12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s="7" t="s">
        <v>8335</v>
      </c>
      <c r="R3938" t="s">
        <v>8336</v>
      </c>
      <c r="S3938" s="11">
        <f t="shared" si="490"/>
        <v>42675.262962962966</v>
      </c>
      <c r="T3938" s="11">
        <f t="shared" si="491"/>
        <v>42705.304629629631</v>
      </c>
      <c r="U3938" t="str">
        <f t="shared" si="492"/>
        <v>Nov</v>
      </c>
      <c r="V3938">
        <f t="shared" si="493"/>
        <v>2016</v>
      </c>
      <c r="W3938" t="str">
        <f t="shared" si="494"/>
        <v>Dec</v>
      </c>
      <c r="X3938">
        <f t="shared" si="495"/>
        <v>2016</v>
      </c>
    </row>
    <row r="3939" spans="1:24" ht="43.2" x14ac:dyDescent="0.55000000000000004">
      <c r="A3939">
        <v>3937</v>
      </c>
      <c r="B3939" s="3" t="s">
        <v>3934</v>
      </c>
      <c r="C3939" s="3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s="7" t="s">
        <v>8335</v>
      </c>
      <c r="R3939" t="s">
        <v>8336</v>
      </c>
      <c r="S3939" s="11">
        <f t="shared" si="490"/>
        <v>42534.631481481483</v>
      </c>
      <c r="T3939" s="11">
        <f t="shared" si="491"/>
        <v>42562.631481481483</v>
      </c>
      <c r="U3939" t="str">
        <f t="shared" si="492"/>
        <v>Jun</v>
      </c>
      <c r="V3939">
        <f t="shared" si="493"/>
        <v>2016</v>
      </c>
      <c r="W3939" t="str">
        <f t="shared" si="494"/>
        <v>Jul</v>
      </c>
      <c r="X3939">
        <f t="shared" si="495"/>
        <v>2016</v>
      </c>
    </row>
    <row r="3940" spans="1:24" ht="43.2" x14ac:dyDescent="0.55000000000000004">
      <c r="A3940">
        <v>3938</v>
      </c>
      <c r="B3940" s="3" t="s">
        <v>3935</v>
      </c>
      <c r="C3940" s="3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s="7" t="s">
        <v>8335</v>
      </c>
      <c r="R3940" t="s">
        <v>8336</v>
      </c>
      <c r="S3940" s="11">
        <f t="shared" si="490"/>
        <v>42151.905717592599</v>
      </c>
      <c r="T3940" s="11">
        <f t="shared" si="491"/>
        <v>42182.905717592599</v>
      </c>
      <c r="U3940" t="str">
        <f t="shared" si="492"/>
        <v>May</v>
      </c>
      <c r="V3940">
        <f t="shared" si="493"/>
        <v>2015</v>
      </c>
      <c r="W3940" t="str">
        <f t="shared" si="494"/>
        <v>Jun</v>
      </c>
      <c r="X3940">
        <f t="shared" si="495"/>
        <v>2015</v>
      </c>
    </row>
    <row r="3941" spans="1:24" ht="43.2" x14ac:dyDescent="0.55000000000000004">
      <c r="A3941">
        <v>3939</v>
      </c>
      <c r="B3941" s="3" t="s">
        <v>3936</v>
      </c>
      <c r="C3941" s="3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s="7" t="s">
        <v>8335</v>
      </c>
      <c r="R3941" t="s">
        <v>8336</v>
      </c>
      <c r="S3941" s="11">
        <f t="shared" si="490"/>
        <v>41915.400219907409</v>
      </c>
      <c r="T3941" s="11">
        <f t="shared" si="491"/>
        <v>41919.1875</v>
      </c>
      <c r="U3941" t="str">
        <f t="shared" si="492"/>
        <v>Oct</v>
      </c>
      <c r="V3941">
        <f t="shared" si="493"/>
        <v>2014</v>
      </c>
      <c r="W3941" t="str">
        <f t="shared" si="494"/>
        <v>Oct</v>
      </c>
      <c r="X3941">
        <f t="shared" si="495"/>
        <v>2014</v>
      </c>
    </row>
    <row r="3942" spans="1:24" ht="43.2" x14ac:dyDescent="0.55000000000000004">
      <c r="A3942">
        <v>3940</v>
      </c>
      <c r="B3942" s="3" t="s">
        <v>3937</v>
      </c>
      <c r="C3942" s="3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s="7" t="s">
        <v>8335</v>
      </c>
      <c r="R3942" t="s">
        <v>8336</v>
      </c>
      <c r="S3942" s="11">
        <f t="shared" si="490"/>
        <v>41961.492488425924</v>
      </c>
      <c r="T3942" s="11">
        <f t="shared" si="491"/>
        <v>42006.492488425924</v>
      </c>
      <c r="U3942" t="str">
        <f t="shared" si="492"/>
        <v>Nov</v>
      </c>
      <c r="V3942">
        <f t="shared" si="493"/>
        <v>2014</v>
      </c>
      <c r="W3942" t="str">
        <f t="shared" si="494"/>
        <v>Jan</v>
      </c>
      <c r="X3942">
        <f t="shared" si="495"/>
        <v>2015</v>
      </c>
    </row>
    <row r="3943" spans="1:24" ht="57.6" x14ac:dyDescent="0.55000000000000004">
      <c r="A3943">
        <v>3941</v>
      </c>
      <c r="B3943" s="3" t="s">
        <v>3938</v>
      </c>
      <c r="C3943" s="3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s="7" t="s">
        <v>8335</v>
      </c>
      <c r="R3943" t="s">
        <v>8336</v>
      </c>
      <c r="S3943" s="11">
        <f t="shared" si="490"/>
        <v>41940.587233796294</v>
      </c>
      <c r="T3943" s="11">
        <f t="shared" si="491"/>
        <v>41968.041666666672</v>
      </c>
      <c r="U3943" t="str">
        <f t="shared" si="492"/>
        <v>Oct</v>
      </c>
      <c r="V3943">
        <f t="shared" si="493"/>
        <v>2014</v>
      </c>
      <c r="W3943" t="str">
        <f t="shared" si="494"/>
        <v>Nov</v>
      </c>
      <c r="X3943">
        <f t="shared" si="495"/>
        <v>2014</v>
      </c>
    </row>
    <row r="3944" spans="1:24" ht="43.2" x14ac:dyDescent="0.55000000000000004">
      <c r="A3944">
        <v>3942</v>
      </c>
      <c r="B3944" s="3" t="s">
        <v>3939</v>
      </c>
      <c r="C3944" s="3" t="s">
        <v>8050</v>
      </c>
      <c r="D3944" s="12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s="7" t="s">
        <v>8335</v>
      </c>
      <c r="R3944" t="s">
        <v>8336</v>
      </c>
      <c r="S3944" s="11">
        <f t="shared" si="490"/>
        <v>42111.904097222221</v>
      </c>
      <c r="T3944" s="11">
        <f t="shared" si="491"/>
        <v>42171.904097222221</v>
      </c>
      <c r="U3944" t="str">
        <f t="shared" si="492"/>
        <v>Apr</v>
      </c>
      <c r="V3944">
        <f t="shared" si="493"/>
        <v>2015</v>
      </c>
      <c r="W3944" t="str">
        <f t="shared" si="494"/>
        <v>Jun</v>
      </c>
      <c r="X3944">
        <f t="shared" si="495"/>
        <v>2015</v>
      </c>
    </row>
    <row r="3945" spans="1:24" ht="43.2" x14ac:dyDescent="0.55000000000000004">
      <c r="A3945">
        <v>3943</v>
      </c>
      <c r="B3945" s="3" t="s">
        <v>3940</v>
      </c>
      <c r="C3945" s="3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s="7" t="s">
        <v>8335</v>
      </c>
      <c r="R3945" t="s">
        <v>8336</v>
      </c>
      <c r="S3945" s="11">
        <f t="shared" si="490"/>
        <v>42279.778564814813</v>
      </c>
      <c r="T3945" s="11">
        <f t="shared" si="491"/>
        <v>42310.701388888891</v>
      </c>
      <c r="U3945" t="str">
        <f t="shared" si="492"/>
        <v>Oct</v>
      </c>
      <c r="V3945">
        <f t="shared" si="493"/>
        <v>2015</v>
      </c>
      <c r="W3945" t="str">
        <f t="shared" si="494"/>
        <v>Nov</v>
      </c>
      <c r="X3945">
        <f t="shared" si="495"/>
        <v>2015</v>
      </c>
    </row>
    <row r="3946" spans="1:24" ht="43.2" x14ac:dyDescent="0.55000000000000004">
      <c r="A3946">
        <v>3944</v>
      </c>
      <c r="B3946" s="3" t="s">
        <v>3941</v>
      </c>
      <c r="C3946" s="3" t="s">
        <v>8052</v>
      </c>
      <c r="D3946" s="12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s="7" t="s">
        <v>8335</v>
      </c>
      <c r="R3946" t="s">
        <v>8336</v>
      </c>
      <c r="S3946" s="11">
        <f t="shared" si="490"/>
        <v>42213.662905092591</v>
      </c>
      <c r="T3946" s="11">
        <f t="shared" si="491"/>
        <v>42243.662905092591</v>
      </c>
      <c r="U3946" t="str">
        <f t="shared" si="492"/>
        <v>Jul</v>
      </c>
      <c r="V3946">
        <f t="shared" si="493"/>
        <v>2015</v>
      </c>
      <c r="W3946" t="str">
        <f t="shared" si="494"/>
        <v>Aug</v>
      </c>
      <c r="X3946">
        <f t="shared" si="495"/>
        <v>2015</v>
      </c>
    </row>
    <row r="3947" spans="1:24" ht="43.2" x14ac:dyDescent="0.55000000000000004">
      <c r="A3947">
        <v>3945</v>
      </c>
      <c r="B3947" s="3" t="s">
        <v>3942</v>
      </c>
      <c r="C3947" s="3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s="7" t="s">
        <v>8335</v>
      </c>
      <c r="R3947" t="s">
        <v>8336</v>
      </c>
      <c r="S3947" s="11">
        <f t="shared" si="490"/>
        <v>42109.801712962959</v>
      </c>
      <c r="T3947" s="11">
        <f t="shared" si="491"/>
        <v>42139.801712962959</v>
      </c>
      <c r="U3947" t="str">
        <f t="shared" si="492"/>
        <v>Apr</v>
      </c>
      <c r="V3947">
        <f t="shared" si="493"/>
        <v>2015</v>
      </c>
      <c r="W3947" t="str">
        <f t="shared" si="494"/>
        <v>May</v>
      </c>
      <c r="X3947">
        <f t="shared" si="495"/>
        <v>2015</v>
      </c>
    </row>
    <row r="3948" spans="1:24" ht="28.8" x14ac:dyDescent="0.55000000000000004">
      <c r="A3948">
        <v>3946</v>
      </c>
      <c r="B3948" s="3" t="s">
        <v>3943</v>
      </c>
      <c r="C3948" s="3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s="7" t="s">
        <v>8335</v>
      </c>
      <c r="R3948" t="s">
        <v>8336</v>
      </c>
      <c r="S3948" s="11">
        <f t="shared" si="490"/>
        <v>42031.833587962959</v>
      </c>
      <c r="T3948" s="11">
        <f t="shared" si="491"/>
        <v>42063.333333333328</v>
      </c>
      <c r="U3948" t="str">
        <f t="shared" si="492"/>
        <v>Jan</v>
      </c>
      <c r="V3948">
        <f t="shared" si="493"/>
        <v>2015</v>
      </c>
      <c r="W3948" t="str">
        <f t="shared" si="494"/>
        <v>Feb</v>
      </c>
      <c r="X3948">
        <f t="shared" si="495"/>
        <v>2015</v>
      </c>
    </row>
    <row r="3949" spans="1:24" ht="43.2" x14ac:dyDescent="0.55000000000000004">
      <c r="A3949">
        <v>3947</v>
      </c>
      <c r="B3949" s="3" t="s">
        <v>3944</v>
      </c>
      <c r="C3949" s="3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s="7" t="s">
        <v>8335</v>
      </c>
      <c r="R3949" t="s">
        <v>8336</v>
      </c>
      <c r="S3949" s="11">
        <f t="shared" si="490"/>
        <v>42615.142870370371</v>
      </c>
      <c r="T3949" s="11">
        <f t="shared" si="491"/>
        <v>42645.142870370371</v>
      </c>
      <c r="U3949" t="str">
        <f t="shared" si="492"/>
        <v>Sep</v>
      </c>
      <c r="V3949">
        <f t="shared" si="493"/>
        <v>2016</v>
      </c>
      <c r="W3949" t="str">
        <f t="shared" si="494"/>
        <v>Oct</v>
      </c>
      <c r="X3949">
        <f t="shared" si="495"/>
        <v>2016</v>
      </c>
    </row>
    <row r="3950" spans="1:24" ht="43.2" x14ac:dyDescent="0.55000000000000004">
      <c r="A3950">
        <v>3948</v>
      </c>
      <c r="B3950" s="3" t="s">
        <v>3945</v>
      </c>
      <c r="C3950" s="3" t="s">
        <v>8056</v>
      </c>
      <c r="D3950" s="12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s="7" t="s">
        <v>8335</v>
      </c>
      <c r="R3950" t="s">
        <v>8336</v>
      </c>
      <c r="S3950" s="11">
        <f t="shared" si="490"/>
        <v>41829.325497685182</v>
      </c>
      <c r="T3950" s="11">
        <f t="shared" si="491"/>
        <v>41889.325497685182</v>
      </c>
      <c r="U3950" t="str">
        <f t="shared" si="492"/>
        <v>Jul</v>
      </c>
      <c r="V3950">
        <f t="shared" si="493"/>
        <v>2014</v>
      </c>
      <c r="W3950" t="str">
        <f t="shared" si="494"/>
        <v>Sep</v>
      </c>
      <c r="X3950">
        <f t="shared" si="495"/>
        <v>2014</v>
      </c>
    </row>
    <row r="3951" spans="1:24" ht="43.2" x14ac:dyDescent="0.55000000000000004">
      <c r="A3951">
        <v>3949</v>
      </c>
      <c r="B3951" s="3" t="s">
        <v>3946</v>
      </c>
      <c r="C3951" s="3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s="7" t="s">
        <v>8335</v>
      </c>
      <c r="R3951" t="s">
        <v>8336</v>
      </c>
      <c r="S3951" s="11">
        <f t="shared" si="490"/>
        <v>42016.120613425926</v>
      </c>
      <c r="T3951" s="11">
        <f t="shared" si="491"/>
        <v>42046.120613425926</v>
      </c>
      <c r="U3951" t="str">
        <f t="shared" si="492"/>
        <v>Jan</v>
      </c>
      <c r="V3951">
        <f t="shared" si="493"/>
        <v>2015</v>
      </c>
      <c r="W3951" t="str">
        <f t="shared" si="494"/>
        <v>Feb</v>
      </c>
      <c r="X3951">
        <f t="shared" si="495"/>
        <v>2015</v>
      </c>
    </row>
    <row r="3952" spans="1:24" ht="43.2" x14ac:dyDescent="0.55000000000000004">
      <c r="A3952">
        <v>3950</v>
      </c>
      <c r="B3952" s="3" t="s">
        <v>3947</v>
      </c>
      <c r="C3952" s="3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s="7" t="s">
        <v>8335</v>
      </c>
      <c r="R3952" t="s">
        <v>8336</v>
      </c>
      <c r="S3952" s="11">
        <f t="shared" si="490"/>
        <v>42439.702314814815</v>
      </c>
      <c r="T3952" s="11">
        <f t="shared" si="491"/>
        <v>42468.774305555555</v>
      </c>
      <c r="U3952" t="str">
        <f t="shared" si="492"/>
        <v>Mar</v>
      </c>
      <c r="V3952">
        <f t="shared" si="493"/>
        <v>2016</v>
      </c>
      <c r="W3952" t="str">
        <f t="shared" si="494"/>
        <v>Apr</v>
      </c>
      <c r="X3952">
        <f t="shared" si="495"/>
        <v>2016</v>
      </c>
    </row>
    <row r="3953" spans="1:24" ht="43.2" x14ac:dyDescent="0.55000000000000004">
      <c r="A3953">
        <v>3951</v>
      </c>
      <c r="B3953" s="3" t="s">
        <v>3948</v>
      </c>
      <c r="C3953" s="3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s="7" t="s">
        <v>8335</v>
      </c>
      <c r="R3953" t="s">
        <v>8336</v>
      </c>
      <c r="S3953" s="11">
        <f t="shared" si="490"/>
        <v>42433.825717592597</v>
      </c>
      <c r="T3953" s="11">
        <f t="shared" si="491"/>
        <v>42493.784050925926</v>
      </c>
      <c r="U3953" t="str">
        <f t="shared" si="492"/>
        <v>Mar</v>
      </c>
      <c r="V3953">
        <f t="shared" si="493"/>
        <v>2016</v>
      </c>
      <c r="W3953" t="str">
        <f t="shared" si="494"/>
        <v>May</v>
      </c>
      <c r="X3953">
        <f t="shared" si="495"/>
        <v>2016</v>
      </c>
    </row>
    <row r="3954" spans="1:24" ht="43.2" x14ac:dyDescent="0.55000000000000004">
      <c r="A3954">
        <v>3952</v>
      </c>
      <c r="B3954" s="3" t="s">
        <v>3949</v>
      </c>
      <c r="C3954" s="3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s="7" t="s">
        <v>8335</v>
      </c>
      <c r="R3954" t="s">
        <v>8336</v>
      </c>
      <c r="S3954" s="11">
        <f t="shared" si="490"/>
        <v>42243.790393518517</v>
      </c>
      <c r="T3954" s="11">
        <f t="shared" si="491"/>
        <v>42303.790393518517</v>
      </c>
      <c r="U3954" t="str">
        <f t="shared" si="492"/>
        <v>Aug</v>
      </c>
      <c r="V3954">
        <f t="shared" si="493"/>
        <v>2015</v>
      </c>
      <c r="W3954" t="str">
        <f t="shared" si="494"/>
        <v>Oct</v>
      </c>
      <c r="X3954">
        <f t="shared" si="495"/>
        <v>2015</v>
      </c>
    </row>
    <row r="3955" spans="1:24" ht="43.2" x14ac:dyDescent="0.55000000000000004">
      <c r="A3955">
        <v>3953</v>
      </c>
      <c r="B3955" s="3" t="s">
        <v>3950</v>
      </c>
      <c r="C3955" s="3" t="s">
        <v>8060</v>
      </c>
      <c r="D3955" s="12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s="7" t="s">
        <v>8335</v>
      </c>
      <c r="R3955" t="s">
        <v>8336</v>
      </c>
      <c r="S3955" s="11">
        <f t="shared" si="490"/>
        <v>42550.048449074078</v>
      </c>
      <c r="T3955" s="11">
        <f t="shared" si="491"/>
        <v>42580.978472222225</v>
      </c>
      <c r="U3955" t="str">
        <f t="shared" si="492"/>
        <v>Jun</v>
      </c>
      <c r="V3955">
        <f t="shared" si="493"/>
        <v>2016</v>
      </c>
      <c r="W3955" t="str">
        <f t="shared" si="494"/>
        <v>Jul</v>
      </c>
      <c r="X3955">
        <f t="shared" si="495"/>
        <v>2016</v>
      </c>
    </row>
    <row r="3956" spans="1:24" ht="43.2" x14ac:dyDescent="0.55000000000000004">
      <c r="A3956">
        <v>3954</v>
      </c>
      <c r="B3956" s="3" t="s">
        <v>3951</v>
      </c>
      <c r="C3956" s="3" t="s">
        <v>8061</v>
      </c>
      <c r="D3956" s="12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s="7" t="s">
        <v>8335</v>
      </c>
      <c r="R3956" t="s">
        <v>8336</v>
      </c>
      <c r="S3956" s="11">
        <f t="shared" si="490"/>
        <v>41774.651203703703</v>
      </c>
      <c r="T3956" s="11">
        <f t="shared" si="491"/>
        <v>41834.651203703703</v>
      </c>
      <c r="U3956" t="str">
        <f t="shared" si="492"/>
        <v>May</v>
      </c>
      <c r="V3956">
        <f t="shared" si="493"/>
        <v>2014</v>
      </c>
      <c r="W3956" t="str">
        <f t="shared" si="494"/>
        <v>Jul</v>
      </c>
      <c r="X3956">
        <f t="shared" si="495"/>
        <v>2014</v>
      </c>
    </row>
    <row r="3957" spans="1:24" ht="43.2" x14ac:dyDescent="0.55000000000000004">
      <c r="A3957">
        <v>3955</v>
      </c>
      <c r="B3957" s="3" t="s">
        <v>3952</v>
      </c>
      <c r="C3957" s="3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s="7" t="s">
        <v>8335</v>
      </c>
      <c r="R3957" t="s">
        <v>8336</v>
      </c>
      <c r="S3957" s="11">
        <f t="shared" si="490"/>
        <v>42306.848854166667</v>
      </c>
      <c r="T3957" s="11">
        <f t="shared" si="491"/>
        <v>42336.890520833331</v>
      </c>
      <c r="U3957" t="str">
        <f t="shared" si="492"/>
        <v>Oct</v>
      </c>
      <c r="V3957">
        <f t="shared" si="493"/>
        <v>2015</v>
      </c>
      <c r="W3957" t="str">
        <f t="shared" si="494"/>
        <v>Nov</v>
      </c>
      <c r="X3957">
        <f t="shared" si="495"/>
        <v>2015</v>
      </c>
    </row>
    <row r="3958" spans="1:24" ht="43.2" x14ac:dyDescent="0.55000000000000004">
      <c r="A3958">
        <v>3956</v>
      </c>
      <c r="B3958" s="3" t="s">
        <v>3953</v>
      </c>
      <c r="C3958" s="3" t="s">
        <v>8063</v>
      </c>
      <c r="D3958" s="12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s="7" t="s">
        <v>8335</v>
      </c>
      <c r="R3958" t="s">
        <v>8336</v>
      </c>
      <c r="S3958" s="11">
        <f t="shared" si="490"/>
        <v>42457.932025462964</v>
      </c>
      <c r="T3958" s="11">
        <f t="shared" si="491"/>
        <v>42485.013888888891</v>
      </c>
      <c r="U3958" t="str">
        <f t="shared" si="492"/>
        <v>Mar</v>
      </c>
      <c r="V3958">
        <f t="shared" si="493"/>
        <v>2016</v>
      </c>
      <c r="W3958" t="str">
        <f t="shared" si="494"/>
        <v>Apr</v>
      </c>
      <c r="X3958">
        <f t="shared" si="495"/>
        <v>2016</v>
      </c>
    </row>
    <row r="3959" spans="1:24" ht="43.2" x14ac:dyDescent="0.55000000000000004">
      <c r="A3959">
        <v>3957</v>
      </c>
      <c r="B3959" s="3" t="s">
        <v>3954</v>
      </c>
      <c r="C3959" s="3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s="7" t="s">
        <v>8335</v>
      </c>
      <c r="R3959" t="s">
        <v>8336</v>
      </c>
      <c r="S3959" s="11">
        <f t="shared" si="490"/>
        <v>42513.976319444439</v>
      </c>
      <c r="T3959" s="11">
        <f t="shared" si="491"/>
        <v>42559.976319444439</v>
      </c>
      <c r="U3959" t="str">
        <f t="shared" si="492"/>
        <v>May</v>
      </c>
      <c r="V3959">
        <f t="shared" si="493"/>
        <v>2016</v>
      </c>
      <c r="W3959" t="str">
        <f t="shared" si="494"/>
        <v>Jul</v>
      </c>
      <c r="X3959">
        <f t="shared" si="495"/>
        <v>2016</v>
      </c>
    </row>
    <row r="3960" spans="1:24" ht="43.2" x14ac:dyDescent="0.55000000000000004">
      <c r="A3960">
        <v>3958</v>
      </c>
      <c r="B3960" s="3" t="s">
        <v>3955</v>
      </c>
      <c r="C3960" s="3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s="7" t="s">
        <v>8335</v>
      </c>
      <c r="R3960" t="s">
        <v>8336</v>
      </c>
      <c r="S3960" s="11">
        <f t="shared" si="490"/>
        <v>41816.950370370374</v>
      </c>
      <c r="T3960" s="11">
        <f t="shared" si="491"/>
        <v>41853.583333333336</v>
      </c>
      <c r="U3960" t="str">
        <f t="shared" si="492"/>
        <v>Jun</v>
      </c>
      <c r="V3960">
        <f t="shared" si="493"/>
        <v>2014</v>
      </c>
      <c r="W3960" t="str">
        <f t="shared" si="494"/>
        <v>Aug</v>
      </c>
      <c r="X3960">
        <f t="shared" si="495"/>
        <v>2014</v>
      </c>
    </row>
    <row r="3961" spans="1:24" ht="43.2" x14ac:dyDescent="0.55000000000000004">
      <c r="A3961">
        <v>3959</v>
      </c>
      <c r="B3961" s="3" t="s">
        <v>3956</v>
      </c>
      <c r="C3961" s="3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s="7" t="s">
        <v>8335</v>
      </c>
      <c r="R3961" t="s">
        <v>8336</v>
      </c>
      <c r="S3961" s="11">
        <f t="shared" si="490"/>
        <v>41880.788842592592</v>
      </c>
      <c r="T3961" s="11">
        <f t="shared" si="491"/>
        <v>41910.788842592592</v>
      </c>
      <c r="U3961" t="str">
        <f t="shared" si="492"/>
        <v>Aug</v>
      </c>
      <c r="V3961">
        <f t="shared" si="493"/>
        <v>2014</v>
      </c>
      <c r="W3961" t="str">
        <f t="shared" si="494"/>
        <v>Sep</v>
      </c>
      <c r="X3961">
        <f t="shared" si="495"/>
        <v>2014</v>
      </c>
    </row>
    <row r="3962" spans="1:24" ht="43.2" x14ac:dyDescent="0.55000000000000004">
      <c r="A3962">
        <v>3960</v>
      </c>
      <c r="B3962" s="3" t="s">
        <v>3957</v>
      </c>
      <c r="C3962" s="3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s="7" t="s">
        <v>8335</v>
      </c>
      <c r="R3962" t="s">
        <v>8336</v>
      </c>
      <c r="S3962" s="11">
        <f t="shared" si="490"/>
        <v>42342.845555555556</v>
      </c>
      <c r="T3962" s="11">
        <f t="shared" si="491"/>
        <v>42372.845555555556</v>
      </c>
      <c r="U3962" t="str">
        <f t="shared" si="492"/>
        <v>Dec</v>
      </c>
      <c r="V3962">
        <f t="shared" si="493"/>
        <v>2015</v>
      </c>
      <c r="W3962" t="str">
        <f t="shared" si="494"/>
        <v>Jan</v>
      </c>
      <c r="X3962">
        <f t="shared" si="495"/>
        <v>2016</v>
      </c>
    </row>
    <row r="3963" spans="1:24" ht="43.2" x14ac:dyDescent="0.55000000000000004">
      <c r="A3963">
        <v>3961</v>
      </c>
      <c r="B3963" s="3" t="s">
        <v>3958</v>
      </c>
      <c r="C3963" s="3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s="7" t="s">
        <v>8335</v>
      </c>
      <c r="R3963" t="s">
        <v>8336</v>
      </c>
      <c r="S3963" s="11">
        <f t="shared" si="490"/>
        <v>41745.891319444447</v>
      </c>
      <c r="T3963" s="11">
        <f t="shared" si="491"/>
        <v>41767.891319444447</v>
      </c>
      <c r="U3963" t="str">
        <f t="shared" si="492"/>
        <v>Apr</v>
      </c>
      <c r="V3963">
        <f t="shared" si="493"/>
        <v>2014</v>
      </c>
      <c r="W3963" t="str">
        <f t="shared" si="494"/>
        <v>May</v>
      </c>
      <c r="X3963">
        <f t="shared" si="495"/>
        <v>2014</v>
      </c>
    </row>
    <row r="3964" spans="1:24" ht="43.2" x14ac:dyDescent="0.55000000000000004">
      <c r="A3964">
        <v>3962</v>
      </c>
      <c r="B3964" s="3" t="s">
        <v>3959</v>
      </c>
      <c r="C3964" s="3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s="7" t="s">
        <v>8335</v>
      </c>
      <c r="R3964" t="s">
        <v>8336</v>
      </c>
      <c r="S3964" s="11">
        <f t="shared" si="490"/>
        <v>42311.621458333335</v>
      </c>
      <c r="T3964" s="11">
        <f t="shared" si="491"/>
        <v>42336.621458333335</v>
      </c>
      <c r="U3964" t="str">
        <f t="shared" si="492"/>
        <v>Nov</v>
      </c>
      <c r="V3964">
        <f t="shared" si="493"/>
        <v>2015</v>
      </c>
      <c r="W3964" t="str">
        <f t="shared" si="494"/>
        <v>Nov</v>
      </c>
      <c r="X3964">
        <f t="shared" si="495"/>
        <v>2015</v>
      </c>
    </row>
    <row r="3965" spans="1:24" ht="43.2" x14ac:dyDescent="0.55000000000000004">
      <c r="A3965">
        <v>3963</v>
      </c>
      <c r="B3965" s="3" t="s">
        <v>3960</v>
      </c>
      <c r="C3965" s="3" t="s">
        <v>8070</v>
      </c>
      <c r="D3965" s="12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s="7" t="s">
        <v>8335</v>
      </c>
      <c r="R3965" t="s">
        <v>8336</v>
      </c>
      <c r="S3965" s="11">
        <f t="shared" si="490"/>
        <v>42296.154131944444</v>
      </c>
      <c r="T3965" s="11">
        <f t="shared" si="491"/>
        <v>42326.195798611108</v>
      </c>
      <c r="U3965" t="str">
        <f t="shared" si="492"/>
        <v>Oct</v>
      </c>
      <c r="V3965">
        <f t="shared" si="493"/>
        <v>2015</v>
      </c>
      <c r="W3965" t="str">
        <f t="shared" si="494"/>
        <v>Nov</v>
      </c>
      <c r="X3965">
        <f t="shared" si="495"/>
        <v>2015</v>
      </c>
    </row>
    <row r="3966" spans="1:24" ht="43.2" x14ac:dyDescent="0.55000000000000004">
      <c r="A3966">
        <v>3964</v>
      </c>
      <c r="B3966" s="3" t="s">
        <v>3961</v>
      </c>
      <c r="C3966" s="3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s="7" t="s">
        <v>8335</v>
      </c>
      <c r="R3966" t="s">
        <v>8336</v>
      </c>
      <c r="S3966" s="11">
        <f t="shared" si="490"/>
        <v>42053.722060185188</v>
      </c>
      <c r="T3966" s="11">
        <f t="shared" si="491"/>
        <v>42113.680393518516</v>
      </c>
      <c r="U3966" t="str">
        <f t="shared" si="492"/>
        <v>Feb</v>
      </c>
      <c r="V3966">
        <f t="shared" si="493"/>
        <v>2015</v>
      </c>
      <c r="W3966" t="str">
        <f t="shared" si="494"/>
        <v>Apr</v>
      </c>
      <c r="X3966">
        <f t="shared" si="495"/>
        <v>2015</v>
      </c>
    </row>
    <row r="3967" spans="1:24" ht="43.2" x14ac:dyDescent="0.55000000000000004">
      <c r="A3967">
        <v>3965</v>
      </c>
      <c r="B3967" s="3" t="s">
        <v>3962</v>
      </c>
      <c r="C3967" s="3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s="7" t="s">
        <v>8335</v>
      </c>
      <c r="R3967" t="s">
        <v>8336</v>
      </c>
      <c r="S3967" s="11">
        <f t="shared" si="490"/>
        <v>42414.235879629632</v>
      </c>
      <c r="T3967" s="11">
        <f t="shared" si="491"/>
        <v>42474.194212962961</v>
      </c>
      <c r="U3967" t="str">
        <f t="shared" si="492"/>
        <v>Feb</v>
      </c>
      <c r="V3967">
        <f t="shared" si="493"/>
        <v>2016</v>
      </c>
      <c r="W3967" t="str">
        <f t="shared" si="494"/>
        <v>Apr</v>
      </c>
      <c r="X3967">
        <f t="shared" si="495"/>
        <v>2016</v>
      </c>
    </row>
    <row r="3968" spans="1:24" ht="43.2" x14ac:dyDescent="0.55000000000000004">
      <c r="A3968">
        <v>3966</v>
      </c>
      <c r="B3968" s="3" t="s">
        <v>3963</v>
      </c>
      <c r="C3968" s="3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s="7" t="s">
        <v>8335</v>
      </c>
      <c r="R3968" t="s">
        <v>8336</v>
      </c>
      <c r="S3968" s="11">
        <f t="shared" si="490"/>
        <v>41801.711550925924</v>
      </c>
      <c r="T3968" s="11">
        <f t="shared" si="491"/>
        <v>41844.124305555553</v>
      </c>
      <c r="U3968" t="str">
        <f t="shared" si="492"/>
        <v>Jun</v>
      </c>
      <c r="V3968">
        <f t="shared" si="493"/>
        <v>2014</v>
      </c>
      <c r="W3968" t="str">
        <f t="shared" si="494"/>
        <v>Jul</v>
      </c>
      <c r="X3968">
        <f t="shared" si="495"/>
        <v>2014</v>
      </c>
    </row>
    <row r="3969" spans="1:24" ht="43.2" x14ac:dyDescent="0.55000000000000004">
      <c r="A3969">
        <v>3967</v>
      </c>
      <c r="B3969" s="3" t="s">
        <v>3964</v>
      </c>
      <c r="C3969" s="3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s="7" t="s">
        <v>8335</v>
      </c>
      <c r="R3969" t="s">
        <v>8336</v>
      </c>
      <c r="S3969" s="11">
        <f t="shared" si="490"/>
        <v>42770.290590277778</v>
      </c>
      <c r="T3969" s="11">
        <f t="shared" si="491"/>
        <v>42800.290590277778</v>
      </c>
      <c r="U3969" t="str">
        <f t="shared" si="492"/>
        <v>Feb</v>
      </c>
      <c r="V3969">
        <f t="shared" si="493"/>
        <v>2017</v>
      </c>
      <c r="W3969" t="str">
        <f t="shared" si="494"/>
        <v>Mar</v>
      </c>
      <c r="X3969">
        <f t="shared" si="495"/>
        <v>2017</v>
      </c>
    </row>
    <row r="3970" spans="1:24" ht="43.2" x14ac:dyDescent="0.55000000000000004">
      <c r="A3970">
        <v>3968</v>
      </c>
      <c r="B3970" s="3" t="s">
        <v>3965</v>
      </c>
      <c r="C3970" s="3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s="7" t="s">
        <v>8335</v>
      </c>
      <c r="R3970" t="s">
        <v>8336</v>
      </c>
      <c r="S3970" s="11">
        <f t="shared" si="490"/>
        <v>42452.815659722226</v>
      </c>
      <c r="T3970" s="11">
        <f t="shared" si="491"/>
        <v>42512.815659722226</v>
      </c>
      <c r="U3970" t="str">
        <f t="shared" si="492"/>
        <v>Mar</v>
      </c>
      <c r="V3970">
        <f t="shared" si="493"/>
        <v>2016</v>
      </c>
      <c r="W3970" t="str">
        <f t="shared" si="494"/>
        <v>May</v>
      </c>
      <c r="X3970">
        <f t="shared" si="495"/>
        <v>2016</v>
      </c>
    </row>
    <row r="3971" spans="1:24" ht="43.2" x14ac:dyDescent="0.55000000000000004">
      <c r="A3971">
        <v>3969</v>
      </c>
      <c r="B3971" s="3" t="s">
        <v>3966</v>
      </c>
      <c r="C3971" s="3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IFERROR(E3971/L3971,0)</f>
        <v>35.166666666666664</v>
      </c>
      <c r="Q3971" s="7" t="s">
        <v>8335</v>
      </c>
      <c r="R3971" t="s">
        <v>8336</v>
      </c>
      <c r="S3971" s="11">
        <f t="shared" ref="S3971:S4034" si="498">(((J3971/60)/60)/24)+DATE(1970,1,1)</f>
        <v>42601.854699074072</v>
      </c>
      <c r="T3971" s="11">
        <f t="shared" ref="T3971:T4034" si="499">(((I3971/60)/60)/24)+DATE(1970,1,1)</f>
        <v>42611.163194444445</v>
      </c>
      <c r="U3971" t="str">
        <f t="shared" ref="U3971:U4034" si="500">TEXT(S3971,"mmm")</f>
        <v>Aug</v>
      </c>
      <c r="V3971">
        <f t="shared" ref="V3971:V4034" si="501">YEAR(S3971)</f>
        <v>2016</v>
      </c>
      <c r="W3971" t="str">
        <f t="shared" ref="W3971:W4034" si="502">TEXT(T3971,"mmm")</f>
        <v>Aug</v>
      </c>
      <c r="X3971">
        <f t="shared" ref="X3971:X4034" si="503">YEAR(T3971)</f>
        <v>2016</v>
      </c>
    </row>
    <row r="3972" spans="1:24" ht="57.6" x14ac:dyDescent="0.55000000000000004">
      <c r="A3972">
        <v>3970</v>
      </c>
      <c r="B3972" s="3" t="s">
        <v>3967</v>
      </c>
      <c r="C3972" s="3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s="7" t="s">
        <v>8335</v>
      </c>
      <c r="R3972" t="s">
        <v>8336</v>
      </c>
      <c r="S3972" s="11">
        <f t="shared" si="498"/>
        <v>42447.863553240735</v>
      </c>
      <c r="T3972" s="11">
        <f t="shared" si="499"/>
        <v>42477.863553240735</v>
      </c>
      <c r="U3972" t="str">
        <f t="shared" si="500"/>
        <v>Mar</v>
      </c>
      <c r="V3972">
        <f t="shared" si="501"/>
        <v>2016</v>
      </c>
      <c r="W3972" t="str">
        <f t="shared" si="502"/>
        <v>Apr</v>
      </c>
      <c r="X3972">
        <f t="shared" si="503"/>
        <v>2016</v>
      </c>
    </row>
    <row r="3973" spans="1:24" ht="43.2" x14ac:dyDescent="0.55000000000000004">
      <c r="A3973">
        <v>3971</v>
      </c>
      <c r="B3973" s="3" t="s">
        <v>3968</v>
      </c>
      <c r="C3973" s="3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s="7" t="s">
        <v>8335</v>
      </c>
      <c r="R3973" t="s">
        <v>8336</v>
      </c>
      <c r="S3973" s="11">
        <f t="shared" si="498"/>
        <v>41811.536180555559</v>
      </c>
      <c r="T3973" s="11">
        <f t="shared" si="499"/>
        <v>41841.536180555559</v>
      </c>
      <c r="U3973" t="str">
        <f t="shared" si="500"/>
        <v>Jun</v>
      </c>
      <c r="V3973">
        <f t="shared" si="501"/>
        <v>2014</v>
      </c>
      <c r="W3973" t="str">
        <f t="shared" si="502"/>
        <v>Jul</v>
      </c>
      <c r="X3973">
        <f t="shared" si="503"/>
        <v>2014</v>
      </c>
    </row>
    <row r="3974" spans="1:24" ht="43.2" x14ac:dyDescent="0.55000000000000004">
      <c r="A3974">
        <v>3972</v>
      </c>
      <c r="B3974" s="3" t="s">
        <v>3969</v>
      </c>
      <c r="C3974" s="3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s="7" t="s">
        <v>8335</v>
      </c>
      <c r="R3974" t="s">
        <v>8336</v>
      </c>
      <c r="S3974" s="11">
        <f t="shared" si="498"/>
        <v>41981.067523148144</v>
      </c>
      <c r="T3974" s="11">
        <f t="shared" si="499"/>
        <v>42041.067523148144</v>
      </c>
      <c r="U3974" t="str">
        <f t="shared" si="500"/>
        <v>Dec</v>
      </c>
      <c r="V3974">
        <f t="shared" si="501"/>
        <v>2014</v>
      </c>
      <c r="W3974" t="str">
        <f t="shared" si="502"/>
        <v>Feb</v>
      </c>
      <c r="X3974">
        <f t="shared" si="503"/>
        <v>2015</v>
      </c>
    </row>
    <row r="3975" spans="1:24" ht="43.2" x14ac:dyDescent="0.55000000000000004">
      <c r="A3975">
        <v>3973</v>
      </c>
      <c r="B3975" s="3" t="s">
        <v>3970</v>
      </c>
      <c r="C3975" s="3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s="7" t="s">
        <v>8335</v>
      </c>
      <c r="R3975" t="s">
        <v>8336</v>
      </c>
      <c r="S3975" s="11">
        <f t="shared" si="498"/>
        <v>42469.68414351852</v>
      </c>
      <c r="T3975" s="11">
        <f t="shared" si="499"/>
        <v>42499.166666666672</v>
      </c>
      <c r="U3975" t="str">
        <f t="shared" si="500"/>
        <v>Apr</v>
      </c>
      <c r="V3975">
        <f t="shared" si="501"/>
        <v>2016</v>
      </c>
      <c r="W3975" t="str">
        <f t="shared" si="502"/>
        <v>May</v>
      </c>
      <c r="X3975">
        <f t="shared" si="503"/>
        <v>2016</v>
      </c>
    </row>
    <row r="3976" spans="1:24" ht="43.2" x14ac:dyDescent="0.55000000000000004">
      <c r="A3976">
        <v>3974</v>
      </c>
      <c r="B3976" s="3" t="s">
        <v>3971</v>
      </c>
      <c r="C3976" s="3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s="7" t="s">
        <v>8335</v>
      </c>
      <c r="R3976" t="s">
        <v>8336</v>
      </c>
      <c r="S3976" s="11">
        <f t="shared" si="498"/>
        <v>42493.546851851846</v>
      </c>
      <c r="T3976" s="11">
        <f t="shared" si="499"/>
        <v>42523.546851851846</v>
      </c>
      <c r="U3976" t="str">
        <f t="shared" si="500"/>
        <v>May</v>
      </c>
      <c r="V3976">
        <f t="shared" si="501"/>
        <v>2016</v>
      </c>
      <c r="W3976" t="str">
        <f t="shared" si="502"/>
        <v>Jun</v>
      </c>
      <c r="X3976">
        <f t="shared" si="503"/>
        <v>2016</v>
      </c>
    </row>
    <row r="3977" spans="1:24" ht="43.2" x14ac:dyDescent="0.55000000000000004">
      <c r="A3977">
        <v>3975</v>
      </c>
      <c r="B3977" s="3" t="s">
        <v>3972</v>
      </c>
      <c r="C3977" s="3" t="s">
        <v>8082</v>
      </c>
      <c r="D3977" s="12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s="7" t="s">
        <v>8335</v>
      </c>
      <c r="R3977" t="s">
        <v>8336</v>
      </c>
      <c r="S3977" s="11">
        <f t="shared" si="498"/>
        <v>42534.866875</v>
      </c>
      <c r="T3977" s="11">
        <f t="shared" si="499"/>
        <v>42564.866875</v>
      </c>
      <c r="U3977" t="str">
        <f t="shared" si="500"/>
        <v>Jun</v>
      </c>
      <c r="V3977">
        <f t="shared" si="501"/>
        <v>2016</v>
      </c>
      <c r="W3977" t="str">
        <f t="shared" si="502"/>
        <v>Jul</v>
      </c>
      <c r="X3977">
        <f t="shared" si="503"/>
        <v>2016</v>
      </c>
    </row>
    <row r="3978" spans="1:24" ht="43.2" x14ac:dyDescent="0.55000000000000004">
      <c r="A3978">
        <v>3976</v>
      </c>
      <c r="B3978" s="3" t="s">
        <v>3973</v>
      </c>
      <c r="C3978" s="3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s="7" t="s">
        <v>8335</v>
      </c>
      <c r="R3978" t="s">
        <v>8336</v>
      </c>
      <c r="S3978" s="11">
        <f t="shared" si="498"/>
        <v>41830.858344907407</v>
      </c>
      <c r="T3978" s="11">
        <f t="shared" si="499"/>
        <v>41852.291666666664</v>
      </c>
      <c r="U3978" t="str">
        <f t="shared" si="500"/>
        <v>Jul</v>
      </c>
      <c r="V3978">
        <f t="shared" si="501"/>
        <v>2014</v>
      </c>
      <c r="W3978" t="str">
        <f t="shared" si="502"/>
        <v>Aug</v>
      </c>
      <c r="X3978">
        <f t="shared" si="503"/>
        <v>2014</v>
      </c>
    </row>
    <row r="3979" spans="1:24" ht="43.2" x14ac:dyDescent="0.55000000000000004">
      <c r="A3979">
        <v>3977</v>
      </c>
      <c r="B3979" s="3" t="s">
        <v>3974</v>
      </c>
      <c r="C3979" s="3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s="7" t="s">
        <v>8335</v>
      </c>
      <c r="R3979" t="s">
        <v>8336</v>
      </c>
      <c r="S3979" s="11">
        <f t="shared" si="498"/>
        <v>42543.788564814815</v>
      </c>
      <c r="T3979" s="11">
        <f t="shared" si="499"/>
        <v>42573.788564814815</v>
      </c>
      <c r="U3979" t="str">
        <f t="shared" si="500"/>
        <v>Jun</v>
      </c>
      <c r="V3979">
        <f t="shared" si="501"/>
        <v>2016</v>
      </c>
      <c r="W3979" t="str">
        <f t="shared" si="502"/>
        <v>Jul</v>
      </c>
      <c r="X3979">
        <f t="shared" si="503"/>
        <v>2016</v>
      </c>
    </row>
    <row r="3980" spans="1:24" ht="43.2" x14ac:dyDescent="0.55000000000000004">
      <c r="A3980">
        <v>3978</v>
      </c>
      <c r="B3980" s="3" t="s">
        <v>3975</v>
      </c>
      <c r="C3980" s="3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s="7" t="s">
        <v>8335</v>
      </c>
      <c r="R3980" t="s">
        <v>8336</v>
      </c>
      <c r="S3980" s="11">
        <f t="shared" si="498"/>
        <v>41975.642974537041</v>
      </c>
      <c r="T3980" s="11">
        <f t="shared" si="499"/>
        <v>42035.642974537041</v>
      </c>
      <c r="U3980" t="str">
        <f t="shared" si="500"/>
        <v>Dec</v>
      </c>
      <c r="V3980">
        <f t="shared" si="501"/>
        <v>2014</v>
      </c>
      <c r="W3980" t="str">
        <f t="shared" si="502"/>
        <v>Jan</v>
      </c>
      <c r="X3980">
        <f t="shared" si="503"/>
        <v>2015</v>
      </c>
    </row>
    <row r="3981" spans="1:24" ht="43.2" x14ac:dyDescent="0.55000000000000004">
      <c r="A3981">
        <v>3979</v>
      </c>
      <c r="B3981" s="3" t="s">
        <v>3976</v>
      </c>
      <c r="C3981" s="3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s="7" t="s">
        <v>8335</v>
      </c>
      <c r="R3981" t="s">
        <v>8336</v>
      </c>
      <c r="S3981" s="11">
        <f t="shared" si="498"/>
        <v>42069.903437500005</v>
      </c>
      <c r="T3981" s="11">
        <f t="shared" si="499"/>
        <v>42092.833333333328</v>
      </c>
      <c r="U3981" t="str">
        <f t="shared" si="500"/>
        <v>Mar</v>
      </c>
      <c r="V3981">
        <f t="shared" si="501"/>
        <v>2015</v>
      </c>
      <c r="W3981" t="str">
        <f t="shared" si="502"/>
        <v>Mar</v>
      </c>
      <c r="X3981">
        <f t="shared" si="503"/>
        <v>2015</v>
      </c>
    </row>
    <row r="3982" spans="1:24" ht="43.2" x14ac:dyDescent="0.55000000000000004">
      <c r="A3982">
        <v>3980</v>
      </c>
      <c r="B3982" s="3" t="s">
        <v>3977</v>
      </c>
      <c r="C3982" s="3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s="7" t="s">
        <v>8335</v>
      </c>
      <c r="R3982" t="s">
        <v>8336</v>
      </c>
      <c r="S3982" s="11">
        <f t="shared" si="498"/>
        <v>41795.598923611113</v>
      </c>
      <c r="T3982" s="11">
        <f t="shared" si="499"/>
        <v>41825.598923611113</v>
      </c>
      <c r="U3982" t="str">
        <f t="shared" si="500"/>
        <v>Jun</v>
      </c>
      <c r="V3982">
        <f t="shared" si="501"/>
        <v>2014</v>
      </c>
      <c r="W3982" t="str">
        <f t="shared" si="502"/>
        <v>Jul</v>
      </c>
      <c r="X3982">
        <f t="shared" si="503"/>
        <v>2014</v>
      </c>
    </row>
    <row r="3983" spans="1:24" ht="28.8" x14ac:dyDescent="0.55000000000000004">
      <c r="A3983">
        <v>3981</v>
      </c>
      <c r="B3983" s="3" t="s">
        <v>3358</v>
      </c>
      <c r="C3983" s="3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s="7" t="s">
        <v>8335</v>
      </c>
      <c r="R3983" t="s">
        <v>8336</v>
      </c>
      <c r="S3983" s="11">
        <f t="shared" si="498"/>
        <v>42508.179965277777</v>
      </c>
      <c r="T3983" s="11">
        <f t="shared" si="499"/>
        <v>42568.179965277777</v>
      </c>
      <c r="U3983" t="str">
        <f t="shared" si="500"/>
        <v>May</v>
      </c>
      <c r="V3983">
        <f t="shared" si="501"/>
        <v>2016</v>
      </c>
      <c r="W3983" t="str">
        <f t="shared" si="502"/>
        <v>Jul</v>
      </c>
      <c r="X3983">
        <f t="shared" si="503"/>
        <v>2016</v>
      </c>
    </row>
    <row r="3984" spans="1:24" ht="57.6" x14ac:dyDescent="0.55000000000000004">
      <c r="A3984">
        <v>3982</v>
      </c>
      <c r="B3984" s="3" t="s">
        <v>3978</v>
      </c>
      <c r="C3984" s="3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s="7" t="s">
        <v>8335</v>
      </c>
      <c r="R3984" t="s">
        <v>8336</v>
      </c>
      <c r="S3984" s="11">
        <f t="shared" si="498"/>
        <v>42132.809953703705</v>
      </c>
      <c r="T3984" s="11">
        <f t="shared" si="499"/>
        <v>42192.809953703705</v>
      </c>
      <c r="U3984" t="str">
        <f t="shared" si="500"/>
        <v>May</v>
      </c>
      <c r="V3984">
        <f t="shared" si="501"/>
        <v>2015</v>
      </c>
      <c r="W3984" t="str">
        <f t="shared" si="502"/>
        <v>Jul</v>
      </c>
      <c r="X3984">
        <f t="shared" si="503"/>
        <v>2015</v>
      </c>
    </row>
    <row r="3985" spans="1:24" ht="43.2" x14ac:dyDescent="0.55000000000000004">
      <c r="A3985">
        <v>3983</v>
      </c>
      <c r="B3985" s="3" t="s">
        <v>3979</v>
      </c>
      <c r="C3985" s="3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s="7" t="s">
        <v>8335</v>
      </c>
      <c r="R3985" t="s">
        <v>8336</v>
      </c>
      <c r="S3985" s="11">
        <f t="shared" si="498"/>
        <v>41747.86986111111</v>
      </c>
      <c r="T3985" s="11">
        <f t="shared" si="499"/>
        <v>41779.290972222225</v>
      </c>
      <c r="U3985" t="str">
        <f t="shared" si="500"/>
        <v>Apr</v>
      </c>
      <c r="V3985">
        <f t="shared" si="501"/>
        <v>2014</v>
      </c>
      <c r="W3985" t="str">
        <f t="shared" si="502"/>
        <v>May</v>
      </c>
      <c r="X3985">
        <f t="shared" si="503"/>
        <v>2014</v>
      </c>
    </row>
    <row r="3986" spans="1:24" ht="43.2" x14ac:dyDescent="0.55000000000000004">
      <c r="A3986">
        <v>3984</v>
      </c>
      <c r="B3986" s="3" t="s">
        <v>3980</v>
      </c>
      <c r="C3986" s="3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s="7" t="s">
        <v>8335</v>
      </c>
      <c r="R3986" t="s">
        <v>8336</v>
      </c>
      <c r="S3986" s="11">
        <f t="shared" si="498"/>
        <v>41920.963472222218</v>
      </c>
      <c r="T3986" s="11">
        <f t="shared" si="499"/>
        <v>41951</v>
      </c>
      <c r="U3986" t="str">
        <f t="shared" si="500"/>
        <v>Oct</v>
      </c>
      <c r="V3986">
        <f t="shared" si="501"/>
        <v>2014</v>
      </c>
      <c r="W3986" t="str">
        <f t="shared" si="502"/>
        <v>Nov</v>
      </c>
      <c r="X3986">
        <f t="shared" si="503"/>
        <v>2014</v>
      </c>
    </row>
    <row r="3987" spans="1:24" ht="57.6" x14ac:dyDescent="0.55000000000000004">
      <c r="A3987">
        <v>3985</v>
      </c>
      <c r="B3987" s="3" t="s">
        <v>3981</v>
      </c>
      <c r="C3987" s="3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s="7" t="s">
        <v>8335</v>
      </c>
      <c r="R3987" t="s">
        <v>8336</v>
      </c>
      <c r="S3987" s="11">
        <f t="shared" si="498"/>
        <v>42399.707407407404</v>
      </c>
      <c r="T3987" s="11">
        <f t="shared" si="499"/>
        <v>42420.878472222219</v>
      </c>
      <c r="U3987" t="str">
        <f t="shared" si="500"/>
        <v>Jan</v>
      </c>
      <c r="V3987">
        <f t="shared" si="501"/>
        <v>2016</v>
      </c>
      <c r="W3987" t="str">
        <f t="shared" si="502"/>
        <v>Feb</v>
      </c>
      <c r="X3987">
        <f t="shared" si="503"/>
        <v>2016</v>
      </c>
    </row>
    <row r="3988" spans="1:24" ht="43.2" x14ac:dyDescent="0.55000000000000004">
      <c r="A3988">
        <v>3986</v>
      </c>
      <c r="B3988" s="3" t="s">
        <v>3982</v>
      </c>
      <c r="C3988" s="3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s="7" t="s">
        <v>8335</v>
      </c>
      <c r="R3988" t="s">
        <v>8336</v>
      </c>
      <c r="S3988" s="11">
        <f t="shared" si="498"/>
        <v>42467.548541666663</v>
      </c>
      <c r="T3988" s="11">
        <f t="shared" si="499"/>
        <v>42496.544444444444</v>
      </c>
      <c r="U3988" t="str">
        <f t="shared" si="500"/>
        <v>Apr</v>
      </c>
      <c r="V3988">
        <f t="shared" si="501"/>
        <v>2016</v>
      </c>
      <c r="W3988" t="str">
        <f t="shared" si="502"/>
        <v>May</v>
      </c>
      <c r="X3988">
        <f t="shared" si="503"/>
        <v>2016</v>
      </c>
    </row>
    <row r="3989" spans="1:24" ht="43.2" x14ac:dyDescent="0.55000000000000004">
      <c r="A3989">
        <v>3987</v>
      </c>
      <c r="B3989" s="3" t="s">
        <v>3983</v>
      </c>
      <c r="C3989" s="3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s="7" t="s">
        <v>8335</v>
      </c>
      <c r="R3989" t="s">
        <v>8336</v>
      </c>
      <c r="S3989" s="11">
        <f t="shared" si="498"/>
        <v>41765.92465277778</v>
      </c>
      <c r="T3989" s="11">
        <f t="shared" si="499"/>
        <v>41775.92465277778</v>
      </c>
      <c r="U3989" t="str">
        <f t="shared" si="500"/>
        <v>May</v>
      </c>
      <c r="V3989">
        <f t="shared" si="501"/>
        <v>2014</v>
      </c>
      <c r="W3989" t="str">
        <f t="shared" si="502"/>
        <v>May</v>
      </c>
      <c r="X3989">
        <f t="shared" si="503"/>
        <v>2014</v>
      </c>
    </row>
    <row r="3990" spans="1:24" ht="28.8" x14ac:dyDescent="0.55000000000000004">
      <c r="A3990">
        <v>3988</v>
      </c>
      <c r="B3990" s="3" t="s">
        <v>3984</v>
      </c>
      <c r="C3990" s="3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s="7" t="s">
        <v>8335</v>
      </c>
      <c r="R3990" t="s">
        <v>8336</v>
      </c>
      <c r="S3990" s="11">
        <f t="shared" si="498"/>
        <v>42230.08116898148</v>
      </c>
      <c r="T3990" s="11">
        <f t="shared" si="499"/>
        <v>42245.08116898148</v>
      </c>
      <c r="U3990" t="str">
        <f t="shared" si="500"/>
        <v>Aug</v>
      </c>
      <c r="V3990">
        <f t="shared" si="501"/>
        <v>2015</v>
      </c>
      <c r="W3990" t="str">
        <f t="shared" si="502"/>
        <v>Aug</v>
      </c>
      <c r="X3990">
        <f t="shared" si="503"/>
        <v>2015</v>
      </c>
    </row>
    <row r="3991" spans="1:24" ht="43.2" x14ac:dyDescent="0.55000000000000004">
      <c r="A3991">
        <v>3989</v>
      </c>
      <c r="B3991" s="3" t="s">
        <v>3985</v>
      </c>
      <c r="C3991" s="3" t="s">
        <v>8095</v>
      </c>
      <c r="D3991" s="12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s="7" t="s">
        <v>8335</v>
      </c>
      <c r="R3991" t="s">
        <v>8336</v>
      </c>
      <c r="S3991" s="11">
        <f t="shared" si="498"/>
        <v>42286.749780092592</v>
      </c>
      <c r="T3991" s="11">
        <f t="shared" si="499"/>
        <v>42316.791446759264</v>
      </c>
      <c r="U3991" t="str">
        <f t="shared" si="500"/>
        <v>Oct</v>
      </c>
      <c r="V3991">
        <f t="shared" si="501"/>
        <v>2015</v>
      </c>
      <c r="W3991" t="str">
        <f t="shared" si="502"/>
        <v>Nov</v>
      </c>
      <c r="X3991">
        <f t="shared" si="503"/>
        <v>2015</v>
      </c>
    </row>
    <row r="3992" spans="1:24" ht="43.2" x14ac:dyDescent="0.55000000000000004">
      <c r="A3992">
        <v>3990</v>
      </c>
      <c r="B3992" s="3" t="s">
        <v>3986</v>
      </c>
      <c r="C3992" s="3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s="7" t="s">
        <v>8335</v>
      </c>
      <c r="R3992" t="s">
        <v>8336</v>
      </c>
      <c r="S3992" s="11">
        <f t="shared" si="498"/>
        <v>42401.672372685185</v>
      </c>
      <c r="T3992" s="11">
        <f t="shared" si="499"/>
        <v>42431.672372685185</v>
      </c>
      <c r="U3992" t="str">
        <f t="shared" si="500"/>
        <v>Feb</v>
      </c>
      <c r="V3992">
        <f t="shared" si="501"/>
        <v>2016</v>
      </c>
      <c r="W3992" t="str">
        <f t="shared" si="502"/>
        <v>Mar</v>
      </c>
      <c r="X3992">
        <f t="shared" si="503"/>
        <v>2016</v>
      </c>
    </row>
    <row r="3993" spans="1:24" ht="28.8" x14ac:dyDescent="0.55000000000000004">
      <c r="A3993">
        <v>3991</v>
      </c>
      <c r="B3993" s="3" t="s">
        <v>3987</v>
      </c>
      <c r="C3993" s="3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s="7" t="s">
        <v>8335</v>
      </c>
      <c r="R3993" t="s">
        <v>8336</v>
      </c>
      <c r="S3993" s="11">
        <f t="shared" si="498"/>
        <v>42125.644467592589</v>
      </c>
      <c r="T3993" s="11">
        <f t="shared" si="499"/>
        <v>42155.644467592589</v>
      </c>
      <c r="U3993" t="str">
        <f t="shared" si="500"/>
        <v>May</v>
      </c>
      <c r="V3993">
        <f t="shared" si="501"/>
        <v>2015</v>
      </c>
      <c r="W3993" t="str">
        <f t="shared" si="502"/>
        <v>May</v>
      </c>
      <c r="X3993">
        <f t="shared" si="503"/>
        <v>2015</v>
      </c>
    </row>
    <row r="3994" spans="1:24" ht="43.2" x14ac:dyDescent="0.55000000000000004">
      <c r="A3994">
        <v>3992</v>
      </c>
      <c r="B3994" s="3" t="s">
        <v>3988</v>
      </c>
      <c r="C3994" s="3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s="7" t="s">
        <v>8335</v>
      </c>
      <c r="R3994" t="s">
        <v>8336</v>
      </c>
      <c r="S3994" s="11">
        <f t="shared" si="498"/>
        <v>42289.94049768518</v>
      </c>
      <c r="T3994" s="11">
        <f t="shared" si="499"/>
        <v>42349.982164351852</v>
      </c>
      <c r="U3994" t="str">
        <f t="shared" si="500"/>
        <v>Oct</v>
      </c>
      <c r="V3994">
        <f t="shared" si="501"/>
        <v>2015</v>
      </c>
      <c r="W3994" t="str">
        <f t="shared" si="502"/>
        <v>Dec</v>
      </c>
      <c r="X3994">
        <f t="shared" si="503"/>
        <v>2015</v>
      </c>
    </row>
    <row r="3995" spans="1:24" ht="43.2" x14ac:dyDescent="0.55000000000000004">
      <c r="A3995">
        <v>3993</v>
      </c>
      <c r="B3995" s="3" t="s">
        <v>3989</v>
      </c>
      <c r="C3995" s="3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s="7" t="s">
        <v>8335</v>
      </c>
      <c r="R3995" t="s">
        <v>8336</v>
      </c>
      <c r="S3995" s="11">
        <f t="shared" si="498"/>
        <v>42107.864722222221</v>
      </c>
      <c r="T3995" s="11">
        <f t="shared" si="499"/>
        <v>42137.864722222221</v>
      </c>
      <c r="U3995" t="str">
        <f t="shared" si="500"/>
        <v>Apr</v>
      </c>
      <c r="V3995">
        <f t="shared" si="501"/>
        <v>2015</v>
      </c>
      <c r="W3995" t="str">
        <f t="shared" si="502"/>
        <v>May</v>
      </c>
      <c r="X3995">
        <f t="shared" si="503"/>
        <v>2015</v>
      </c>
    </row>
    <row r="3996" spans="1:24" ht="28.8" x14ac:dyDescent="0.55000000000000004">
      <c r="A3996">
        <v>3994</v>
      </c>
      <c r="B3996" s="3" t="s">
        <v>3990</v>
      </c>
      <c r="C3996" s="3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s="7" t="s">
        <v>8335</v>
      </c>
      <c r="R3996" t="s">
        <v>8336</v>
      </c>
      <c r="S3996" s="11">
        <f t="shared" si="498"/>
        <v>41809.389930555553</v>
      </c>
      <c r="T3996" s="11">
        <f t="shared" si="499"/>
        <v>41839.389930555553</v>
      </c>
      <c r="U3996" t="str">
        <f t="shared" si="500"/>
        <v>Jun</v>
      </c>
      <c r="V3996">
        <f t="shared" si="501"/>
        <v>2014</v>
      </c>
      <c r="W3996" t="str">
        <f t="shared" si="502"/>
        <v>Jul</v>
      </c>
      <c r="X3996">
        <f t="shared" si="503"/>
        <v>2014</v>
      </c>
    </row>
    <row r="3997" spans="1:24" ht="43.2" x14ac:dyDescent="0.55000000000000004">
      <c r="A3997">
        <v>3995</v>
      </c>
      <c r="B3997" s="3" t="s">
        <v>3991</v>
      </c>
      <c r="C3997" s="3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s="7" t="s">
        <v>8335</v>
      </c>
      <c r="R3997" t="s">
        <v>8336</v>
      </c>
      <c r="S3997" s="11">
        <f t="shared" si="498"/>
        <v>42019.683761574073</v>
      </c>
      <c r="T3997" s="11">
        <f t="shared" si="499"/>
        <v>42049.477083333331</v>
      </c>
      <c r="U3997" t="str">
        <f t="shared" si="500"/>
        <v>Jan</v>
      </c>
      <c r="V3997">
        <f t="shared" si="501"/>
        <v>2015</v>
      </c>
      <c r="W3997" t="str">
        <f t="shared" si="502"/>
        <v>Feb</v>
      </c>
      <c r="X3997">
        <f t="shared" si="503"/>
        <v>2015</v>
      </c>
    </row>
    <row r="3998" spans="1:24" ht="43.2" x14ac:dyDescent="0.55000000000000004">
      <c r="A3998">
        <v>3996</v>
      </c>
      <c r="B3998" s="3" t="s">
        <v>3992</v>
      </c>
      <c r="C3998" s="3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s="7" t="s">
        <v>8335</v>
      </c>
      <c r="R3998" t="s">
        <v>8336</v>
      </c>
      <c r="S3998" s="11">
        <f t="shared" si="498"/>
        <v>41950.26694444444</v>
      </c>
      <c r="T3998" s="11">
        <f t="shared" si="499"/>
        <v>41963.669444444444</v>
      </c>
      <c r="U3998" t="str">
        <f t="shared" si="500"/>
        <v>Nov</v>
      </c>
      <c r="V3998">
        <f t="shared" si="501"/>
        <v>2014</v>
      </c>
      <c r="W3998" t="str">
        <f t="shared" si="502"/>
        <v>Nov</v>
      </c>
      <c r="X3998">
        <f t="shared" si="503"/>
        <v>2014</v>
      </c>
    </row>
    <row r="3999" spans="1:24" ht="43.2" x14ac:dyDescent="0.55000000000000004">
      <c r="A3999">
        <v>3997</v>
      </c>
      <c r="B3999" s="3" t="s">
        <v>3993</v>
      </c>
      <c r="C3999" s="3" t="s">
        <v>8103</v>
      </c>
      <c r="D3999" s="12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s="7" t="s">
        <v>8335</v>
      </c>
      <c r="R3999" t="s">
        <v>8336</v>
      </c>
      <c r="S3999" s="11">
        <f t="shared" si="498"/>
        <v>42069.391446759255</v>
      </c>
      <c r="T3999" s="11">
        <f t="shared" si="499"/>
        <v>42099.349780092598</v>
      </c>
      <c r="U3999" t="str">
        <f t="shared" si="500"/>
        <v>Mar</v>
      </c>
      <c r="V3999">
        <f t="shared" si="501"/>
        <v>2015</v>
      </c>
      <c r="W3999" t="str">
        <f t="shared" si="502"/>
        <v>Apr</v>
      </c>
      <c r="X3999">
        <f t="shared" si="503"/>
        <v>2015</v>
      </c>
    </row>
    <row r="4000" spans="1:24" ht="43.2" x14ac:dyDescent="0.55000000000000004">
      <c r="A4000">
        <v>3998</v>
      </c>
      <c r="B4000" s="3" t="s">
        <v>3994</v>
      </c>
      <c r="C4000" s="3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s="7" t="s">
        <v>8335</v>
      </c>
      <c r="R4000" t="s">
        <v>8336</v>
      </c>
      <c r="S4000" s="11">
        <f t="shared" si="498"/>
        <v>42061.963263888887</v>
      </c>
      <c r="T4000" s="11">
        <f t="shared" si="499"/>
        <v>42091.921597222223</v>
      </c>
      <c r="U4000" t="str">
        <f t="shared" si="500"/>
        <v>Feb</v>
      </c>
      <c r="V4000">
        <f t="shared" si="501"/>
        <v>2015</v>
      </c>
      <c r="W4000" t="str">
        <f t="shared" si="502"/>
        <v>Mar</v>
      </c>
      <c r="X4000">
        <f t="shared" si="503"/>
        <v>2015</v>
      </c>
    </row>
    <row r="4001" spans="1:24" ht="43.2" x14ac:dyDescent="0.55000000000000004">
      <c r="A4001">
        <v>3999</v>
      </c>
      <c r="B4001" s="3" t="s">
        <v>3995</v>
      </c>
      <c r="C4001" s="3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s="7" t="s">
        <v>8335</v>
      </c>
      <c r="R4001" t="s">
        <v>8336</v>
      </c>
      <c r="S4001" s="11">
        <f t="shared" si="498"/>
        <v>41842.828680555554</v>
      </c>
      <c r="T4001" s="11">
        <f t="shared" si="499"/>
        <v>41882.827650462961</v>
      </c>
      <c r="U4001" t="str">
        <f t="shared" si="500"/>
        <v>Jul</v>
      </c>
      <c r="V4001">
        <f t="shared" si="501"/>
        <v>2014</v>
      </c>
      <c r="W4001" t="str">
        <f t="shared" si="502"/>
        <v>Aug</v>
      </c>
      <c r="X4001">
        <f t="shared" si="503"/>
        <v>2014</v>
      </c>
    </row>
    <row r="4002" spans="1:24" x14ac:dyDescent="0.55000000000000004">
      <c r="A4002">
        <v>4000</v>
      </c>
      <c r="B4002" s="3" t="s">
        <v>3996</v>
      </c>
      <c r="C4002" s="3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s="7" t="s">
        <v>8335</v>
      </c>
      <c r="R4002" t="s">
        <v>8336</v>
      </c>
      <c r="S4002" s="11">
        <f t="shared" si="498"/>
        <v>42437.64534722222</v>
      </c>
      <c r="T4002" s="11">
        <f t="shared" si="499"/>
        <v>42497.603680555556</v>
      </c>
      <c r="U4002" t="str">
        <f t="shared" si="500"/>
        <v>Mar</v>
      </c>
      <c r="V4002">
        <f t="shared" si="501"/>
        <v>2016</v>
      </c>
      <c r="W4002" t="str">
        <f t="shared" si="502"/>
        <v>May</v>
      </c>
      <c r="X4002">
        <f t="shared" si="503"/>
        <v>2016</v>
      </c>
    </row>
    <row r="4003" spans="1:24" ht="57.6" x14ac:dyDescent="0.55000000000000004">
      <c r="A4003">
        <v>4001</v>
      </c>
      <c r="B4003" s="3" t="s">
        <v>3997</v>
      </c>
      <c r="C4003" s="3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s="7" t="s">
        <v>8335</v>
      </c>
      <c r="R4003" t="s">
        <v>8336</v>
      </c>
      <c r="S4003" s="11">
        <f t="shared" si="498"/>
        <v>42775.964212962965</v>
      </c>
      <c r="T4003" s="11">
        <f t="shared" si="499"/>
        <v>42795.791666666672</v>
      </c>
      <c r="U4003" t="str">
        <f t="shared" si="500"/>
        <v>Feb</v>
      </c>
      <c r="V4003">
        <f t="shared" si="501"/>
        <v>2017</v>
      </c>
      <c r="W4003" t="str">
        <f t="shared" si="502"/>
        <v>Mar</v>
      </c>
      <c r="X4003">
        <f t="shared" si="503"/>
        <v>2017</v>
      </c>
    </row>
    <row r="4004" spans="1:24" ht="43.2" x14ac:dyDescent="0.55000000000000004">
      <c r="A4004">
        <v>4002</v>
      </c>
      <c r="B4004" s="3" t="s">
        <v>3998</v>
      </c>
      <c r="C4004" s="3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s="7" t="s">
        <v>8335</v>
      </c>
      <c r="R4004" t="s">
        <v>8336</v>
      </c>
      <c r="S4004" s="11">
        <f t="shared" si="498"/>
        <v>41879.043530092589</v>
      </c>
      <c r="T4004" s="11">
        <f t="shared" si="499"/>
        <v>41909.043530092589</v>
      </c>
      <c r="U4004" t="str">
        <f t="shared" si="500"/>
        <v>Aug</v>
      </c>
      <c r="V4004">
        <f t="shared" si="501"/>
        <v>2014</v>
      </c>
      <c r="W4004" t="str">
        <f t="shared" si="502"/>
        <v>Sep</v>
      </c>
      <c r="X4004">
        <f t="shared" si="503"/>
        <v>2014</v>
      </c>
    </row>
    <row r="4005" spans="1:24" ht="43.2" x14ac:dyDescent="0.55000000000000004">
      <c r="A4005">
        <v>4003</v>
      </c>
      <c r="B4005" s="3" t="s">
        <v>3999</v>
      </c>
      <c r="C4005" s="3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s="7" t="s">
        <v>8335</v>
      </c>
      <c r="R4005" t="s">
        <v>8336</v>
      </c>
      <c r="S4005" s="11">
        <f t="shared" si="498"/>
        <v>42020.587349537032</v>
      </c>
      <c r="T4005" s="11">
        <f t="shared" si="499"/>
        <v>42050.587349537032</v>
      </c>
      <c r="U4005" t="str">
        <f t="shared" si="500"/>
        <v>Jan</v>
      </c>
      <c r="V4005">
        <f t="shared" si="501"/>
        <v>2015</v>
      </c>
      <c r="W4005" t="str">
        <f t="shared" si="502"/>
        <v>Feb</v>
      </c>
      <c r="X4005">
        <f t="shared" si="503"/>
        <v>2015</v>
      </c>
    </row>
    <row r="4006" spans="1:24" x14ac:dyDescent="0.55000000000000004">
      <c r="A4006">
        <v>4004</v>
      </c>
      <c r="B4006" s="3" t="s">
        <v>4000</v>
      </c>
      <c r="C4006" s="3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s="7" t="s">
        <v>8335</v>
      </c>
      <c r="R4006" t="s">
        <v>8336</v>
      </c>
      <c r="S4006" s="11">
        <f t="shared" si="498"/>
        <v>41890.16269675926</v>
      </c>
      <c r="T4006" s="11">
        <f t="shared" si="499"/>
        <v>41920.16269675926</v>
      </c>
      <c r="U4006" t="str">
        <f t="shared" si="500"/>
        <v>Sep</v>
      </c>
      <c r="V4006">
        <f t="shared" si="501"/>
        <v>2014</v>
      </c>
      <c r="W4006" t="str">
        <f t="shared" si="502"/>
        <v>Oct</v>
      </c>
      <c r="X4006">
        <f t="shared" si="503"/>
        <v>2014</v>
      </c>
    </row>
    <row r="4007" spans="1:24" ht="43.2" x14ac:dyDescent="0.55000000000000004">
      <c r="A4007">
        <v>4005</v>
      </c>
      <c r="B4007" s="3" t="s">
        <v>4001</v>
      </c>
      <c r="C4007" s="3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s="7" t="s">
        <v>8335</v>
      </c>
      <c r="R4007" t="s">
        <v>8336</v>
      </c>
      <c r="S4007" s="11">
        <f t="shared" si="498"/>
        <v>41872.807696759257</v>
      </c>
      <c r="T4007" s="11">
        <f t="shared" si="499"/>
        <v>41932.807696759257</v>
      </c>
      <c r="U4007" t="str">
        <f t="shared" si="500"/>
        <v>Aug</v>
      </c>
      <c r="V4007">
        <f t="shared" si="501"/>
        <v>2014</v>
      </c>
      <c r="W4007" t="str">
        <f t="shared" si="502"/>
        <v>Oct</v>
      </c>
      <c r="X4007">
        <f t="shared" si="503"/>
        <v>2014</v>
      </c>
    </row>
    <row r="4008" spans="1:24" ht="43.2" x14ac:dyDescent="0.55000000000000004">
      <c r="A4008">
        <v>4006</v>
      </c>
      <c r="B4008" s="3" t="s">
        <v>4002</v>
      </c>
      <c r="C4008" s="3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s="7" t="s">
        <v>8335</v>
      </c>
      <c r="R4008" t="s">
        <v>8336</v>
      </c>
      <c r="S4008" s="11">
        <f t="shared" si="498"/>
        <v>42391.772997685184</v>
      </c>
      <c r="T4008" s="11">
        <f t="shared" si="499"/>
        <v>42416.772997685184</v>
      </c>
      <c r="U4008" t="str">
        <f t="shared" si="500"/>
        <v>Jan</v>
      </c>
      <c r="V4008">
        <f t="shared" si="501"/>
        <v>2016</v>
      </c>
      <c r="W4008" t="str">
        <f t="shared" si="502"/>
        <v>Feb</v>
      </c>
      <c r="X4008">
        <f t="shared" si="503"/>
        <v>2016</v>
      </c>
    </row>
    <row r="4009" spans="1:24" ht="43.2" x14ac:dyDescent="0.55000000000000004">
      <c r="A4009">
        <v>4007</v>
      </c>
      <c r="B4009" s="3" t="s">
        <v>4003</v>
      </c>
      <c r="C4009" s="3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s="7" t="s">
        <v>8335</v>
      </c>
      <c r="R4009" t="s">
        <v>8336</v>
      </c>
      <c r="S4009" s="11">
        <f t="shared" si="498"/>
        <v>41848.772928240738</v>
      </c>
      <c r="T4009" s="11">
        <f t="shared" si="499"/>
        <v>41877.686111111114</v>
      </c>
      <c r="U4009" t="str">
        <f t="shared" si="500"/>
        <v>Jul</v>
      </c>
      <c r="V4009">
        <f t="shared" si="501"/>
        <v>2014</v>
      </c>
      <c r="W4009" t="str">
        <f t="shared" si="502"/>
        <v>Aug</v>
      </c>
      <c r="X4009">
        <f t="shared" si="503"/>
        <v>2014</v>
      </c>
    </row>
    <row r="4010" spans="1:24" ht="43.2" x14ac:dyDescent="0.55000000000000004">
      <c r="A4010">
        <v>4008</v>
      </c>
      <c r="B4010" s="3" t="s">
        <v>4004</v>
      </c>
      <c r="C4010" s="3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s="7" t="s">
        <v>8335</v>
      </c>
      <c r="R4010" t="s">
        <v>8336</v>
      </c>
      <c r="S4010" s="11">
        <f t="shared" si="498"/>
        <v>42177.964201388888</v>
      </c>
      <c r="T4010" s="11">
        <f t="shared" si="499"/>
        <v>42207.964201388888</v>
      </c>
      <c r="U4010" t="str">
        <f t="shared" si="500"/>
        <v>Jun</v>
      </c>
      <c r="V4010">
        <f t="shared" si="501"/>
        <v>2015</v>
      </c>
      <c r="W4010" t="str">
        <f t="shared" si="502"/>
        <v>Jul</v>
      </c>
      <c r="X4010">
        <f t="shared" si="503"/>
        <v>2015</v>
      </c>
    </row>
    <row r="4011" spans="1:24" ht="43.2" x14ac:dyDescent="0.55000000000000004">
      <c r="A4011">
        <v>4009</v>
      </c>
      <c r="B4011" s="3" t="s">
        <v>4005</v>
      </c>
      <c r="C4011" s="3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s="7" t="s">
        <v>8335</v>
      </c>
      <c r="R4011" t="s">
        <v>8336</v>
      </c>
      <c r="S4011" s="11">
        <f t="shared" si="498"/>
        <v>41851.700925925928</v>
      </c>
      <c r="T4011" s="11">
        <f t="shared" si="499"/>
        <v>41891.700925925928</v>
      </c>
      <c r="U4011" t="str">
        <f t="shared" si="500"/>
        <v>Jul</v>
      </c>
      <c r="V4011">
        <f t="shared" si="501"/>
        <v>2014</v>
      </c>
      <c r="W4011" t="str">
        <f t="shared" si="502"/>
        <v>Sep</v>
      </c>
      <c r="X4011">
        <f t="shared" si="503"/>
        <v>2014</v>
      </c>
    </row>
    <row r="4012" spans="1:24" ht="43.2" x14ac:dyDescent="0.55000000000000004">
      <c r="A4012">
        <v>4010</v>
      </c>
      <c r="B4012" s="3" t="s">
        <v>4006</v>
      </c>
      <c r="C4012" s="3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s="7" t="s">
        <v>8335</v>
      </c>
      <c r="R4012" t="s">
        <v>8336</v>
      </c>
      <c r="S4012" s="11">
        <f t="shared" si="498"/>
        <v>41921.770439814813</v>
      </c>
      <c r="T4012" s="11">
        <f t="shared" si="499"/>
        <v>41938.770439814813</v>
      </c>
      <c r="U4012" t="str">
        <f t="shared" si="500"/>
        <v>Oct</v>
      </c>
      <c r="V4012">
        <f t="shared" si="501"/>
        <v>2014</v>
      </c>
      <c r="W4012" t="str">
        <f t="shared" si="502"/>
        <v>Oct</v>
      </c>
      <c r="X4012">
        <f t="shared" si="503"/>
        <v>2014</v>
      </c>
    </row>
    <row r="4013" spans="1:24" ht="43.2" x14ac:dyDescent="0.55000000000000004">
      <c r="A4013">
        <v>4011</v>
      </c>
      <c r="B4013" s="3" t="s">
        <v>4007</v>
      </c>
      <c r="C4013" s="3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s="7" t="s">
        <v>8335</v>
      </c>
      <c r="R4013" t="s">
        <v>8336</v>
      </c>
      <c r="S4013" s="11">
        <f t="shared" si="498"/>
        <v>42002.54488425926</v>
      </c>
      <c r="T4013" s="11">
        <f t="shared" si="499"/>
        <v>42032.54488425926</v>
      </c>
      <c r="U4013" t="str">
        <f t="shared" si="500"/>
        <v>Dec</v>
      </c>
      <c r="V4013">
        <f t="shared" si="501"/>
        <v>2014</v>
      </c>
      <c r="W4013" t="str">
        <f t="shared" si="502"/>
        <v>Jan</v>
      </c>
      <c r="X4013">
        <f t="shared" si="503"/>
        <v>2015</v>
      </c>
    </row>
    <row r="4014" spans="1:24" ht="57.6" x14ac:dyDescent="0.55000000000000004">
      <c r="A4014">
        <v>4012</v>
      </c>
      <c r="B4014" s="3" t="s">
        <v>4008</v>
      </c>
      <c r="C4014" s="3" t="s">
        <v>8117</v>
      </c>
      <c r="D4014" s="12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s="7" t="s">
        <v>8335</v>
      </c>
      <c r="R4014" t="s">
        <v>8336</v>
      </c>
      <c r="S4014" s="11">
        <f t="shared" si="498"/>
        <v>42096.544548611113</v>
      </c>
      <c r="T4014" s="11">
        <f t="shared" si="499"/>
        <v>42126.544548611113</v>
      </c>
      <c r="U4014" t="str">
        <f t="shared" si="500"/>
        <v>Apr</v>
      </c>
      <c r="V4014">
        <f t="shared" si="501"/>
        <v>2015</v>
      </c>
      <c r="W4014" t="str">
        <f t="shared" si="502"/>
        <v>May</v>
      </c>
      <c r="X4014">
        <f t="shared" si="503"/>
        <v>2015</v>
      </c>
    </row>
    <row r="4015" spans="1:24" ht="43.2" x14ac:dyDescent="0.55000000000000004">
      <c r="A4015">
        <v>4013</v>
      </c>
      <c r="B4015" s="3" t="s">
        <v>4009</v>
      </c>
      <c r="C4015" s="3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s="7" t="s">
        <v>8335</v>
      </c>
      <c r="R4015" t="s">
        <v>8336</v>
      </c>
      <c r="S4015" s="11">
        <f t="shared" si="498"/>
        <v>42021.301192129627</v>
      </c>
      <c r="T4015" s="11">
        <f t="shared" si="499"/>
        <v>42051.301192129627</v>
      </c>
      <c r="U4015" t="str">
        <f t="shared" si="500"/>
        <v>Jan</v>
      </c>
      <c r="V4015">
        <f t="shared" si="501"/>
        <v>2015</v>
      </c>
      <c r="W4015" t="str">
        <f t="shared" si="502"/>
        <v>Feb</v>
      </c>
      <c r="X4015">
        <f t="shared" si="503"/>
        <v>2015</v>
      </c>
    </row>
    <row r="4016" spans="1:24" ht="43.2" x14ac:dyDescent="0.55000000000000004">
      <c r="A4016">
        <v>4014</v>
      </c>
      <c r="B4016" s="3" t="s">
        <v>4010</v>
      </c>
      <c r="C4016" s="3" t="s">
        <v>8119</v>
      </c>
      <c r="D4016" s="12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s="7" t="s">
        <v>8335</v>
      </c>
      <c r="R4016" t="s">
        <v>8336</v>
      </c>
      <c r="S4016" s="11">
        <f t="shared" si="498"/>
        <v>42419.246168981481</v>
      </c>
      <c r="T4016" s="11">
        <f t="shared" si="499"/>
        <v>42434.246168981481</v>
      </c>
      <c r="U4016" t="str">
        <f t="shared" si="500"/>
        <v>Feb</v>
      </c>
      <c r="V4016">
        <f t="shared" si="501"/>
        <v>2016</v>
      </c>
      <c r="W4016" t="str">
        <f t="shared" si="502"/>
        <v>Mar</v>
      </c>
      <c r="X4016">
        <f t="shared" si="503"/>
        <v>2016</v>
      </c>
    </row>
    <row r="4017" spans="1:24" ht="43.2" x14ac:dyDescent="0.55000000000000004">
      <c r="A4017">
        <v>4015</v>
      </c>
      <c r="B4017" s="3" t="s">
        <v>4011</v>
      </c>
      <c r="C4017" s="3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s="7" t="s">
        <v>8335</v>
      </c>
      <c r="R4017" t="s">
        <v>8336</v>
      </c>
      <c r="S4017" s="11">
        <f t="shared" si="498"/>
        <v>42174.780821759254</v>
      </c>
      <c r="T4017" s="11">
        <f t="shared" si="499"/>
        <v>42204.780821759254</v>
      </c>
      <c r="U4017" t="str">
        <f t="shared" si="500"/>
        <v>Jun</v>
      </c>
      <c r="V4017">
        <f t="shared" si="501"/>
        <v>2015</v>
      </c>
      <c r="W4017" t="str">
        <f t="shared" si="502"/>
        <v>Jul</v>
      </c>
      <c r="X4017">
        <f t="shared" si="503"/>
        <v>2015</v>
      </c>
    </row>
    <row r="4018" spans="1:24" ht="43.2" x14ac:dyDescent="0.55000000000000004">
      <c r="A4018">
        <v>4016</v>
      </c>
      <c r="B4018" s="3" t="s">
        <v>4012</v>
      </c>
      <c r="C4018" s="3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s="7" t="s">
        <v>8335</v>
      </c>
      <c r="R4018" t="s">
        <v>8336</v>
      </c>
      <c r="S4018" s="11">
        <f t="shared" si="498"/>
        <v>41869.872685185182</v>
      </c>
      <c r="T4018" s="11">
        <f t="shared" si="499"/>
        <v>41899.872685185182</v>
      </c>
      <c r="U4018" t="str">
        <f t="shared" si="500"/>
        <v>Aug</v>
      </c>
      <c r="V4018">
        <f t="shared" si="501"/>
        <v>2014</v>
      </c>
      <c r="W4018" t="str">
        <f t="shared" si="502"/>
        <v>Sep</v>
      </c>
      <c r="X4018">
        <f t="shared" si="503"/>
        <v>2014</v>
      </c>
    </row>
    <row r="4019" spans="1:24" ht="43.2" x14ac:dyDescent="0.55000000000000004">
      <c r="A4019">
        <v>4017</v>
      </c>
      <c r="B4019" s="3" t="s">
        <v>4013</v>
      </c>
      <c r="C4019" s="3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s="7" t="s">
        <v>8335</v>
      </c>
      <c r="R4019" t="s">
        <v>8336</v>
      </c>
      <c r="S4019" s="11">
        <f t="shared" si="498"/>
        <v>41856.672152777777</v>
      </c>
      <c r="T4019" s="11">
        <f t="shared" si="499"/>
        <v>41886.672152777777</v>
      </c>
      <c r="U4019" t="str">
        <f t="shared" si="500"/>
        <v>Aug</v>
      </c>
      <c r="V4019">
        <f t="shared" si="501"/>
        <v>2014</v>
      </c>
      <c r="W4019" t="str">
        <f t="shared" si="502"/>
        <v>Sep</v>
      </c>
      <c r="X4019">
        <f t="shared" si="503"/>
        <v>2014</v>
      </c>
    </row>
    <row r="4020" spans="1:24" ht="28.8" x14ac:dyDescent="0.55000000000000004">
      <c r="A4020">
        <v>4018</v>
      </c>
      <c r="B4020" s="3" t="s">
        <v>4014</v>
      </c>
      <c r="C4020" s="3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s="7" t="s">
        <v>8335</v>
      </c>
      <c r="R4020" t="s">
        <v>8336</v>
      </c>
      <c r="S4020" s="11">
        <f t="shared" si="498"/>
        <v>42620.91097222222</v>
      </c>
      <c r="T4020" s="11">
        <f t="shared" si="499"/>
        <v>42650.91097222222</v>
      </c>
      <c r="U4020" t="str">
        <f t="shared" si="500"/>
        <v>Sep</v>
      </c>
      <c r="V4020">
        <f t="shared" si="501"/>
        <v>2016</v>
      </c>
      <c r="W4020" t="str">
        <f t="shared" si="502"/>
        <v>Oct</v>
      </c>
      <c r="X4020">
        <f t="shared" si="503"/>
        <v>2016</v>
      </c>
    </row>
    <row r="4021" spans="1:24" ht="43.2" x14ac:dyDescent="0.55000000000000004">
      <c r="A4021">
        <v>4019</v>
      </c>
      <c r="B4021" s="3" t="s">
        <v>4015</v>
      </c>
      <c r="C4021" s="3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s="7" t="s">
        <v>8335</v>
      </c>
      <c r="R4021" t="s">
        <v>8336</v>
      </c>
      <c r="S4021" s="11">
        <f t="shared" si="498"/>
        <v>42417.675879629634</v>
      </c>
      <c r="T4021" s="11">
        <f t="shared" si="499"/>
        <v>42475.686111111107</v>
      </c>
      <c r="U4021" t="str">
        <f t="shared" si="500"/>
        <v>Feb</v>
      </c>
      <c r="V4021">
        <f t="shared" si="501"/>
        <v>2016</v>
      </c>
      <c r="W4021" t="str">
        <f t="shared" si="502"/>
        <v>Apr</v>
      </c>
      <c r="X4021">
        <f t="shared" si="503"/>
        <v>2016</v>
      </c>
    </row>
    <row r="4022" spans="1:24" ht="43.2" x14ac:dyDescent="0.55000000000000004">
      <c r="A4022">
        <v>4020</v>
      </c>
      <c r="B4022" s="3" t="s">
        <v>4016</v>
      </c>
      <c r="C4022" s="3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s="7" t="s">
        <v>8335</v>
      </c>
      <c r="R4022" t="s">
        <v>8336</v>
      </c>
      <c r="S4022" s="11">
        <f t="shared" si="498"/>
        <v>42057.190960648149</v>
      </c>
      <c r="T4022" s="11">
        <f t="shared" si="499"/>
        <v>42087.149293981478</v>
      </c>
      <c r="U4022" t="str">
        <f t="shared" si="500"/>
        <v>Feb</v>
      </c>
      <c r="V4022">
        <f t="shared" si="501"/>
        <v>2015</v>
      </c>
      <c r="W4022" t="str">
        <f t="shared" si="502"/>
        <v>Mar</v>
      </c>
      <c r="X4022">
        <f t="shared" si="503"/>
        <v>2015</v>
      </c>
    </row>
    <row r="4023" spans="1:24" ht="43.2" x14ac:dyDescent="0.55000000000000004">
      <c r="A4023">
        <v>4021</v>
      </c>
      <c r="B4023" s="3" t="s">
        <v>4017</v>
      </c>
      <c r="C4023" s="3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s="7" t="s">
        <v>8335</v>
      </c>
      <c r="R4023" t="s">
        <v>8336</v>
      </c>
      <c r="S4023" s="11">
        <f t="shared" si="498"/>
        <v>41878.911550925928</v>
      </c>
      <c r="T4023" s="11">
        <f t="shared" si="499"/>
        <v>41938.911550925928</v>
      </c>
      <c r="U4023" t="str">
        <f t="shared" si="500"/>
        <v>Aug</v>
      </c>
      <c r="V4023">
        <f t="shared" si="501"/>
        <v>2014</v>
      </c>
      <c r="W4023" t="str">
        <f t="shared" si="502"/>
        <v>Oct</v>
      </c>
      <c r="X4023">
        <f t="shared" si="503"/>
        <v>2014</v>
      </c>
    </row>
    <row r="4024" spans="1:24" ht="28.8" x14ac:dyDescent="0.55000000000000004">
      <c r="A4024">
        <v>4022</v>
      </c>
      <c r="B4024" s="3" t="s">
        <v>4018</v>
      </c>
      <c r="C4024" s="3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s="7" t="s">
        <v>8335</v>
      </c>
      <c r="R4024" t="s">
        <v>8336</v>
      </c>
      <c r="S4024" s="11">
        <f t="shared" si="498"/>
        <v>41990.584108796291</v>
      </c>
      <c r="T4024" s="11">
        <f t="shared" si="499"/>
        <v>42036.120833333334</v>
      </c>
      <c r="U4024" t="str">
        <f t="shared" si="500"/>
        <v>Dec</v>
      </c>
      <c r="V4024">
        <f t="shared" si="501"/>
        <v>2014</v>
      </c>
      <c r="W4024" t="str">
        <f t="shared" si="502"/>
        <v>Feb</v>
      </c>
      <c r="X4024">
        <f t="shared" si="503"/>
        <v>2015</v>
      </c>
    </row>
    <row r="4025" spans="1:24" ht="43.2" x14ac:dyDescent="0.55000000000000004">
      <c r="A4025">
        <v>4023</v>
      </c>
      <c r="B4025" s="3" t="s">
        <v>4019</v>
      </c>
      <c r="C4025" s="3" t="s">
        <v>8128</v>
      </c>
      <c r="D4025" s="12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s="7" t="s">
        <v>8335</v>
      </c>
      <c r="R4025" t="s">
        <v>8336</v>
      </c>
      <c r="S4025" s="11">
        <f t="shared" si="498"/>
        <v>42408.999571759254</v>
      </c>
      <c r="T4025" s="11">
        <f t="shared" si="499"/>
        <v>42453.957905092597</v>
      </c>
      <c r="U4025" t="str">
        <f t="shared" si="500"/>
        <v>Feb</v>
      </c>
      <c r="V4025">
        <f t="shared" si="501"/>
        <v>2016</v>
      </c>
      <c r="W4025" t="str">
        <f t="shared" si="502"/>
        <v>Mar</v>
      </c>
      <c r="X4025">
        <f t="shared" si="503"/>
        <v>2016</v>
      </c>
    </row>
    <row r="4026" spans="1:24" ht="43.2" x14ac:dyDescent="0.55000000000000004">
      <c r="A4026">
        <v>4024</v>
      </c>
      <c r="B4026" s="3" t="s">
        <v>4020</v>
      </c>
      <c r="C4026" s="3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s="7" t="s">
        <v>8335</v>
      </c>
      <c r="R4026" t="s">
        <v>8336</v>
      </c>
      <c r="S4026" s="11">
        <f t="shared" si="498"/>
        <v>42217.670104166667</v>
      </c>
      <c r="T4026" s="11">
        <f t="shared" si="499"/>
        <v>42247.670104166667</v>
      </c>
      <c r="U4026" t="str">
        <f t="shared" si="500"/>
        <v>Aug</v>
      </c>
      <c r="V4026">
        <f t="shared" si="501"/>
        <v>2015</v>
      </c>
      <c r="W4026" t="str">
        <f t="shared" si="502"/>
        <v>Aug</v>
      </c>
      <c r="X4026">
        <f t="shared" si="503"/>
        <v>2015</v>
      </c>
    </row>
    <row r="4027" spans="1:24" ht="43.2" x14ac:dyDescent="0.55000000000000004">
      <c r="A4027">
        <v>4025</v>
      </c>
      <c r="B4027" s="3" t="s">
        <v>4021</v>
      </c>
      <c r="C4027" s="3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s="7" t="s">
        <v>8335</v>
      </c>
      <c r="R4027" t="s">
        <v>8336</v>
      </c>
      <c r="S4027" s="11">
        <f t="shared" si="498"/>
        <v>42151.237685185188</v>
      </c>
      <c r="T4027" s="11">
        <f t="shared" si="499"/>
        <v>42211.237685185188</v>
      </c>
      <c r="U4027" t="str">
        <f t="shared" si="500"/>
        <v>May</v>
      </c>
      <c r="V4027">
        <f t="shared" si="501"/>
        <v>2015</v>
      </c>
      <c r="W4027" t="str">
        <f t="shared" si="502"/>
        <v>Jul</v>
      </c>
      <c r="X4027">
        <f t="shared" si="503"/>
        <v>2015</v>
      </c>
    </row>
    <row r="4028" spans="1:24" ht="43.2" x14ac:dyDescent="0.55000000000000004">
      <c r="A4028">
        <v>4026</v>
      </c>
      <c r="B4028" s="3" t="s">
        <v>4022</v>
      </c>
      <c r="C4028" s="3" t="s">
        <v>8131</v>
      </c>
      <c r="D4028" s="12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s="7" t="s">
        <v>8335</v>
      </c>
      <c r="R4028" t="s">
        <v>8336</v>
      </c>
      <c r="S4028" s="11">
        <f t="shared" si="498"/>
        <v>42282.655543981484</v>
      </c>
      <c r="T4028" s="11">
        <f t="shared" si="499"/>
        <v>42342.697210648148</v>
      </c>
      <c r="U4028" t="str">
        <f t="shared" si="500"/>
        <v>Oct</v>
      </c>
      <c r="V4028">
        <f t="shared" si="501"/>
        <v>2015</v>
      </c>
      <c r="W4028" t="str">
        <f t="shared" si="502"/>
        <v>Dec</v>
      </c>
      <c r="X4028">
        <f t="shared" si="503"/>
        <v>2015</v>
      </c>
    </row>
    <row r="4029" spans="1:24" ht="43.2" x14ac:dyDescent="0.55000000000000004">
      <c r="A4029">
        <v>4027</v>
      </c>
      <c r="B4029" s="3" t="s">
        <v>4023</v>
      </c>
      <c r="C4029" s="3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s="7" t="s">
        <v>8335</v>
      </c>
      <c r="R4029" t="s">
        <v>8336</v>
      </c>
      <c r="S4029" s="11">
        <f t="shared" si="498"/>
        <v>42768.97084490741</v>
      </c>
      <c r="T4029" s="11">
        <f t="shared" si="499"/>
        <v>42789.041666666672</v>
      </c>
      <c r="U4029" t="str">
        <f t="shared" si="500"/>
        <v>Feb</v>
      </c>
      <c r="V4029">
        <f t="shared" si="501"/>
        <v>2017</v>
      </c>
      <c r="W4029" t="str">
        <f t="shared" si="502"/>
        <v>Feb</v>
      </c>
      <c r="X4029">
        <f t="shared" si="503"/>
        <v>2017</v>
      </c>
    </row>
    <row r="4030" spans="1:24" ht="43.2" x14ac:dyDescent="0.55000000000000004">
      <c r="A4030">
        <v>4028</v>
      </c>
      <c r="B4030" s="3" t="s">
        <v>4024</v>
      </c>
      <c r="C4030" s="3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s="7" t="s">
        <v>8335</v>
      </c>
      <c r="R4030" t="s">
        <v>8336</v>
      </c>
      <c r="S4030" s="11">
        <f t="shared" si="498"/>
        <v>41765.938657407409</v>
      </c>
      <c r="T4030" s="11">
        <f t="shared" si="499"/>
        <v>41795.938657407409</v>
      </c>
      <c r="U4030" t="str">
        <f t="shared" si="500"/>
        <v>May</v>
      </c>
      <c r="V4030">
        <f t="shared" si="501"/>
        <v>2014</v>
      </c>
      <c r="W4030" t="str">
        <f t="shared" si="502"/>
        <v>Jun</v>
      </c>
      <c r="X4030">
        <f t="shared" si="503"/>
        <v>2014</v>
      </c>
    </row>
    <row r="4031" spans="1:24" ht="43.2" x14ac:dyDescent="0.55000000000000004">
      <c r="A4031">
        <v>4029</v>
      </c>
      <c r="B4031" s="3" t="s">
        <v>4025</v>
      </c>
      <c r="C4031" s="3" t="s">
        <v>8134</v>
      </c>
      <c r="D4031" s="12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s="7" t="s">
        <v>8335</v>
      </c>
      <c r="R4031" t="s">
        <v>8336</v>
      </c>
      <c r="S4031" s="11">
        <f t="shared" si="498"/>
        <v>42322.025115740747</v>
      </c>
      <c r="T4031" s="11">
        <f t="shared" si="499"/>
        <v>42352.025115740747</v>
      </c>
      <c r="U4031" t="str">
        <f t="shared" si="500"/>
        <v>Nov</v>
      </c>
      <c r="V4031">
        <f t="shared" si="501"/>
        <v>2015</v>
      </c>
      <c r="W4031" t="str">
        <f t="shared" si="502"/>
        <v>Dec</v>
      </c>
      <c r="X4031">
        <f t="shared" si="503"/>
        <v>2015</v>
      </c>
    </row>
    <row r="4032" spans="1:24" ht="43.2" x14ac:dyDescent="0.55000000000000004">
      <c r="A4032">
        <v>4030</v>
      </c>
      <c r="B4032" s="3" t="s">
        <v>4026</v>
      </c>
      <c r="C4032" s="3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s="7" t="s">
        <v>8335</v>
      </c>
      <c r="R4032" t="s">
        <v>8336</v>
      </c>
      <c r="S4032" s="11">
        <f t="shared" si="498"/>
        <v>42374.655081018514</v>
      </c>
      <c r="T4032" s="11">
        <f t="shared" si="499"/>
        <v>42403.784027777772</v>
      </c>
      <c r="U4032" t="str">
        <f t="shared" si="500"/>
        <v>Jan</v>
      </c>
      <c r="V4032">
        <f t="shared" si="501"/>
        <v>2016</v>
      </c>
      <c r="W4032" t="str">
        <f t="shared" si="502"/>
        <v>Feb</v>
      </c>
      <c r="X4032">
        <f t="shared" si="503"/>
        <v>2016</v>
      </c>
    </row>
    <row r="4033" spans="1:24" ht="43.2" x14ac:dyDescent="0.55000000000000004">
      <c r="A4033">
        <v>4031</v>
      </c>
      <c r="B4033" s="3" t="s">
        <v>4027</v>
      </c>
      <c r="C4033" s="3" t="s">
        <v>8136</v>
      </c>
      <c r="D4033" s="12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s="7" t="s">
        <v>8335</v>
      </c>
      <c r="R4033" t="s">
        <v>8336</v>
      </c>
      <c r="S4033" s="11">
        <f t="shared" si="498"/>
        <v>41941.585231481484</v>
      </c>
      <c r="T4033" s="11">
        <f t="shared" si="499"/>
        <v>41991.626898148148</v>
      </c>
      <c r="U4033" t="str">
        <f t="shared" si="500"/>
        <v>Oct</v>
      </c>
      <c r="V4033">
        <f t="shared" si="501"/>
        <v>2014</v>
      </c>
      <c r="W4033" t="str">
        <f t="shared" si="502"/>
        <v>Dec</v>
      </c>
      <c r="X4033">
        <f t="shared" si="503"/>
        <v>2014</v>
      </c>
    </row>
    <row r="4034" spans="1:24" ht="43.2" x14ac:dyDescent="0.55000000000000004">
      <c r="A4034">
        <v>4032</v>
      </c>
      <c r="B4034" s="3" t="s">
        <v>4028</v>
      </c>
      <c r="C4034" s="3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s="7" t="s">
        <v>8335</v>
      </c>
      <c r="R4034" t="s">
        <v>8336</v>
      </c>
      <c r="S4034" s="11">
        <f t="shared" si="498"/>
        <v>42293.809212962966</v>
      </c>
      <c r="T4034" s="11">
        <f t="shared" si="499"/>
        <v>42353.85087962963</v>
      </c>
      <c r="U4034" t="str">
        <f t="shared" si="500"/>
        <v>Oct</v>
      </c>
      <c r="V4034">
        <f t="shared" si="501"/>
        <v>2015</v>
      </c>
      <c r="W4034" t="str">
        <f t="shared" si="502"/>
        <v>Dec</v>
      </c>
      <c r="X4034">
        <f t="shared" si="503"/>
        <v>2015</v>
      </c>
    </row>
    <row r="4035" spans="1:24" ht="43.2" x14ac:dyDescent="0.55000000000000004">
      <c r="A4035">
        <v>4033</v>
      </c>
      <c r="B4035" s="3" t="s">
        <v>4029</v>
      </c>
      <c r="C4035" s="3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IFERROR(E4035/L4035,0)</f>
        <v>65.340319148936175</v>
      </c>
      <c r="Q4035" s="7" t="s">
        <v>8335</v>
      </c>
      <c r="R4035" t="s">
        <v>8336</v>
      </c>
      <c r="S4035" s="11">
        <f t="shared" ref="S4035:S4098" si="506">(((J4035/60)/60)/24)+DATE(1970,1,1)</f>
        <v>42614.268796296295</v>
      </c>
      <c r="T4035" s="11">
        <f t="shared" ref="T4035:T4098" si="507">(((I4035/60)/60)/24)+DATE(1970,1,1)</f>
        <v>42645.375</v>
      </c>
      <c r="U4035" t="str">
        <f t="shared" ref="U4035:U4098" si="508">TEXT(S4035,"mmm")</f>
        <v>Sep</v>
      </c>
      <c r="V4035">
        <f t="shared" ref="V4035:V4098" si="509">YEAR(S4035)</f>
        <v>2016</v>
      </c>
      <c r="W4035" t="str">
        <f t="shared" ref="W4035:W4098" si="510">TEXT(T4035,"mmm")</f>
        <v>Oct</v>
      </c>
      <c r="X4035">
        <f t="shared" ref="X4035:X4098" si="511">YEAR(T4035)</f>
        <v>2016</v>
      </c>
    </row>
    <row r="4036" spans="1:24" ht="43.2" x14ac:dyDescent="0.55000000000000004">
      <c r="A4036">
        <v>4034</v>
      </c>
      <c r="B4036" s="3" t="s">
        <v>4030</v>
      </c>
      <c r="C4036" s="3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s="7" t="s">
        <v>8335</v>
      </c>
      <c r="R4036" t="s">
        <v>8336</v>
      </c>
      <c r="S4036" s="11">
        <f t="shared" si="506"/>
        <v>42067.947337962964</v>
      </c>
      <c r="T4036" s="11">
        <f t="shared" si="507"/>
        <v>42097.905671296292</v>
      </c>
      <c r="U4036" t="str">
        <f t="shared" si="508"/>
        <v>Mar</v>
      </c>
      <c r="V4036">
        <f t="shared" si="509"/>
        <v>2015</v>
      </c>
      <c r="W4036" t="str">
        <f t="shared" si="510"/>
        <v>Apr</v>
      </c>
      <c r="X4036">
        <f t="shared" si="511"/>
        <v>2015</v>
      </c>
    </row>
    <row r="4037" spans="1:24" ht="28.8" x14ac:dyDescent="0.55000000000000004">
      <c r="A4037">
        <v>4035</v>
      </c>
      <c r="B4037" s="3" t="s">
        <v>4031</v>
      </c>
      <c r="C4037" s="3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s="7" t="s">
        <v>8335</v>
      </c>
      <c r="R4037" t="s">
        <v>8336</v>
      </c>
      <c r="S4037" s="11">
        <f t="shared" si="506"/>
        <v>41903.882951388885</v>
      </c>
      <c r="T4037" s="11">
        <f t="shared" si="507"/>
        <v>41933.882951388885</v>
      </c>
      <c r="U4037" t="str">
        <f t="shared" si="508"/>
        <v>Sep</v>
      </c>
      <c r="V4037">
        <f t="shared" si="509"/>
        <v>2014</v>
      </c>
      <c r="W4037" t="str">
        <f t="shared" si="510"/>
        <v>Oct</v>
      </c>
      <c r="X4037">
        <f t="shared" si="511"/>
        <v>2014</v>
      </c>
    </row>
    <row r="4038" spans="1:24" ht="43.2" x14ac:dyDescent="0.55000000000000004">
      <c r="A4038">
        <v>4036</v>
      </c>
      <c r="B4038" s="3" t="s">
        <v>4032</v>
      </c>
      <c r="C4038" s="3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s="7" t="s">
        <v>8335</v>
      </c>
      <c r="R4038" t="s">
        <v>8336</v>
      </c>
      <c r="S4038" s="11">
        <f t="shared" si="506"/>
        <v>41804.937083333331</v>
      </c>
      <c r="T4038" s="11">
        <f t="shared" si="507"/>
        <v>41821.9375</v>
      </c>
      <c r="U4038" t="str">
        <f t="shared" si="508"/>
        <v>Jun</v>
      </c>
      <c r="V4038">
        <f t="shared" si="509"/>
        <v>2014</v>
      </c>
      <c r="W4038" t="str">
        <f t="shared" si="510"/>
        <v>Jul</v>
      </c>
      <c r="X4038">
        <f t="shared" si="511"/>
        <v>2014</v>
      </c>
    </row>
    <row r="4039" spans="1:24" ht="43.2" x14ac:dyDescent="0.55000000000000004">
      <c r="A4039">
        <v>4037</v>
      </c>
      <c r="B4039" s="3" t="s">
        <v>4033</v>
      </c>
      <c r="C4039" s="3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s="7" t="s">
        <v>8335</v>
      </c>
      <c r="R4039" t="s">
        <v>8336</v>
      </c>
      <c r="S4039" s="11">
        <f t="shared" si="506"/>
        <v>42497.070775462969</v>
      </c>
      <c r="T4039" s="11">
        <f t="shared" si="507"/>
        <v>42514.600694444445</v>
      </c>
      <c r="U4039" t="str">
        <f t="shared" si="508"/>
        <v>May</v>
      </c>
      <c r="V4039">
        <f t="shared" si="509"/>
        <v>2016</v>
      </c>
      <c r="W4039" t="str">
        <f t="shared" si="510"/>
        <v>May</v>
      </c>
      <c r="X4039">
        <f t="shared" si="511"/>
        <v>2016</v>
      </c>
    </row>
    <row r="4040" spans="1:24" ht="43.2" x14ac:dyDescent="0.55000000000000004">
      <c r="A4040">
        <v>4038</v>
      </c>
      <c r="B4040" s="3" t="s">
        <v>4034</v>
      </c>
      <c r="C4040" s="3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s="7" t="s">
        <v>8335</v>
      </c>
      <c r="R4040" t="s">
        <v>8336</v>
      </c>
      <c r="S4040" s="11">
        <f t="shared" si="506"/>
        <v>41869.798726851855</v>
      </c>
      <c r="T4040" s="11">
        <f t="shared" si="507"/>
        <v>41929.798726851855</v>
      </c>
      <c r="U4040" t="str">
        <f t="shared" si="508"/>
        <v>Aug</v>
      </c>
      <c r="V4040">
        <f t="shared" si="509"/>
        <v>2014</v>
      </c>
      <c r="W4040" t="str">
        <f t="shared" si="510"/>
        <v>Oct</v>
      </c>
      <c r="X4040">
        <f t="shared" si="511"/>
        <v>2014</v>
      </c>
    </row>
    <row r="4041" spans="1:24" ht="43.2" x14ac:dyDescent="0.55000000000000004">
      <c r="A4041">
        <v>4039</v>
      </c>
      <c r="B4041" s="3" t="s">
        <v>4035</v>
      </c>
      <c r="C4041" s="3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s="7" t="s">
        <v>8335</v>
      </c>
      <c r="R4041" t="s">
        <v>8336</v>
      </c>
      <c r="S4041" s="11">
        <f t="shared" si="506"/>
        <v>42305.670914351853</v>
      </c>
      <c r="T4041" s="11">
        <f t="shared" si="507"/>
        <v>42339.249305555553</v>
      </c>
      <c r="U4041" t="str">
        <f t="shared" si="508"/>
        <v>Oct</v>
      </c>
      <c r="V4041">
        <f t="shared" si="509"/>
        <v>2015</v>
      </c>
      <c r="W4041" t="str">
        <f t="shared" si="510"/>
        <v>Dec</v>
      </c>
      <c r="X4041">
        <f t="shared" si="511"/>
        <v>2015</v>
      </c>
    </row>
    <row r="4042" spans="1:24" ht="43.2" x14ac:dyDescent="0.55000000000000004">
      <c r="A4042">
        <v>4040</v>
      </c>
      <c r="B4042" s="3" t="s">
        <v>4036</v>
      </c>
      <c r="C4042" s="3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s="7" t="s">
        <v>8335</v>
      </c>
      <c r="R4042" t="s">
        <v>8336</v>
      </c>
      <c r="S4042" s="11">
        <f t="shared" si="506"/>
        <v>42144.231527777782</v>
      </c>
      <c r="T4042" s="11">
        <f t="shared" si="507"/>
        <v>42203.125</v>
      </c>
      <c r="U4042" t="str">
        <f t="shared" si="508"/>
        <v>May</v>
      </c>
      <c r="V4042">
        <f t="shared" si="509"/>
        <v>2015</v>
      </c>
      <c r="W4042" t="str">
        <f t="shared" si="510"/>
        <v>Jul</v>
      </c>
      <c r="X4042">
        <f t="shared" si="511"/>
        <v>2015</v>
      </c>
    </row>
    <row r="4043" spans="1:24" ht="28.8" x14ac:dyDescent="0.55000000000000004">
      <c r="A4043">
        <v>4041</v>
      </c>
      <c r="B4043" s="3" t="s">
        <v>4037</v>
      </c>
      <c r="C4043" s="3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s="7" t="s">
        <v>8335</v>
      </c>
      <c r="R4043" t="s">
        <v>8336</v>
      </c>
      <c r="S4043" s="11">
        <f t="shared" si="506"/>
        <v>42559.474004629628</v>
      </c>
      <c r="T4043" s="11">
        <f t="shared" si="507"/>
        <v>42619.474004629628</v>
      </c>
      <c r="U4043" t="str">
        <f t="shared" si="508"/>
        <v>Jul</v>
      </c>
      <c r="V4043">
        <f t="shared" si="509"/>
        <v>2016</v>
      </c>
      <c r="W4043" t="str">
        <f t="shared" si="510"/>
        <v>Sep</v>
      </c>
      <c r="X4043">
        <f t="shared" si="511"/>
        <v>2016</v>
      </c>
    </row>
    <row r="4044" spans="1:24" ht="43.2" x14ac:dyDescent="0.55000000000000004">
      <c r="A4044">
        <v>4042</v>
      </c>
      <c r="B4044" s="3" t="s">
        <v>4038</v>
      </c>
      <c r="C4044" s="3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s="7" t="s">
        <v>8335</v>
      </c>
      <c r="R4044" t="s">
        <v>8336</v>
      </c>
      <c r="S4044" s="11">
        <f t="shared" si="506"/>
        <v>41995.084074074075</v>
      </c>
      <c r="T4044" s="11">
        <f t="shared" si="507"/>
        <v>42024.802777777775</v>
      </c>
      <c r="U4044" t="str">
        <f t="shared" si="508"/>
        <v>Dec</v>
      </c>
      <c r="V4044">
        <f t="shared" si="509"/>
        <v>2014</v>
      </c>
      <c r="W4044" t="str">
        <f t="shared" si="510"/>
        <v>Jan</v>
      </c>
      <c r="X4044">
        <f t="shared" si="511"/>
        <v>2015</v>
      </c>
    </row>
    <row r="4045" spans="1:24" ht="43.2" x14ac:dyDescent="0.55000000000000004">
      <c r="A4045">
        <v>4043</v>
      </c>
      <c r="B4045" s="3" t="s">
        <v>4039</v>
      </c>
      <c r="C4045" s="3" t="s">
        <v>8147</v>
      </c>
      <c r="D4045" s="12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s="7" t="s">
        <v>8335</v>
      </c>
      <c r="R4045" t="s">
        <v>8336</v>
      </c>
      <c r="S4045" s="11">
        <f t="shared" si="506"/>
        <v>41948.957465277781</v>
      </c>
      <c r="T4045" s="11">
        <f t="shared" si="507"/>
        <v>41963.957465277781</v>
      </c>
      <c r="U4045" t="str">
        <f t="shared" si="508"/>
        <v>Nov</v>
      </c>
      <c r="V4045">
        <f t="shared" si="509"/>
        <v>2014</v>
      </c>
      <c r="W4045" t="str">
        <f t="shared" si="510"/>
        <v>Nov</v>
      </c>
      <c r="X4045">
        <f t="shared" si="511"/>
        <v>2014</v>
      </c>
    </row>
    <row r="4046" spans="1:24" ht="43.2" x14ac:dyDescent="0.55000000000000004">
      <c r="A4046">
        <v>4044</v>
      </c>
      <c r="B4046" s="3" t="s">
        <v>4040</v>
      </c>
      <c r="C4046" s="3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s="7" t="s">
        <v>8335</v>
      </c>
      <c r="R4046" t="s">
        <v>8336</v>
      </c>
      <c r="S4046" s="11">
        <f t="shared" si="506"/>
        <v>42074.219699074078</v>
      </c>
      <c r="T4046" s="11">
        <f t="shared" si="507"/>
        <v>42104.208333333328</v>
      </c>
      <c r="U4046" t="str">
        <f t="shared" si="508"/>
        <v>Mar</v>
      </c>
      <c r="V4046">
        <f t="shared" si="509"/>
        <v>2015</v>
      </c>
      <c r="W4046" t="str">
        <f t="shared" si="510"/>
        <v>Apr</v>
      </c>
      <c r="X4046">
        <f t="shared" si="511"/>
        <v>2015</v>
      </c>
    </row>
    <row r="4047" spans="1:24" ht="43.2" x14ac:dyDescent="0.55000000000000004">
      <c r="A4047">
        <v>4045</v>
      </c>
      <c r="B4047" s="3" t="s">
        <v>4041</v>
      </c>
      <c r="C4047" s="3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s="7" t="s">
        <v>8335</v>
      </c>
      <c r="R4047" t="s">
        <v>8336</v>
      </c>
      <c r="S4047" s="11">
        <f t="shared" si="506"/>
        <v>41842.201261574075</v>
      </c>
      <c r="T4047" s="11">
        <f t="shared" si="507"/>
        <v>41872.201261574075</v>
      </c>
      <c r="U4047" t="str">
        <f t="shared" si="508"/>
        <v>Jul</v>
      </c>
      <c r="V4047">
        <f t="shared" si="509"/>
        <v>2014</v>
      </c>
      <c r="W4047" t="str">
        <f t="shared" si="510"/>
        <v>Aug</v>
      </c>
      <c r="X4047">
        <f t="shared" si="511"/>
        <v>2014</v>
      </c>
    </row>
    <row r="4048" spans="1:24" ht="43.2" x14ac:dyDescent="0.55000000000000004">
      <c r="A4048">
        <v>4046</v>
      </c>
      <c r="B4048" s="3" t="s">
        <v>4042</v>
      </c>
      <c r="C4048" s="3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s="7" t="s">
        <v>8335</v>
      </c>
      <c r="R4048" t="s">
        <v>8336</v>
      </c>
      <c r="S4048" s="11">
        <f t="shared" si="506"/>
        <v>41904.650578703702</v>
      </c>
      <c r="T4048" s="11">
        <f t="shared" si="507"/>
        <v>41934.650578703702</v>
      </c>
      <c r="U4048" t="str">
        <f t="shared" si="508"/>
        <v>Sep</v>
      </c>
      <c r="V4048">
        <f t="shared" si="509"/>
        <v>2014</v>
      </c>
      <c r="W4048" t="str">
        <f t="shared" si="510"/>
        <v>Oct</v>
      </c>
      <c r="X4048">
        <f t="shared" si="511"/>
        <v>2014</v>
      </c>
    </row>
    <row r="4049" spans="1:24" ht="43.2" x14ac:dyDescent="0.55000000000000004">
      <c r="A4049">
        <v>4047</v>
      </c>
      <c r="B4049" s="3" t="s">
        <v>4043</v>
      </c>
      <c r="C4049" s="3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s="7" t="s">
        <v>8335</v>
      </c>
      <c r="R4049" t="s">
        <v>8336</v>
      </c>
      <c r="S4049" s="11">
        <f t="shared" si="506"/>
        <v>41991.022488425922</v>
      </c>
      <c r="T4049" s="11">
        <f t="shared" si="507"/>
        <v>42015.041666666672</v>
      </c>
      <c r="U4049" t="str">
        <f t="shared" si="508"/>
        <v>Dec</v>
      </c>
      <c r="V4049">
        <f t="shared" si="509"/>
        <v>2014</v>
      </c>
      <c r="W4049" t="str">
        <f t="shared" si="510"/>
        <v>Jan</v>
      </c>
      <c r="X4049">
        <f t="shared" si="511"/>
        <v>2015</v>
      </c>
    </row>
    <row r="4050" spans="1:24" ht="43.2" x14ac:dyDescent="0.55000000000000004">
      <c r="A4050">
        <v>4048</v>
      </c>
      <c r="B4050" s="3" t="s">
        <v>4044</v>
      </c>
      <c r="C4050" s="3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s="7" t="s">
        <v>8335</v>
      </c>
      <c r="R4050" t="s">
        <v>8336</v>
      </c>
      <c r="S4050" s="11">
        <f t="shared" si="506"/>
        <v>42436.509108796294</v>
      </c>
      <c r="T4050" s="11">
        <f t="shared" si="507"/>
        <v>42471.467442129629</v>
      </c>
      <c r="U4050" t="str">
        <f t="shared" si="508"/>
        <v>Mar</v>
      </c>
      <c r="V4050">
        <f t="shared" si="509"/>
        <v>2016</v>
      </c>
      <c r="W4050" t="str">
        <f t="shared" si="510"/>
        <v>Apr</v>
      </c>
      <c r="X4050">
        <f t="shared" si="511"/>
        <v>2016</v>
      </c>
    </row>
    <row r="4051" spans="1:24" ht="43.2" x14ac:dyDescent="0.55000000000000004">
      <c r="A4051">
        <v>4049</v>
      </c>
      <c r="B4051" s="3" t="s">
        <v>4045</v>
      </c>
      <c r="C4051" s="3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s="7" t="s">
        <v>8335</v>
      </c>
      <c r="R4051" t="s">
        <v>8336</v>
      </c>
      <c r="S4051" s="11">
        <f t="shared" si="506"/>
        <v>42169.958506944444</v>
      </c>
      <c r="T4051" s="11">
        <f t="shared" si="507"/>
        <v>42199.958506944444</v>
      </c>
      <c r="U4051" t="str">
        <f t="shared" si="508"/>
        <v>Jun</v>
      </c>
      <c r="V4051">
        <f t="shared" si="509"/>
        <v>2015</v>
      </c>
      <c r="W4051" t="str">
        <f t="shared" si="510"/>
        <v>Jul</v>
      </c>
      <c r="X4051">
        <f t="shared" si="511"/>
        <v>2015</v>
      </c>
    </row>
    <row r="4052" spans="1:24" ht="43.2" x14ac:dyDescent="0.55000000000000004">
      <c r="A4052">
        <v>4050</v>
      </c>
      <c r="B4052" s="3" t="s">
        <v>4046</v>
      </c>
      <c r="C4052" s="3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s="7" t="s">
        <v>8335</v>
      </c>
      <c r="R4052" t="s">
        <v>8336</v>
      </c>
      <c r="S4052" s="11">
        <f t="shared" si="506"/>
        <v>41905.636469907404</v>
      </c>
      <c r="T4052" s="11">
        <f t="shared" si="507"/>
        <v>41935.636469907404</v>
      </c>
      <c r="U4052" t="str">
        <f t="shared" si="508"/>
        <v>Sep</v>
      </c>
      <c r="V4052">
        <f t="shared" si="509"/>
        <v>2014</v>
      </c>
      <c r="W4052" t="str">
        <f t="shared" si="510"/>
        <v>Oct</v>
      </c>
      <c r="X4052">
        <f t="shared" si="511"/>
        <v>2014</v>
      </c>
    </row>
    <row r="4053" spans="1:24" ht="43.2" x14ac:dyDescent="0.55000000000000004">
      <c r="A4053">
        <v>4051</v>
      </c>
      <c r="B4053" s="3" t="s">
        <v>4047</v>
      </c>
      <c r="C4053" s="3" t="s">
        <v>8155</v>
      </c>
      <c r="D4053" s="12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s="7" t="s">
        <v>8335</v>
      </c>
      <c r="R4053" t="s">
        <v>8336</v>
      </c>
      <c r="S4053" s="11">
        <f t="shared" si="506"/>
        <v>41761.810150462967</v>
      </c>
      <c r="T4053" s="11">
        <f t="shared" si="507"/>
        <v>41768.286805555559</v>
      </c>
      <c r="U4053" t="str">
        <f t="shared" si="508"/>
        <v>May</v>
      </c>
      <c r="V4053">
        <f t="shared" si="509"/>
        <v>2014</v>
      </c>
      <c r="W4053" t="str">
        <f t="shared" si="510"/>
        <v>May</v>
      </c>
      <c r="X4053">
        <f t="shared" si="511"/>
        <v>2014</v>
      </c>
    </row>
    <row r="4054" spans="1:24" ht="57.6" x14ac:dyDescent="0.55000000000000004">
      <c r="A4054">
        <v>4052</v>
      </c>
      <c r="B4054" s="3" t="s">
        <v>4048</v>
      </c>
      <c r="C4054" s="3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s="7" t="s">
        <v>8335</v>
      </c>
      <c r="R4054" t="s">
        <v>8336</v>
      </c>
      <c r="S4054" s="11">
        <f t="shared" si="506"/>
        <v>41865.878657407404</v>
      </c>
      <c r="T4054" s="11">
        <f t="shared" si="507"/>
        <v>41925.878657407404</v>
      </c>
      <c r="U4054" t="str">
        <f t="shared" si="508"/>
        <v>Aug</v>
      </c>
      <c r="V4054">
        <f t="shared" si="509"/>
        <v>2014</v>
      </c>
      <c r="W4054" t="str">
        <f t="shared" si="510"/>
        <v>Oct</v>
      </c>
      <c r="X4054">
        <f t="shared" si="511"/>
        <v>2014</v>
      </c>
    </row>
    <row r="4055" spans="1:24" ht="43.2" x14ac:dyDescent="0.55000000000000004">
      <c r="A4055">
        <v>4053</v>
      </c>
      <c r="B4055" s="3" t="s">
        <v>4049</v>
      </c>
      <c r="C4055" s="3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s="7" t="s">
        <v>8335</v>
      </c>
      <c r="R4055" t="s">
        <v>8336</v>
      </c>
      <c r="S4055" s="11">
        <f t="shared" si="506"/>
        <v>41928.690138888887</v>
      </c>
      <c r="T4055" s="11">
        <f t="shared" si="507"/>
        <v>41958.833333333328</v>
      </c>
      <c r="U4055" t="str">
        <f t="shared" si="508"/>
        <v>Oct</v>
      </c>
      <c r="V4055">
        <f t="shared" si="509"/>
        <v>2014</v>
      </c>
      <c r="W4055" t="str">
        <f t="shared" si="510"/>
        <v>Nov</v>
      </c>
      <c r="X4055">
        <f t="shared" si="511"/>
        <v>2014</v>
      </c>
    </row>
    <row r="4056" spans="1:24" ht="43.2" x14ac:dyDescent="0.55000000000000004">
      <c r="A4056">
        <v>4054</v>
      </c>
      <c r="B4056" s="3" t="s">
        <v>4050</v>
      </c>
      <c r="C4056" s="3" t="s">
        <v>8158</v>
      </c>
      <c r="D4056" s="12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s="7" t="s">
        <v>8335</v>
      </c>
      <c r="R4056" t="s">
        <v>8336</v>
      </c>
      <c r="S4056" s="11">
        <f t="shared" si="506"/>
        <v>42613.841261574074</v>
      </c>
      <c r="T4056" s="11">
        <f t="shared" si="507"/>
        <v>42644.166666666672</v>
      </c>
      <c r="U4056" t="str">
        <f t="shared" si="508"/>
        <v>Aug</v>
      </c>
      <c r="V4056">
        <f t="shared" si="509"/>
        <v>2016</v>
      </c>
      <c r="W4056" t="str">
        <f t="shared" si="510"/>
        <v>Oct</v>
      </c>
      <c r="X4056">
        <f t="shared" si="511"/>
        <v>2016</v>
      </c>
    </row>
    <row r="4057" spans="1:24" ht="43.2" x14ac:dyDescent="0.55000000000000004">
      <c r="A4057">
        <v>4055</v>
      </c>
      <c r="B4057" s="3" t="s">
        <v>4051</v>
      </c>
      <c r="C4057" s="3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s="7" t="s">
        <v>8335</v>
      </c>
      <c r="R4057" t="s">
        <v>8336</v>
      </c>
      <c r="S4057" s="11">
        <f t="shared" si="506"/>
        <v>41779.648506944446</v>
      </c>
      <c r="T4057" s="11">
        <f t="shared" si="507"/>
        <v>41809.648506944446</v>
      </c>
      <c r="U4057" t="str">
        <f t="shared" si="508"/>
        <v>May</v>
      </c>
      <c r="V4057">
        <f t="shared" si="509"/>
        <v>2014</v>
      </c>
      <c r="W4057" t="str">
        <f t="shared" si="510"/>
        <v>Jun</v>
      </c>
      <c r="X4057">
        <f t="shared" si="511"/>
        <v>2014</v>
      </c>
    </row>
    <row r="4058" spans="1:24" ht="43.2" x14ac:dyDescent="0.55000000000000004">
      <c r="A4058">
        <v>4056</v>
      </c>
      <c r="B4058" s="3" t="s">
        <v>4052</v>
      </c>
      <c r="C4058" s="3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s="7" t="s">
        <v>8335</v>
      </c>
      <c r="R4058" t="s">
        <v>8336</v>
      </c>
      <c r="S4058" s="11">
        <f t="shared" si="506"/>
        <v>42534.933321759265</v>
      </c>
      <c r="T4058" s="11">
        <f t="shared" si="507"/>
        <v>42554.832638888889</v>
      </c>
      <c r="U4058" t="str">
        <f t="shared" si="508"/>
        <v>Jun</v>
      </c>
      <c r="V4058">
        <f t="shared" si="509"/>
        <v>2016</v>
      </c>
      <c r="W4058" t="str">
        <f t="shared" si="510"/>
        <v>Jul</v>
      </c>
      <c r="X4058">
        <f t="shared" si="511"/>
        <v>2016</v>
      </c>
    </row>
    <row r="4059" spans="1:24" ht="43.2" x14ac:dyDescent="0.55000000000000004">
      <c r="A4059">
        <v>4057</v>
      </c>
      <c r="B4059" s="3" t="s">
        <v>4053</v>
      </c>
      <c r="C4059" s="3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s="7" t="s">
        <v>8335</v>
      </c>
      <c r="R4059" t="s">
        <v>8336</v>
      </c>
      <c r="S4059" s="11">
        <f t="shared" si="506"/>
        <v>42310.968518518523</v>
      </c>
      <c r="T4059" s="11">
        <f t="shared" si="507"/>
        <v>42333.958333333328</v>
      </c>
      <c r="U4059" t="str">
        <f t="shared" si="508"/>
        <v>Nov</v>
      </c>
      <c r="V4059">
        <f t="shared" si="509"/>
        <v>2015</v>
      </c>
      <c r="W4059" t="str">
        <f t="shared" si="510"/>
        <v>Nov</v>
      </c>
      <c r="X4059">
        <f t="shared" si="511"/>
        <v>2015</v>
      </c>
    </row>
    <row r="4060" spans="1:24" ht="43.2" x14ac:dyDescent="0.55000000000000004">
      <c r="A4060">
        <v>4058</v>
      </c>
      <c r="B4060" s="3" t="s">
        <v>4054</v>
      </c>
      <c r="C4060" s="3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s="7" t="s">
        <v>8335</v>
      </c>
      <c r="R4060" t="s">
        <v>8336</v>
      </c>
      <c r="S4060" s="11">
        <f t="shared" si="506"/>
        <v>42446.060694444444</v>
      </c>
      <c r="T4060" s="11">
        <f t="shared" si="507"/>
        <v>42461.165972222225</v>
      </c>
      <c r="U4060" t="str">
        <f t="shared" si="508"/>
        <v>Mar</v>
      </c>
      <c r="V4060">
        <f t="shared" si="509"/>
        <v>2016</v>
      </c>
      <c r="W4060" t="str">
        <f t="shared" si="510"/>
        <v>Apr</v>
      </c>
      <c r="X4060">
        <f t="shared" si="511"/>
        <v>2016</v>
      </c>
    </row>
    <row r="4061" spans="1:24" ht="43.2" x14ac:dyDescent="0.55000000000000004">
      <c r="A4061">
        <v>4059</v>
      </c>
      <c r="B4061" s="3" t="s">
        <v>4055</v>
      </c>
      <c r="C4061" s="3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s="7" t="s">
        <v>8335</v>
      </c>
      <c r="R4061" t="s">
        <v>8336</v>
      </c>
      <c r="S4061" s="11">
        <f t="shared" si="506"/>
        <v>41866.640648148146</v>
      </c>
      <c r="T4061" s="11">
        <f t="shared" si="507"/>
        <v>41898.125</v>
      </c>
      <c r="U4061" t="str">
        <f t="shared" si="508"/>
        <v>Aug</v>
      </c>
      <c r="V4061">
        <f t="shared" si="509"/>
        <v>2014</v>
      </c>
      <c r="W4061" t="str">
        <f t="shared" si="510"/>
        <v>Sep</v>
      </c>
      <c r="X4061">
        <f t="shared" si="511"/>
        <v>2014</v>
      </c>
    </row>
    <row r="4062" spans="1:24" ht="43.2" x14ac:dyDescent="0.55000000000000004">
      <c r="A4062">
        <v>4060</v>
      </c>
      <c r="B4062" s="3" t="s">
        <v>4056</v>
      </c>
      <c r="C4062" s="3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s="7" t="s">
        <v>8335</v>
      </c>
      <c r="R4062" t="s">
        <v>8336</v>
      </c>
      <c r="S4062" s="11">
        <f t="shared" si="506"/>
        <v>41779.695092592592</v>
      </c>
      <c r="T4062" s="11">
        <f t="shared" si="507"/>
        <v>41813.666666666664</v>
      </c>
      <c r="U4062" t="str">
        <f t="shared" si="508"/>
        <v>May</v>
      </c>
      <c r="V4062">
        <f t="shared" si="509"/>
        <v>2014</v>
      </c>
      <c r="W4062" t="str">
        <f t="shared" si="510"/>
        <v>Jun</v>
      </c>
      <c r="X4062">
        <f t="shared" si="511"/>
        <v>2014</v>
      </c>
    </row>
    <row r="4063" spans="1:24" ht="28.8" x14ac:dyDescent="0.55000000000000004">
      <c r="A4063">
        <v>4061</v>
      </c>
      <c r="B4063" s="3" t="s">
        <v>4057</v>
      </c>
      <c r="C4063" s="3" t="s">
        <v>8165</v>
      </c>
      <c r="D4063" s="12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s="7" t="s">
        <v>8335</v>
      </c>
      <c r="R4063" t="s">
        <v>8336</v>
      </c>
      <c r="S4063" s="11">
        <f t="shared" si="506"/>
        <v>42421.141469907408</v>
      </c>
      <c r="T4063" s="11">
        <f t="shared" si="507"/>
        <v>42481.099803240737</v>
      </c>
      <c r="U4063" t="str">
        <f t="shared" si="508"/>
        <v>Feb</v>
      </c>
      <c r="V4063">
        <f t="shared" si="509"/>
        <v>2016</v>
      </c>
      <c r="W4063" t="str">
        <f t="shared" si="510"/>
        <v>Apr</v>
      </c>
      <c r="X4063">
        <f t="shared" si="511"/>
        <v>2016</v>
      </c>
    </row>
    <row r="4064" spans="1:24" ht="43.2" x14ac:dyDescent="0.55000000000000004">
      <c r="A4064">
        <v>4062</v>
      </c>
      <c r="B4064" s="3" t="s">
        <v>4058</v>
      </c>
      <c r="C4064" s="3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s="7" t="s">
        <v>8335</v>
      </c>
      <c r="R4064" t="s">
        <v>8336</v>
      </c>
      <c r="S4064" s="11">
        <f t="shared" si="506"/>
        <v>42523.739212962959</v>
      </c>
      <c r="T4064" s="11">
        <f t="shared" si="507"/>
        <v>42553.739212962959</v>
      </c>
      <c r="U4064" t="str">
        <f t="shared" si="508"/>
        <v>Jun</v>
      </c>
      <c r="V4064">
        <f t="shared" si="509"/>
        <v>2016</v>
      </c>
      <c r="W4064" t="str">
        <f t="shared" si="510"/>
        <v>Jul</v>
      </c>
      <c r="X4064">
        <f t="shared" si="511"/>
        <v>2016</v>
      </c>
    </row>
    <row r="4065" spans="1:24" ht="43.2" x14ac:dyDescent="0.55000000000000004">
      <c r="A4065">
        <v>4063</v>
      </c>
      <c r="B4065" s="3" t="s">
        <v>4059</v>
      </c>
      <c r="C4065" s="3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s="7" t="s">
        <v>8335</v>
      </c>
      <c r="R4065" t="s">
        <v>8336</v>
      </c>
      <c r="S4065" s="11">
        <f t="shared" si="506"/>
        <v>41787.681527777779</v>
      </c>
      <c r="T4065" s="11">
        <f t="shared" si="507"/>
        <v>41817.681527777779</v>
      </c>
      <c r="U4065" t="str">
        <f t="shared" si="508"/>
        <v>May</v>
      </c>
      <c r="V4065">
        <f t="shared" si="509"/>
        <v>2014</v>
      </c>
      <c r="W4065" t="str">
        <f t="shared" si="510"/>
        <v>Jun</v>
      </c>
      <c r="X4065">
        <f t="shared" si="511"/>
        <v>2014</v>
      </c>
    </row>
    <row r="4066" spans="1:24" ht="43.2" x14ac:dyDescent="0.55000000000000004">
      <c r="A4066">
        <v>4064</v>
      </c>
      <c r="B4066" s="3" t="s">
        <v>4060</v>
      </c>
      <c r="C4066" s="3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s="7" t="s">
        <v>8335</v>
      </c>
      <c r="R4066" t="s">
        <v>8336</v>
      </c>
      <c r="S4066" s="11">
        <f t="shared" si="506"/>
        <v>42093.588263888887</v>
      </c>
      <c r="T4066" s="11">
        <f t="shared" si="507"/>
        <v>42123.588263888887</v>
      </c>
      <c r="U4066" t="str">
        <f t="shared" si="508"/>
        <v>Mar</v>
      </c>
      <c r="V4066">
        <f t="shared" si="509"/>
        <v>2015</v>
      </c>
      <c r="W4066" t="str">
        <f t="shared" si="510"/>
        <v>Apr</v>
      </c>
      <c r="X4066">
        <f t="shared" si="511"/>
        <v>2015</v>
      </c>
    </row>
    <row r="4067" spans="1:24" ht="28.8" x14ac:dyDescent="0.55000000000000004">
      <c r="A4067">
        <v>4065</v>
      </c>
      <c r="B4067" s="3" t="s">
        <v>4061</v>
      </c>
      <c r="C4067" s="3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s="7" t="s">
        <v>8335</v>
      </c>
      <c r="R4067" t="s">
        <v>8336</v>
      </c>
      <c r="S4067" s="11">
        <f t="shared" si="506"/>
        <v>41833.951516203706</v>
      </c>
      <c r="T4067" s="11">
        <f t="shared" si="507"/>
        <v>41863.951516203706</v>
      </c>
      <c r="U4067" t="str">
        <f t="shared" si="508"/>
        <v>Jul</v>
      </c>
      <c r="V4067">
        <f t="shared" si="509"/>
        <v>2014</v>
      </c>
      <c r="W4067" t="str">
        <f t="shared" si="510"/>
        <v>Aug</v>
      </c>
      <c r="X4067">
        <f t="shared" si="511"/>
        <v>2014</v>
      </c>
    </row>
    <row r="4068" spans="1:24" ht="57.6" x14ac:dyDescent="0.55000000000000004">
      <c r="A4068">
        <v>4066</v>
      </c>
      <c r="B4068" s="3" t="s">
        <v>4062</v>
      </c>
      <c r="C4068" s="3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s="7" t="s">
        <v>8335</v>
      </c>
      <c r="R4068" t="s">
        <v>8336</v>
      </c>
      <c r="S4068" s="11">
        <f t="shared" si="506"/>
        <v>42479.039212962962</v>
      </c>
      <c r="T4068" s="11">
        <f t="shared" si="507"/>
        <v>42509.039212962962</v>
      </c>
      <c r="U4068" t="str">
        <f t="shared" si="508"/>
        <v>Apr</v>
      </c>
      <c r="V4068">
        <f t="shared" si="509"/>
        <v>2016</v>
      </c>
      <c r="W4068" t="str">
        <f t="shared" si="510"/>
        <v>May</v>
      </c>
      <c r="X4068">
        <f t="shared" si="511"/>
        <v>2016</v>
      </c>
    </row>
    <row r="4069" spans="1:24" ht="43.2" x14ac:dyDescent="0.55000000000000004">
      <c r="A4069">
        <v>4067</v>
      </c>
      <c r="B4069" s="3" t="s">
        <v>4063</v>
      </c>
      <c r="C4069" s="3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s="7" t="s">
        <v>8335</v>
      </c>
      <c r="R4069" t="s">
        <v>8336</v>
      </c>
      <c r="S4069" s="11">
        <f t="shared" si="506"/>
        <v>42235.117476851854</v>
      </c>
      <c r="T4069" s="11">
        <f t="shared" si="507"/>
        <v>42275.117476851854</v>
      </c>
      <c r="U4069" t="str">
        <f t="shared" si="508"/>
        <v>Aug</v>
      </c>
      <c r="V4069">
        <f t="shared" si="509"/>
        <v>2015</v>
      </c>
      <c r="W4069" t="str">
        <f t="shared" si="510"/>
        <v>Sep</v>
      </c>
      <c r="X4069">
        <f t="shared" si="511"/>
        <v>2015</v>
      </c>
    </row>
    <row r="4070" spans="1:24" ht="28.8" x14ac:dyDescent="0.55000000000000004">
      <c r="A4070">
        <v>4068</v>
      </c>
      <c r="B4070" s="3" t="s">
        <v>4064</v>
      </c>
      <c r="C4070" s="3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s="7" t="s">
        <v>8335</v>
      </c>
      <c r="R4070" t="s">
        <v>8336</v>
      </c>
      <c r="S4070" s="11">
        <f t="shared" si="506"/>
        <v>42718.963599537034</v>
      </c>
      <c r="T4070" s="11">
        <f t="shared" si="507"/>
        <v>42748.961805555555</v>
      </c>
      <c r="U4070" t="str">
        <f t="shared" si="508"/>
        <v>Dec</v>
      </c>
      <c r="V4070">
        <f t="shared" si="509"/>
        <v>2016</v>
      </c>
      <c r="W4070" t="str">
        <f t="shared" si="510"/>
        <v>Jan</v>
      </c>
      <c r="X4070">
        <f t="shared" si="511"/>
        <v>2017</v>
      </c>
    </row>
    <row r="4071" spans="1:24" ht="43.2" x14ac:dyDescent="0.55000000000000004">
      <c r="A4071">
        <v>4069</v>
      </c>
      <c r="B4071" s="3" t="s">
        <v>4065</v>
      </c>
      <c r="C4071" s="3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s="7" t="s">
        <v>8335</v>
      </c>
      <c r="R4071" t="s">
        <v>8336</v>
      </c>
      <c r="S4071" s="11">
        <f t="shared" si="506"/>
        <v>42022.661527777775</v>
      </c>
      <c r="T4071" s="11">
        <f t="shared" si="507"/>
        <v>42063.5</v>
      </c>
      <c r="U4071" t="str">
        <f t="shared" si="508"/>
        <v>Jan</v>
      </c>
      <c r="V4071">
        <f t="shared" si="509"/>
        <v>2015</v>
      </c>
      <c r="W4071" t="str">
        <f t="shared" si="510"/>
        <v>Feb</v>
      </c>
      <c r="X4071">
        <f t="shared" si="511"/>
        <v>2015</v>
      </c>
    </row>
    <row r="4072" spans="1:24" ht="28.8" x14ac:dyDescent="0.55000000000000004">
      <c r="A4072">
        <v>4070</v>
      </c>
      <c r="B4072" s="3" t="s">
        <v>4066</v>
      </c>
      <c r="C4072" s="3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s="7" t="s">
        <v>8335</v>
      </c>
      <c r="R4072" t="s">
        <v>8336</v>
      </c>
      <c r="S4072" s="11">
        <f t="shared" si="506"/>
        <v>42031.666898148149</v>
      </c>
      <c r="T4072" s="11">
        <f t="shared" si="507"/>
        <v>42064.125</v>
      </c>
      <c r="U4072" t="str">
        <f t="shared" si="508"/>
        <v>Jan</v>
      </c>
      <c r="V4072">
        <f t="shared" si="509"/>
        <v>2015</v>
      </c>
      <c r="W4072" t="str">
        <f t="shared" si="510"/>
        <v>Mar</v>
      </c>
      <c r="X4072">
        <f t="shared" si="511"/>
        <v>2015</v>
      </c>
    </row>
    <row r="4073" spans="1:24" ht="57.6" x14ac:dyDescent="0.55000000000000004">
      <c r="A4073">
        <v>4071</v>
      </c>
      <c r="B4073" s="3" t="s">
        <v>4067</v>
      </c>
      <c r="C4073" s="3" t="s">
        <v>8174</v>
      </c>
      <c r="D4073" s="12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s="7" t="s">
        <v>8335</v>
      </c>
      <c r="R4073" t="s">
        <v>8336</v>
      </c>
      <c r="S4073" s="11">
        <f t="shared" si="506"/>
        <v>42700.804756944446</v>
      </c>
      <c r="T4073" s="11">
        <f t="shared" si="507"/>
        <v>42730.804756944446</v>
      </c>
      <c r="U4073" t="str">
        <f t="shared" si="508"/>
        <v>Nov</v>
      </c>
      <c r="V4073">
        <f t="shared" si="509"/>
        <v>2016</v>
      </c>
      <c r="W4073" t="str">
        <f t="shared" si="510"/>
        <v>Dec</v>
      </c>
      <c r="X4073">
        <f t="shared" si="511"/>
        <v>2016</v>
      </c>
    </row>
    <row r="4074" spans="1:24" ht="57.6" x14ac:dyDescent="0.55000000000000004">
      <c r="A4074">
        <v>4072</v>
      </c>
      <c r="B4074" s="3" t="s">
        <v>4068</v>
      </c>
      <c r="C4074" s="3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s="7" t="s">
        <v>8335</v>
      </c>
      <c r="R4074" t="s">
        <v>8336</v>
      </c>
      <c r="S4074" s="11">
        <f t="shared" si="506"/>
        <v>41812.77443287037</v>
      </c>
      <c r="T4074" s="11">
        <f t="shared" si="507"/>
        <v>41872.77443287037</v>
      </c>
      <c r="U4074" t="str">
        <f t="shared" si="508"/>
        <v>Jun</v>
      </c>
      <c r="V4074">
        <f t="shared" si="509"/>
        <v>2014</v>
      </c>
      <c r="W4074" t="str">
        <f t="shared" si="510"/>
        <v>Aug</v>
      </c>
      <c r="X4074">
        <f t="shared" si="511"/>
        <v>2014</v>
      </c>
    </row>
    <row r="4075" spans="1:24" ht="43.2" x14ac:dyDescent="0.55000000000000004">
      <c r="A4075">
        <v>4073</v>
      </c>
      <c r="B4075" s="3" t="s">
        <v>4069</v>
      </c>
      <c r="C4075" s="3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s="7" t="s">
        <v>8335</v>
      </c>
      <c r="R4075" t="s">
        <v>8336</v>
      </c>
      <c r="S4075" s="11">
        <f t="shared" si="506"/>
        <v>42078.34520833334</v>
      </c>
      <c r="T4075" s="11">
        <f t="shared" si="507"/>
        <v>42133.166666666672</v>
      </c>
      <c r="U4075" t="str">
        <f t="shared" si="508"/>
        <v>Mar</v>
      </c>
      <c r="V4075">
        <f t="shared" si="509"/>
        <v>2015</v>
      </c>
      <c r="W4075" t="str">
        <f t="shared" si="510"/>
        <v>May</v>
      </c>
      <c r="X4075">
        <f t="shared" si="511"/>
        <v>2015</v>
      </c>
    </row>
    <row r="4076" spans="1:24" ht="43.2" x14ac:dyDescent="0.55000000000000004">
      <c r="A4076">
        <v>4074</v>
      </c>
      <c r="B4076" s="3" t="s">
        <v>4070</v>
      </c>
      <c r="C4076" s="3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s="7" t="s">
        <v>8335</v>
      </c>
      <c r="R4076" t="s">
        <v>8336</v>
      </c>
      <c r="S4076" s="11">
        <f t="shared" si="506"/>
        <v>42283.552951388891</v>
      </c>
      <c r="T4076" s="11">
        <f t="shared" si="507"/>
        <v>42313.594618055555</v>
      </c>
      <c r="U4076" t="str">
        <f t="shared" si="508"/>
        <v>Oct</v>
      </c>
      <c r="V4076">
        <f t="shared" si="509"/>
        <v>2015</v>
      </c>
      <c r="W4076" t="str">
        <f t="shared" si="510"/>
        <v>Nov</v>
      </c>
      <c r="X4076">
        <f t="shared" si="511"/>
        <v>2015</v>
      </c>
    </row>
    <row r="4077" spans="1:24" ht="43.2" x14ac:dyDescent="0.55000000000000004">
      <c r="A4077">
        <v>4075</v>
      </c>
      <c r="B4077" s="3" t="s">
        <v>4071</v>
      </c>
      <c r="C4077" s="3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s="7" t="s">
        <v>8335</v>
      </c>
      <c r="R4077" t="s">
        <v>8336</v>
      </c>
      <c r="S4077" s="11">
        <f t="shared" si="506"/>
        <v>41779.045937499999</v>
      </c>
      <c r="T4077" s="11">
        <f t="shared" si="507"/>
        <v>41820.727777777778</v>
      </c>
      <c r="U4077" t="str">
        <f t="shared" si="508"/>
        <v>May</v>
      </c>
      <c r="V4077">
        <f t="shared" si="509"/>
        <v>2014</v>
      </c>
      <c r="W4077" t="str">
        <f t="shared" si="510"/>
        <v>Jun</v>
      </c>
      <c r="X4077">
        <f t="shared" si="511"/>
        <v>2014</v>
      </c>
    </row>
    <row r="4078" spans="1:24" ht="43.2" x14ac:dyDescent="0.55000000000000004">
      <c r="A4078">
        <v>4076</v>
      </c>
      <c r="B4078" s="3" t="s">
        <v>4072</v>
      </c>
      <c r="C4078" s="3" t="s">
        <v>8179</v>
      </c>
      <c r="D4078" s="12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s="7" t="s">
        <v>8335</v>
      </c>
      <c r="R4078" t="s">
        <v>8336</v>
      </c>
      <c r="S4078" s="11">
        <f t="shared" si="506"/>
        <v>41905.795706018522</v>
      </c>
      <c r="T4078" s="11">
        <f t="shared" si="507"/>
        <v>41933.82708333333</v>
      </c>
      <c r="U4078" t="str">
        <f t="shared" si="508"/>
        <v>Sep</v>
      </c>
      <c r="V4078">
        <f t="shared" si="509"/>
        <v>2014</v>
      </c>
      <c r="W4078" t="str">
        <f t="shared" si="510"/>
        <v>Oct</v>
      </c>
      <c r="X4078">
        <f t="shared" si="511"/>
        <v>2014</v>
      </c>
    </row>
    <row r="4079" spans="1:24" ht="43.2" x14ac:dyDescent="0.55000000000000004">
      <c r="A4079">
        <v>4077</v>
      </c>
      <c r="B4079" s="3" t="s">
        <v>4073</v>
      </c>
      <c r="C4079" s="3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s="7" t="s">
        <v>8335</v>
      </c>
      <c r="R4079" t="s">
        <v>8336</v>
      </c>
      <c r="S4079" s="11">
        <f t="shared" si="506"/>
        <v>42695.7105787037</v>
      </c>
      <c r="T4079" s="11">
        <f t="shared" si="507"/>
        <v>42725.7105787037</v>
      </c>
      <c r="U4079" t="str">
        <f t="shared" si="508"/>
        <v>Nov</v>
      </c>
      <c r="V4079">
        <f t="shared" si="509"/>
        <v>2016</v>
      </c>
      <c r="W4079" t="str">
        <f t="shared" si="510"/>
        <v>Dec</v>
      </c>
      <c r="X4079">
        <f t="shared" si="511"/>
        <v>2016</v>
      </c>
    </row>
    <row r="4080" spans="1:24" ht="43.2" x14ac:dyDescent="0.55000000000000004">
      <c r="A4080">
        <v>4078</v>
      </c>
      <c r="B4080" s="3" t="s">
        <v>4074</v>
      </c>
      <c r="C4080" s="3" t="s">
        <v>8181</v>
      </c>
      <c r="D4080" s="12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s="7" t="s">
        <v>8335</v>
      </c>
      <c r="R4080" t="s">
        <v>8336</v>
      </c>
      <c r="S4080" s="11">
        <f t="shared" si="506"/>
        <v>42732.787523148145</v>
      </c>
      <c r="T4080" s="11">
        <f t="shared" si="507"/>
        <v>42762.787523148145</v>
      </c>
      <c r="U4080" t="str">
        <f t="shared" si="508"/>
        <v>Dec</v>
      </c>
      <c r="V4080">
        <f t="shared" si="509"/>
        <v>2016</v>
      </c>
      <c r="W4080" t="str">
        <f t="shared" si="510"/>
        <v>Jan</v>
      </c>
      <c r="X4080">
        <f t="shared" si="511"/>
        <v>2017</v>
      </c>
    </row>
    <row r="4081" spans="1:24" ht="43.2" x14ac:dyDescent="0.55000000000000004">
      <c r="A4081">
        <v>4079</v>
      </c>
      <c r="B4081" s="3" t="s">
        <v>4075</v>
      </c>
      <c r="C4081" s="3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s="7" t="s">
        <v>8335</v>
      </c>
      <c r="R4081" t="s">
        <v>8336</v>
      </c>
      <c r="S4081" s="11">
        <f t="shared" si="506"/>
        <v>42510.938900462963</v>
      </c>
      <c r="T4081" s="11">
        <f t="shared" si="507"/>
        <v>42540.938900462963</v>
      </c>
      <c r="U4081" t="str">
        <f t="shared" si="508"/>
        <v>May</v>
      </c>
      <c r="V4081">
        <f t="shared" si="509"/>
        <v>2016</v>
      </c>
      <c r="W4081" t="str">
        <f t="shared" si="510"/>
        <v>Jun</v>
      </c>
      <c r="X4081">
        <f t="shared" si="511"/>
        <v>2016</v>
      </c>
    </row>
    <row r="4082" spans="1:24" ht="43.2" x14ac:dyDescent="0.55000000000000004">
      <c r="A4082">
        <v>4080</v>
      </c>
      <c r="B4082" s="3" t="s">
        <v>4076</v>
      </c>
      <c r="C4082" s="3" t="s">
        <v>8183</v>
      </c>
      <c r="D4082" s="1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s="7" t="s">
        <v>8335</v>
      </c>
      <c r="R4082" t="s">
        <v>8336</v>
      </c>
      <c r="S4082" s="11">
        <f t="shared" si="506"/>
        <v>42511.698101851856</v>
      </c>
      <c r="T4082" s="11">
        <f t="shared" si="507"/>
        <v>42535.787500000006</v>
      </c>
      <c r="U4082" t="str">
        <f t="shared" si="508"/>
        <v>May</v>
      </c>
      <c r="V4082">
        <f t="shared" si="509"/>
        <v>2016</v>
      </c>
      <c r="W4082" t="str">
        <f t="shared" si="510"/>
        <v>Jun</v>
      </c>
      <c r="X4082">
        <f t="shared" si="511"/>
        <v>2016</v>
      </c>
    </row>
    <row r="4083" spans="1:24" ht="43.2" x14ac:dyDescent="0.55000000000000004">
      <c r="A4083">
        <v>4081</v>
      </c>
      <c r="B4083" s="3" t="s">
        <v>4077</v>
      </c>
      <c r="C4083" s="3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s="7" t="s">
        <v>8335</v>
      </c>
      <c r="R4083" t="s">
        <v>8336</v>
      </c>
      <c r="S4083" s="11">
        <f t="shared" si="506"/>
        <v>42041.581307870365</v>
      </c>
      <c r="T4083" s="11">
        <f t="shared" si="507"/>
        <v>42071.539641203708</v>
      </c>
      <c r="U4083" t="str">
        <f t="shared" si="508"/>
        <v>Feb</v>
      </c>
      <c r="V4083">
        <f t="shared" si="509"/>
        <v>2015</v>
      </c>
      <c r="W4083" t="str">
        <f t="shared" si="510"/>
        <v>Mar</v>
      </c>
      <c r="X4083">
        <f t="shared" si="511"/>
        <v>2015</v>
      </c>
    </row>
    <row r="4084" spans="1:24" ht="43.2" x14ac:dyDescent="0.55000000000000004">
      <c r="A4084">
        <v>4082</v>
      </c>
      <c r="B4084" s="3" t="s">
        <v>4078</v>
      </c>
      <c r="C4084" s="3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s="7" t="s">
        <v>8335</v>
      </c>
      <c r="R4084" t="s">
        <v>8336</v>
      </c>
      <c r="S4084" s="11">
        <f t="shared" si="506"/>
        <v>42307.189270833333</v>
      </c>
      <c r="T4084" s="11">
        <f t="shared" si="507"/>
        <v>42322.958333333328</v>
      </c>
      <c r="U4084" t="str">
        <f t="shared" si="508"/>
        <v>Oct</v>
      </c>
      <c r="V4084">
        <f t="shared" si="509"/>
        <v>2015</v>
      </c>
      <c r="W4084" t="str">
        <f t="shared" si="510"/>
        <v>Nov</v>
      </c>
      <c r="X4084">
        <f t="shared" si="511"/>
        <v>2015</v>
      </c>
    </row>
    <row r="4085" spans="1:24" ht="43.2" x14ac:dyDescent="0.55000000000000004">
      <c r="A4085">
        <v>4083</v>
      </c>
      <c r="B4085" s="3" t="s">
        <v>4079</v>
      </c>
      <c r="C4085" s="3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s="7" t="s">
        <v>8335</v>
      </c>
      <c r="R4085" t="s">
        <v>8336</v>
      </c>
      <c r="S4085" s="11">
        <f t="shared" si="506"/>
        <v>42353.761759259258</v>
      </c>
      <c r="T4085" s="11">
        <f t="shared" si="507"/>
        <v>42383.761759259258</v>
      </c>
      <c r="U4085" t="str">
        <f t="shared" si="508"/>
        <v>Dec</v>
      </c>
      <c r="V4085">
        <f t="shared" si="509"/>
        <v>2015</v>
      </c>
      <c r="W4085" t="str">
        <f t="shared" si="510"/>
        <v>Jan</v>
      </c>
      <c r="X4085">
        <f t="shared" si="511"/>
        <v>2016</v>
      </c>
    </row>
    <row r="4086" spans="1:24" ht="57.6" x14ac:dyDescent="0.55000000000000004">
      <c r="A4086">
        <v>4084</v>
      </c>
      <c r="B4086" s="3" t="s">
        <v>4080</v>
      </c>
      <c r="C4086" s="3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s="7" t="s">
        <v>8335</v>
      </c>
      <c r="R4086" t="s">
        <v>8336</v>
      </c>
      <c r="S4086" s="11">
        <f t="shared" si="506"/>
        <v>42622.436412037037</v>
      </c>
      <c r="T4086" s="11">
        <f t="shared" si="507"/>
        <v>42652.436412037037</v>
      </c>
      <c r="U4086" t="str">
        <f t="shared" si="508"/>
        <v>Sep</v>
      </c>
      <c r="V4086">
        <f t="shared" si="509"/>
        <v>2016</v>
      </c>
      <c r="W4086" t="str">
        <f t="shared" si="510"/>
        <v>Oct</v>
      </c>
      <c r="X4086">
        <f t="shared" si="511"/>
        <v>2016</v>
      </c>
    </row>
    <row r="4087" spans="1:24" ht="43.2" x14ac:dyDescent="0.55000000000000004">
      <c r="A4087">
        <v>4085</v>
      </c>
      <c r="B4087" s="3" t="s">
        <v>4081</v>
      </c>
      <c r="C4087" s="3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s="7" t="s">
        <v>8335</v>
      </c>
      <c r="R4087" t="s">
        <v>8336</v>
      </c>
      <c r="S4087" s="11">
        <f t="shared" si="506"/>
        <v>42058.603877314818</v>
      </c>
      <c r="T4087" s="11">
        <f t="shared" si="507"/>
        <v>42087.165972222225</v>
      </c>
      <c r="U4087" t="str">
        <f t="shared" si="508"/>
        <v>Feb</v>
      </c>
      <c r="V4087">
        <f t="shared" si="509"/>
        <v>2015</v>
      </c>
      <c r="W4087" t="str">
        <f t="shared" si="510"/>
        <v>Mar</v>
      </c>
      <c r="X4087">
        <f t="shared" si="511"/>
        <v>2015</v>
      </c>
    </row>
    <row r="4088" spans="1:24" ht="43.2" x14ac:dyDescent="0.55000000000000004">
      <c r="A4088">
        <v>4086</v>
      </c>
      <c r="B4088" s="3" t="s">
        <v>4082</v>
      </c>
      <c r="C4088" s="3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s="7" t="s">
        <v>8335</v>
      </c>
      <c r="R4088" t="s">
        <v>8336</v>
      </c>
      <c r="S4088" s="11">
        <f t="shared" si="506"/>
        <v>42304.940960648149</v>
      </c>
      <c r="T4088" s="11">
        <f t="shared" si="507"/>
        <v>42329.166666666672</v>
      </c>
      <c r="U4088" t="str">
        <f t="shared" si="508"/>
        <v>Oct</v>
      </c>
      <c r="V4088">
        <f t="shared" si="509"/>
        <v>2015</v>
      </c>
      <c r="W4088" t="str">
        <f t="shared" si="510"/>
        <v>Nov</v>
      </c>
      <c r="X4088">
        <f t="shared" si="511"/>
        <v>2015</v>
      </c>
    </row>
    <row r="4089" spans="1:24" x14ac:dyDescent="0.55000000000000004">
      <c r="A4089">
        <v>4087</v>
      </c>
      <c r="B4089" s="3" t="s">
        <v>4083</v>
      </c>
      <c r="C4089" s="3" t="s">
        <v>8190</v>
      </c>
      <c r="D4089" s="12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s="7" t="s">
        <v>8335</v>
      </c>
      <c r="R4089" t="s">
        <v>8336</v>
      </c>
      <c r="S4089" s="11">
        <f t="shared" si="506"/>
        <v>42538.742893518516</v>
      </c>
      <c r="T4089" s="11">
        <f t="shared" si="507"/>
        <v>42568.742893518516</v>
      </c>
      <c r="U4089" t="str">
        <f t="shared" si="508"/>
        <v>Jun</v>
      </c>
      <c r="V4089">
        <f t="shared" si="509"/>
        <v>2016</v>
      </c>
      <c r="W4089" t="str">
        <f t="shared" si="510"/>
        <v>Jul</v>
      </c>
      <c r="X4089">
        <f t="shared" si="511"/>
        <v>2016</v>
      </c>
    </row>
    <row r="4090" spans="1:24" ht="43.2" x14ac:dyDescent="0.55000000000000004">
      <c r="A4090">
        <v>4088</v>
      </c>
      <c r="B4090" s="3" t="s">
        <v>4084</v>
      </c>
      <c r="C4090" s="3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s="7" t="s">
        <v>8335</v>
      </c>
      <c r="R4090" t="s">
        <v>8336</v>
      </c>
      <c r="S4090" s="11">
        <f t="shared" si="506"/>
        <v>41990.612546296295</v>
      </c>
      <c r="T4090" s="11">
        <f t="shared" si="507"/>
        <v>42020.434722222228</v>
      </c>
      <c r="U4090" t="str">
        <f t="shared" si="508"/>
        <v>Dec</v>
      </c>
      <c r="V4090">
        <f t="shared" si="509"/>
        <v>2014</v>
      </c>
      <c r="W4090" t="str">
        <f t="shared" si="510"/>
        <v>Jan</v>
      </c>
      <c r="X4090">
        <f t="shared" si="511"/>
        <v>2015</v>
      </c>
    </row>
    <row r="4091" spans="1:24" ht="43.2" x14ac:dyDescent="0.55000000000000004">
      <c r="A4091">
        <v>4089</v>
      </c>
      <c r="B4091" s="3" t="s">
        <v>4085</v>
      </c>
      <c r="C4091" s="3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s="7" t="s">
        <v>8335</v>
      </c>
      <c r="R4091" t="s">
        <v>8336</v>
      </c>
      <c r="S4091" s="11">
        <f t="shared" si="506"/>
        <v>42122.732499999998</v>
      </c>
      <c r="T4091" s="11">
        <f t="shared" si="507"/>
        <v>42155.732638888891</v>
      </c>
      <c r="U4091" t="str">
        <f t="shared" si="508"/>
        <v>Apr</v>
      </c>
      <c r="V4091">
        <f t="shared" si="509"/>
        <v>2015</v>
      </c>
      <c r="W4091" t="str">
        <f t="shared" si="510"/>
        <v>May</v>
      </c>
      <c r="X4091">
        <f t="shared" si="511"/>
        <v>2015</v>
      </c>
    </row>
    <row r="4092" spans="1:24" ht="43.2" x14ac:dyDescent="0.55000000000000004">
      <c r="A4092">
        <v>4090</v>
      </c>
      <c r="B4092" s="3" t="s">
        <v>4086</v>
      </c>
      <c r="C4092" s="3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s="7" t="s">
        <v>8335</v>
      </c>
      <c r="R4092" t="s">
        <v>8336</v>
      </c>
      <c r="S4092" s="11">
        <f t="shared" si="506"/>
        <v>42209.67288194444</v>
      </c>
      <c r="T4092" s="11">
        <f t="shared" si="507"/>
        <v>42223.625</v>
      </c>
      <c r="U4092" t="str">
        <f t="shared" si="508"/>
        <v>Jul</v>
      </c>
      <c r="V4092">
        <f t="shared" si="509"/>
        <v>2015</v>
      </c>
      <c r="W4092" t="str">
        <f t="shared" si="510"/>
        <v>Aug</v>
      </c>
      <c r="X4092">
        <f t="shared" si="511"/>
        <v>2015</v>
      </c>
    </row>
    <row r="4093" spans="1:24" ht="43.2" x14ac:dyDescent="0.55000000000000004">
      <c r="A4093">
        <v>4091</v>
      </c>
      <c r="B4093" s="3" t="s">
        <v>4087</v>
      </c>
      <c r="C4093" s="3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s="7" t="s">
        <v>8335</v>
      </c>
      <c r="R4093" t="s">
        <v>8336</v>
      </c>
      <c r="S4093" s="11">
        <f t="shared" si="506"/>
        <v>41990.506377314814</v>
      </c>
      <c r="T4093" s="11">
        <f t="shared" si="507"/>
        <v>42020.506377314814</v>
      </c>
      <c r="U4093" t="str">
        <f t="shared" si="508"/>
        <v>Dec</v>
      </c>
      <c r="V4093">
        <f t="shared" si="509"/>
        <v>2014</v>
      </c>
      <c r="W4093" t="str">
        <f t="shared" si="510"/>
        <v>Jan</v>
      </c>
      <c r="X4093">
        <f t="shared" si="511"/>
        <v>2015</v>
      </c>
    </row>
    <row r="4094" spans="1:24" ht="43.2" x14ac:dyDescent="0.55000000000000004">
      <c r="A4094">
        <v>4092</v>
      </c>
      <c r="B4094" s="3" t="s">
        <v>4088</v>
      </c>
      <c r="C4094" s="3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s="7" t="s">
        <v>8335</v>
      </c>
      <c r="R4094" t="s">
        <v>8336</v>
      </c>
      <c r="S4094" s="11">
        <f t="shared" si="506"/>
        <v>42039.194988425923</v>
      </c>
      <c r="T4094" s="11">
        <f t="shared" si="507"/>
        <v>42099.153321759266</v>
      </c>
      <c r="U4094" t="str">
        <f t="shared" si="508"/>
        <v>Feb</v>
      </c>
      <c r="V4094">
        <f t="shared" si="509"/>
        <v>2015</v>
      </c>
      <c r="W4094" t="str">
        <f t="shared" si="510"/>
        <v>Apr</v>
      </c>
      <c r="X4094">
        <f t="shared" si="511"/>
        <v>2015</v>
      </c>
    </row>
    <row r="4095" spans="1:24" ht="43.2" x14ac:dyDescent="0.55000000000000004">
      <c r="A4095">
        <v>4093</v>
      </c>
      <c r="B4095" s="3" t="s">
        <v>4089</v>
      </c>
      <c r="C4095" s="3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s="7" t="s">
        <v>8335</v>
      </c>
      <c r="R4095" t="s">
        <v>8336</v>
      </c>
      <c r="S4095" s="11">
        <f t="shared" si="506"/>
        <v>42178.815891203703</v>
      </c>
      <c r="T4095" s="11">
        <f t="shared" si="507"/>
        <v>42238.815891203703</v>
      </c>
      <c r="U4095" t="str">
        <f t="shared" si="508"/>
        <v>Jun</v>
      </c>
      <c r="V4095">
        <f t="shared" si="509"/>
        <v>2015</v>
      </c>
      <c r="W4095" t="str">
        <f t="shared" si="510"/>
        <v>Aug</v>
      </c>
      <c r="X4095">
        <f t="shared" si="511"/>
        <v>2015</v>
      </c>
    </row>
    <row r="4096" spans="1:24" ht="43.2" x14ac:dyDescent="0.55000000000000004">
      <c r="A4096">
        <v>4094</v>
      </c>
      <c r="B4096" s="3" t="s">
        <v>4090</v>
      </c>
      <c r="C4096" s="3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s="7" t="s">
        <v>8335</v>
      </c>
      <c r="R4096" t="s">
        <v>8336</v>
      </c>
      <c r="S4096" s="11">
        <f t="shared" si="506"/>
        <v>41890.086805555555</v>
      </c>
      <c r="T4096" s="11">
        <f t="shared" si="507"/>
        <v>41934.207638888889</v>
      </c>
      <c r="U4096" t="str">
        <f t="shared" si="508"/>
        <v>Sep</v>
      </c>
      <c r="V4096">
        <f t="shared" si="509"/>
        <v>2014</v>
      </c>
      <c r="W4096" t="str">
        <f t="shared" si="510"/>
        <v>Oct</v>
      </c>
      <c r="X4096">
        <f t="shared" si="511"/>
        <v>2014</v>
      </c>
    </row>
    <row r="4097" spans="1:24" ht="28.8" x14ac:dyDescent="0.55000000000000004">
      <c r="A4097">
        <v>4095</v>
      </c>
      <c r="B4097" s="3" t="s">
        <v>4091</v>
      </c>
      <c r="C4097" s="3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s="7" t="s">
        <v>8335</v>
      </c>
      <c r="R4097" t="s">
        <v>8336</v>
      </c>
      <c r="S4097" s="11">
        <f t="shared" si="506"/>
        <v>42693.031828703708</v>
      </c>
      <c r="T4097" s="11">
        <f t="shared" si="507"/>
        <v>42723.031828703708</v>
      </c>
      <c r="U4097" t="str">
        <f t="shared" si="508"/>
        <v>Nov</v>
      </c>
      <c r="V4097">
        <f t="shared" si="509"/>
        <v>2016</v>
      </c>
      <c r="W4097" t="str">
        <f t="shared" si="510"/>
        <v>Dec</v>
      </c>
      <c r="X4097">
        <f t="shared" si="511"/>
        <v>2016</v>
      </c>
    </row>
    <row r="4098" spans="1:24" ht="43.2" x14ac:dyDescent="0.55000000000000004">
      <c r="A4098">
        <v>4096</v>
      </c>
      <c r="B4098" s="3" t="s">
        <v>4092</v>
      </c>
      <c r="C4098" s="3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s="7" t="s">
        <v>8335</v>
      </c>
      <c r="R4098" t="s">
        <v>8336</v>
      </c>
      <c r="S4098" s="11">
        <f t="shared" si="506"/>
        <v>42750.530312499999</v>
      </c>
      <c r="T4098" s="11">
        <f t="shared" si="507"/>
        <v>42794.368749999994</v>
      </c>
      <c r="U4098" t="str">
        <f t="shared" si="508"/>
        <v>Jan</v>
      </c>
      <c r="V4098">
        <f t="shared" si="509"/>
        <v>2017</v>
      </c>
      <c r="W4098" t="str">
        <f t="shared" si="510"/>
        <v>Feb</v>
      </c>
      <c r="X4098">
        <f t="shared" si="511"/>
        <v>2017</v>
      </c>
    </row>
    <row r="4099" spans="1:24" ht="43.2" x14ac:dyDescent="0.55000000000000004">
      <c r="A4099">
        <v>4097</v>
      </c>
      <c r="B4099" s="3" t="s">
        <v>4093</v>
      </c>
      <c r="C4099" s="3" t="s">
        <v>8200</v>
      </c>
      <c r="D4099" s="12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IFERROR(E4099/L4099,0)</f>
        <v>0</v>
      </c>
      <c r="Q4099" s="7" t="s">
        <v>8335</v>
      </c>
      <c r="R4099" t="s">
        <v>8336</v>
      </c>
      <c r="S4099" s="11">
        <f t="shared" ref="S4099:S4115" si="514">(((J4099/60)/60)/24)+DATE(1970,1,1)</f>
        <v>42344.824502314819</v>
      </c>
      <c r="T4099" s="11">
        <f t="shared" ref="T4099:T4115" si="515">(((I4099/60)/60)/24)+DATE(1970,1,1)</f>
        <v>42400.996527777781</v>
      </c>
      <c r="U4099" t="str">
        <f t="shared" ref="U4099:U4115" si="516">TEXT(S4099,"mmm")</f>
        <v>Dec</v>
      </c>
      <c r="V4099">
        <f t="shared" ref="V4099:V4115" si="517">YEAR(S4099)</f>
        <v>2015</v>
      </c>
      <c r="W4099" t="str">
        <f t="shared" ref="W4099:W4115" si="518">TEXT(T4099,"mmm")</f>
        <v>Jan</v>
      </c>
      <c r="X4099">
        <f t="shared" ref="X4099:X4115" si="519">YEAR(T4099)</f>
        <v>2016</v>
      </c>
    </row>
    <row r="4100" spans="1:24" ht="43.2" x14ac:dyDescent="0.55000000000000004">
      <c r="A4100">
        <v>4098</v>
      </c>
      <c r="B4100" s="3" t="s">
        <v>4094</v>
      </c>
      <c r="C4100" s="3" t="s">
        <v>8201</v>
      </c>
      <c r="D4100" s="12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s="7" t="s">
        <v>8335</v>
      </c>
      <c r="R4100" t="s">
        <v>8336</v>
      </c>
      <c r="S4100" s="11">
        <f t="shared" si="514"/>
        <v>42495.722187499996</v>
      </c>
      <c r="T4100" s="11">
        <f t="shared" si="515"/>
        <v>42525.722187499996</v>
      </c>
      <c r="U4100" t="str">
        <f t="shared" si="516"/>
        <v>May</v>
      </c>
      <c r="V4100">
        <f t="shared" si="517"/>
        <v>2016</v>
      </c>
      <c r="W4100" t="str">
        <f t="shared" si="518"/>
        <v>Jun</v>
      </c>
      <c r="X4100">
        <f t="shared" si="519"/>
        <v>2016</v>
      </c>
    </row>
    <row r="4101" spans="1:24" ht="43.2" x14ac:dyDescent="0.55000000000000004">
      <c r="A4101">
        <v>4099</v>
      </c>
      <c r="B4101" s="3" t="s">
        <v>4095</v>
      </c>
      <c r="C4101" s="3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s="7" t="s">
        <v>8335</v>
      </c>
      <c r="R4101" t="s">
        <v>8336</v>
      </c>
      <c r="S4101" s="11">
        <f t="shared" si="514"/>
        <v>42570.850381944445</v>
      </c>
      <c r="T4101" s="11">
        <f t="shared" si="515"/>
        <v>42615.850381944445</v>
      </c>
      <c r="U4101" t="str">
        <f t="shared" si="516"/>
        <v>Jul</v>
      </c>
      <c r="V4101">
        <f t="shared" si="517"/>
        <v>2016</v>
      </c>
      <c r="W4101" t="str">
        <f t="shared" si="518"/>
        <v>Sep</v>
      </c>
      <c r="X4101">
        <f t="shared" si="519"/>
        <v>2016</v>
      </c>
    </row>
    <row r="4102" spans="1:24" ht="28.8" x14ac:dyDescent="0.55000000000000004">
      <c r="A4102">
        <v>4100</v>
      </c>
      <c r="B4102" s="3" t="s">
        <v>4096</v>
      </c>
      <c r="C4102" s="3" t="s">
        <v>8203</v>
      </c>
      <c r="D4102" s="1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s="7" t="s">
        <v>8335</v>
      </c>
      <c r="R4102" t="s">
        <v>8336</v>
      </c>
      <c r="S4102" s="11">
        <f t="shared" si="514"/>
        <v>41927.124884259261</v>
      </c>
      <c r="T4102" s="11">
        <f t="shared" si="515"/>
        <v>41937.124884259261</v>
      </c>
      <c r="U4102" t="str">
        <f t="shared" si="516"/>
        <v>Oct</v>
      </c>
      <c r="V4102">
        <f t="shared" si="517"/>
        <v>2014</v>
      </c>
      <c r="W4102" t="str">
        <f t="shared" si="518"/>
        <v>Oct</v>
      </c>
      <c r="X4102">
        <f t="shared" si="519"/>
        <v>2014</v>
      </c>
    </row>
    <row r="4103" spans="1:24" ht="43.2" x14ac:dyDescent="0.55000000000000004">
      <c r="A4103">
        <v>4101</v>
      </c>
      <c r="B4103" s="3" t="s">
        <v>4097</v>
      </c>
      <c r="C4103" s="3" t="s">
        <v>8204</v>
      </c>
      <c r="D4103" s="12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s="7" t="s">
        <v>8335</v>
      </c>
      <c r="R4103" t="s">
        <v>8336</v>
      </c>
      <c r="S4103" s="11">
        <f t="shared" si="514"/>
        <v>42730.903726851851</v>
      </c>
      <c r="T4103" s="11">
        <f t="shared" si="515"/>
        <v>42760.903726851851</v>
      </c>
      <c r="U4103" t="str">
        <f t="shared" si="516"/>
        <v>Dec</v>
      </c>
      <c r="V4103">
        <f t="shared" si="517"/>
        <v>2016</v>
      </c>
      <c r="W4103" t="str">
        <f t="shared" si="518"/>
        <v>Jan</v>
      </c>
      <c r="X4103">
        <f t="shared" si="519"/>
        <v>2017</v>
      </c>
    </row>
    <row r="4104" spans="1:24" ht="43.2" x14ac:dyDescent="0.55000000000000004">
      <c r="A4104">
        <v>4102</v>
      </c>
      <c r="B4104" s="3" t="s">
        <v>4098</v>
      </c>
      <c r="C4104" s="3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s="7" t="s">
        <v>8335</v>
      </c>
      <c r="R4104" t="s">
        <v>8336</v>
      </c>
      <c r="S4104" s="11">
        <f t="shared" si="514"/>
        <v>42475.848067129627</v>
      </c>
      <c r="T4104" s="11">
        <f t="shared" si="515"/>
        <v>42505.848067129627</v>
      </c>
      <c r="U4104" t="str">
        <f t="shared" si="516"/>
        <v>Apr</v>
      </c>
      <c r="V4104">
        <f t="shared" si="517"/>
        <v>2016</v>
      </c>
      <c r="W4104" t="str">
        <f t="shared" si="518"/>
        <v>May</v>
      </c>
      <c r="X4104">
        <f t="shared" si="519"/>
        <v>2016</v>
      </c>
    </row>
    <row r="4105" spans="1:24" ht="43.2" x14ac:dyDescent="0.55000000000000004">
      <c r="A4105">
        <v>4103</v>
      </c>
      <c r="B4105" s="3" t="s">
        <v>4099</v>
      </c>
      <c r="C4105" s="3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s="7" t="s">
        <v>8335</v>
      </c>
      <c r="R4105" t="s">
        <v>8336</v>
      </c>
      <c r="S4105" s="11">
        <f t="shared" si="514"/>
        <v>42188.83293981482</v>
      </c>
      <c r="T4105" s="11">
        <f t="shared" si="515"/>
        <v>42242.772222222222</v>
      </c>
      <c r="U4105" t="str">
        <f t="shared" si="516"/>
        <v>Jul</v>
      </c>
      <c r="V4105">
        <f t="shared" si="517"/>
        <v>2015</v>
      </c>
      <c r="W4105" t="str">
        <f t="shared" si="518"/>
        <v>Aug</v>
      </c>
      <c r="X4105">
        <f t="shared" si="519"/>
        <v>2015</v>
      </c>
    </row>
    <row r="4106" spans="1:24" ht="43.2" x14ac:dyDescent="0.55000000000000004">
      <c r="A4106">
        <v>4104</v>
      </c>
      <c r="B4106" s="3" t="s">
        <v>4100</v>
      </c>
      <c r="C4106" s="3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s="7" t="s">
        <v>8335</v>
      </c>
      <c r="R4106" t="s">
        <v>8336</v>
      </c>
      <c r="S4106" s="11">
        <f t="shared" si="514"/>
        <v>42640.278171296297</v>
      </c>
      <c r="T4106" s="11">
        <f t="shared" si="515"/>
        <v>42670.278171296297</v>
      </c>
      <c r="U4106" t="str">
        <f t="shared" si="516"/>
        <v>Sep</v>
      </c>
      <c r="V4106">
        <f t="shared" si="517"/>
        <v>2016</v>
      </c>
      <c r="W4106" t="str">
        <f t="shared" si="518"/>
        <v>Oct</v>
      </c>
      <c r="X4106">
        <f t="shared" si="519"/>
        <v>2016</v>
      </c>
    </row>
    <row r="4107" spans="1:24" ht="43.2" x14ac:dyDescent="0.55000000000000004">
      <c r="A4107">
        <v>4105</v>
      </c>
      <c r="B4107" s="3" t="s">
        <v>4101</v>
      </c>
      <c r="C4107" s="3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s="7" t="s">
        <v>8335</v>
      </c>
      <c r="R4107" t="s">
        <v>8336</v>
      </c>
      <c r="S4107" s="11">
        <f t="shared" si="514"/>
        <v>42697.010520833333</v>
      </c>
      <c r="T4107" s="11">
        <f t="shared" si="515"/>
        <v>42730.010520833333</v>
      </c>
      <c r="U4107" t="str">
        <f t="shared" si="516"/>
        <v>Nov</v>
      </c>
      <c r="V4107">
        <f t="shared" si="517"/>
        <v>2016</v>
      </c>
      <c r="W4107" t="str">
        <f t="shared" si="518"/>
        <v>Dec</v>
      </c>
      <c r="X4107">
        <f t="shared" si="519"/>
        <v>2016</v>
      </c>
    </row>
    <row r="4108" spans="1:24" ht="43.2" x14ac:dyDescent="0.55000000000000004">
      <c r="A4108">
        <v>4106</v>
      </c>
      <c r="B4108" s="3" t="s">
        <v>4102</v>
      </c>
      <c r="C4108" s="3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s="7" t="s">
        <v>8335</v>
      </c>
      <c r="R4108" t="s">
        <v>8336</v>
      </c>
      <c r="S4108" s="11">
        <f t="shared" si="514"/>
        <v>42053.049375000002</v>
      </c>
      <c r="T4108" s="11">
        <f t="shared" si="515"/>
        <v>42096.041666666672</v>
      </c>
      <c r="U4108" t="str">
        <f t="shared" si="516"/>
        <v>Feb</v>
      </c>
      <c r="V4108">
        <f t="shared" si="517"/>
        <v>2015</v>
      </c>
      <c r="W4108" t="str">
        <f t="shared" si="518"/>
        <v>Apr</v>
      </c>
      <c r="X4108">
        <f t="shared" si="519"/>
        <v>2015</v>
      </c>
    </row>
    <row r="4109" spans="1:24" ht="43.2" x14ac:dyDescent="0.55000000000000004">
      <c r="A4109">
        <v>4107</v>
      </c>
      <c r="B4109" s="3" t="s">
        <v>4103</v>
      </c>
      <c r="C4109" s="3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s="7" t="s">
        <v>8335</v>
      </c>
      <c r="R4109" t="s">
        <v>8336</v>
      </c>
      <c r="S4109" s="11">
        <f t="shared" si="514"/>
        <v>41883.916678240741</v>
      </c>
      <c r="T4109" s="11">
        <f t="shared" si="515"/>
        <v>41906.916678240741</v>
      </c>
      <c r="U4109" t="str">
        <f t="shared" si="516"/>
        <v>Sep</v>
      </c>
      <c r="V4109">
        <f t="shared" si="517"/>
        <v>2014</v>
      </c>
      <c r="W4109" t="str">
        <f t="shared" si="518"/>
        <v>Sep</v>
      </c>
      <c r="X4109">
        <f t="shared" si="519"/>
        <v>2014</v>
      </c>
    </row>
    <row r="4110" spans="1:24" ht="43.2" x14ac:dyDescent="0.55000000000000004">
      <c r="A4110">
        <v>4108</v>
      </c>
      <c r="B4110" s="3" t="s">
        <v>4104</v>
      </c>
      <c r="C4110" s="3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s="7" t="s">
        <v>8335</v>
      </c>
      <c r="R4110" t="s">
        <v>8336</v>
      </c>
      <c r="S4110" s="11">
        <f t="shared" si="514"/>
        <v>42767.031678240746</v>
      </c>
      <c r="T4110" s="11">
        <f t="shared" si="515"/>
        <v>42797.208333333328</v>
      </c>
      <c r="U4110" t="str">
        <f t="shared" si="516"/>
        <v>Feb</v>
      </c>
      <c r="V4110">
        <f t="shared" si="517"/>
        <v>2017</v>
      </c>
      <c r="W4110" t="str">
        <f t="shared" si="518"/>
        <v>Mar</v>
      </c>
      <c r="X4110">
        <f t="shared" si="519"/>
        <v>2017</v>
      </c>
    </row>
    <row r="4111" spans="1:24" ht="43.2" x14ac:dyDescent="0.55000000000000004">
      <c r="A4111">
        <v>4109</v>
      </c>
      <c r="B4111" s="3" t="s">
        <v>4105</v>
      </c>
      <c r="C4111" s="3" t="s">
        <v>8212</v>
      </c>
      <c r="D4111" s="12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s="7" t="s">
        <v>8335</v>
      </c>
      <c r="R4111" t="s">
        <v>8336</v>
      </c>
      <c r="S4111" s="11">
        <f t="shared" si="514"/>
        <v>42307.539398148147</v>
      </c>
      <c r="T4111" s="11">
        <f t="shared" si="515"/>
        <v>42337.581064814818</v>
      </c>
      <c r="U4111" t="str">
        <f t="shared" si="516"/>
        <v>Oct</v>
      </c>
      <c r="V4111">
        <f t="shared" si="517"/>
        <v>2015</v>
      </c>
      <c r="W4111" t="str">
        <f t="shared" si="518"/>
        <v>Nov</v>
      </c>
      <c r="X4111">
        <f t="shared" si="519"/>
        <v>2015</v>
      </c>
    </row>
    <row r="4112" spans="1:24" ht="43.2" x14ac:dyDescent="0.55000000000000004">
      <c r="A4112">
        <v>4110</v>
      </c>
      <c r="B4112" s="3" t="s">
        <v>4106</v>
      </c>
      <c r="C4112" s="3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s="7" t="s">
        <v>8335</v>
      </c>
      <c r="R4112" t="s">
        <v>8336</v>
      </c>
      <c r="S4112" s="11">
        <f t="shared" si="514"/>
        <v>42512.626747685179</v>
      </c>
      <c r="T4112" s="11">
        <f t="shared" si="515"/>
        <v>42572.626747685179</v>
      </c>
      <c r="U4112" t="str">
        <f t="shared" si="516"/>
        <v>May</v>
      </c>
      <c r="V4112">
        <f t="shared" si="517"/>
        <v>2016</v>
      </c>
      <c r="W4112" t="str">
        <f t="shared" si="518"/>
        <v>Jul</v>
      </c>
      <c r="X4112">
        <f t="shared" si="519"/>
        <v>2016</v>
      </c>
    </row>
    <row r="4113" spans="1:24" ht="43.2" x14ac:dyDescent="0.55000000000000004">
      <c r="A4113">
        <v>4111</v>
      </c>
      <c r="B4113" s="3" t="s">
        <v>4107</v>
      </c>
      <c r="C4113" s="3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s="7" t="s">
        <v>8335</v>
      </c>
      <c r="R4113" t="s">
        <v>8336</v>
      </c>
      <c r="S4113" s="11">
        <f t="shared" si="514"/>
        <v>42029.135879629626</v>
      </c>
      <c r="T4113" s="11">
        <f t="shared" si="515"/>
        <v>42059.135879629626</v>
      </c>
      <c r="U4113" t="str">
        <f t="shared" si="516"/>
        <v>Jan</v>
      </c>
      <c r="V4113">
        <f t="shared" si="517"/>
        <v>2015</v>
      </c>
      <c r="W4113" t="str">
        <f t="shared" si="518"/>
        <v>Feb</v>
      </c>
      <c r="X4113">
        <f t="shared" si="519"/>
        <v>2015</v>
      </c>
    </row>
    <row r="4114" spans="1:24" ht="43.2" x14ac:dyDescent="0.55000000000000004">
      <c r="A4114">
        <v>4112</v>
      </c>
      <c r="B4114" s="3" t="s">
        <v>4108</v>
      </c>
      <c r="C4114" s="3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s="7" t="s">
        <v>8335</v>
      </c>
      <c r="R4114" t="s">
        <v>8336</v>
      </c>
      <c r="S4114" s="11">
        <f t="shared" si="514"/>
        <v>42400.946597222224</v>
      </c>
      <c r="T4114" s="11">
        <f t="shared" si="515"/>
        <v>42428</v>
      </c>
      <c r="U4114" t="str">
        <f t="shared" si="516"/>
        <v>Jan</v>
      </c>
      <c r="V4114">
        <f t="shared" si="517"/>
        <v>2016</v>
      </c>
      <c r="W4114" t="str">
        <f t="shared" si="518"/>
        <v>Feb</v>
      </c>
      <c r="X4114">
        <f t="shared" si="519"/>
        <v>2016</v>
      </c>
    </row>
    <row r="4115" spans="1:24" ht="43.2" x14ac:dyDescent="0.55000000000000004">
      <c r="A4115">
        <v>4113</v>
      </c>
      <c r="B4115" s="3" t="s">
        <v>4109</v>
      </c>
      <c r="C4115" s="3" t="s">
        <v>8215</v>
      </c>
      <c r="D4115" s="12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s="7" t="s">
        <v>8335</v>
      </c>
      <c r="R4115" t="s">
        <v>8336</v>
      </c>
      <c r="S4115" s="11">
        <f t="shared" si="514"/>
        <v>42358.573182870372</v>
      </c>
      <c r="T4115" s="11">
        <f t="shared" si="515"/>
        <v>42377.273611111115</v>
      </c>
      <c r="U4115" t="str">
        <f t="shared" si="516"/>
        <v>Dec</v>
      </c>
      <c r="V4115">
        <f t="shared" si="517"/>
        <v>2015</v>
      </c>
      <c r="W4115" t="str">
        <f t="shared" si="518"/>
        <v>Jan</v>
      </c>
      <c r="X4115">
        <f t="shared" si="519"/>
        <v>2016</v>
      </c>
    </row>
  </sheetData>
  <autoFilter ref="A1:X4115" xr:uid="{FAC24513-B818-464C-914F-29E469CD45F9}">
    <filterColumn colId="5">
      <filters>
        <filter val="canceled"/>
        <filter val="failed"/>
      </filters>
    </filterColumn>
  </autoFilter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:X1">
    <cfRule type="colorScale" priority="6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34FD-B924-466A-A51F-8DD38C41852A}">
  <sheetPr codeName="Sheet5">
    <tabColor rgb="FF00B050"/>
  </sheetPr>
  <dimension ref="A1:H13"/>
  <sheetViews>
    <sheetView zoomScale="70" zoomScaleNormal="70" workbookViewId="0">
      <selection activeCell="G22" sqref="G22"/>
    </sheetView>
  </sheetViews>
  <sheetFormatPr defaultRowHeight="14.4" x14ac:dyDescent="0.55000000000000004"/>
  <cols>
    <col min="1" max="1" width="25.3671875" bestFit="1" customWidth="1"/>
    <col min="2" max="2" width="16.15625" bestFit="1" customWidth="1"/>
    <col min="3" max="3" width="12.68359375" bestFit="1" customWidth="1"/>
    <col min="4" max="4" width="15.26171875" bestFit="1" customWidth="1"/>
    <col min="5" max="5" width="11.68359375" bestFit="1" customWidth="1"/>
    <col min="6" max="6" width="18.47265625" bestFit="1" customWidth="1"/>
    <col min="7" max="7" width="15.89453125" bestFit="1" customWidth="1"/>
    <col min="8" max="8" width="17.578125" bestFit="1" customWidth="1"/>
  </cols>
  <sheetData>
    <row r="1" spans="1:8" x14ac:dyDescent="0.55000000000000004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55000000000000004">
      <c r="A2" t="s">
        <v>8394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COUNTIF('Raw Data'!$D$2:$D$4115,"&lt;1000")-COUNTIFS('Raw Data'!$D$2:$D$4115,"&lt;1000",'Raw Data'!$F$2:$F$4115,"live")</f>
        <v>453</v>
      </c>
      <c r="F2" s="13">
        <f>B2/$E2</f>
        <v>0.71081677704194257</v>
      </c>
      <c r="G2" s="13">
        <f>C2/$E2</f>
        <v>0.24944812362030905</v>
      </c>
      <c r="H2" s="13">
        <f t="shared" ref="G2:H13" si="0">D2/$E2</f>
        <v>3.9735099337748346E-2</v>
      </c>
    </row>
    <row r="3" spans="1:8" x14ac:dyDescent="0.55000000000000004">
      <c r="A3" t="s">
        <v>8395</v>
      </c>
      <c r="B3">
        <f>COUNTIFS('Raw Data'!$D$2:$D$4115,"&gt;=1000",'Raw Data'!$F$2:$F$4115,"successful",'Raw Data'!$D$2:$D$4115,"&lt;=4999")</f>
        <v>932</v>
      </c>
      <c r="C3">
        <f>COUNTIFS('Raw Data'!$D$2:$D$4115,"&gt;=1000",'Raw Data'!$F$2:$F$4115,"failed",'Raw Data'!$D$2:$D$4115,"&lt;=4999")</f>
        <v>420</v>
      </c>
      <c r="D3">
        <f>COUNTIFS('Raw Data'!$D$2:$D$4115,"&gt;=1000",'Raw Data'!$F$2:$F$4115,"canceled",'Raw Data'!$D$2:$D$4115,"&lt;=4999")</f>
        <v>60</v>
      </c>
      <c r="E3">
        <f>COUNTIFS('Raw Data'!$D$2:$D$4115,"&gt;=1000",'Raw Data'!$D$2:$D$4115,"&lt;=4999")-COUNTIFS('Raw Data'!$D$2:$D$4115,"&gt;=1000",'Raw Data'!$F$2:$F$4115,"live",'Raw Data'!$D$2:$D$4115,"&lt;=4999")</f>
        <v>1412</v>
      </c>
      <c r="F3" s="13">
        <f t="shared" ref="F3:F13" si="1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55000000000000004">
      <c r="A4" t="s">
        <v>8396</v>
      </c>
      <c r="B4">
        <f>COUNTIFS('Raw Data'!$D$2:$D$4115,"&gt;=5000",'Raw Data'!$F$2:$F$4115,"successful",'Raw Data'!$D$2:$D$4115,"&lt;=9999")</f>
        <v>381</v>
      </c>
      <c r="C4">
        <f>COUNTIFS('Raw Data'!$D$2:$D$4115,"&gt;=5000",'Raw Data'!$F$2:$F$4115,"failed",'Raw Data'!$D$2:$D$4115,"&lt;=9999")</f>
        <v>283</v>
      </c>
      <c r="D4">
        <f>COUNTIFS('Raw Data'!$D$2:$D$4115,"&gt;=5000",'Raw Data'!$F$2:$F$4115,"canceled",'Raw Data'!$D$2:$D$4115,"&lt;=9999")</f>
        <v>52</v>
      </c>
      <c r="E4">
        <f>COUNTIFS('Raw Data'!$D$2:$D$4115,"&gt;=5000",'Raw Data'!$D$2:$D$4115,"&lt;=9999")-COUNTIFS('Raw Data'!$D$2:$D$4115,"&gt;=5000",'Raw Data'!$F$2:$F$4115,"live",'Raw Data'!$D$2:$D$4115,"&lt;=9999")</f>
        <v>716</v>
      </c>
      <c r="F4" s="13">
        <f t="shared" si="1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55000000000000004">
      <c r="A5" t="s">
        <v>8397</v>
      </c>
      <c r="B5">
        <f>COUNTIFS('Raw Data'!$D$2:$D$4115,"&gt;=10000",'Raw Data'!$F$2:$F$4115,"Successful",'Raw Data'!$D$2:$D$4115,"&lt;=14999")</f>
        <v>168</v>
      </c>
      <c r="C5">
        <f>COUNTIFS('Raw Data'!$D$2:$D$4115,"&gt;=10000",'Raw Data'!$F$2:$F$4115,"failed",'Raw Data'!$D$2:$D$4115,"&lt;=14999")</f>
        <v>144</v>
      </c>
      <c r="D5">
        <f>COUNTIFS('Raw Data'!$D$2:$D$4115,"&gt;=10000",'Raw Data'!$F$2:$F$4115,"canceled",'Raw Data'!$D$2:$D$4115,"&lt;=14999")</f>
        <v>40</v>
      </c>
      <c r="E5">
        <f>COUNTIFS('Raw Data'!$D$2:$D$4115,"&gt;=10000",'Raw Data'!$D$2:$D$4115,"&lt;=14999")-COUNTIFS('Raw Data'!$D$2:$D$4115,"&gt;=10000",'Raw Data'!$F$2:$F$4115,"live",'Raw Data'!$D$2:$D$4115,"&lt;=14999")</f>
        <v>352</v>
      </c>
      <c r="F5" s="13">
        <f t="shared" si="1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55000000000000004">
      <c r="A6" t="s">
        <v>8398</v>
      </c>
      <c r="B6">
        <f>COUNTIFS('Raw Data'!$D$2:$D$4115,"&gt;=15000",'Raw Data'!$F$2:$F$4115,"successful",'Raw Data'!$D$2:$D$4115,"&lt;=19999")</f>
        <v>94</v>
      </c>
      <c r="C6">
        <f>COUNTIFS('Raw Data'!$D$2:$D$4115,"&gt;=15000",'Raw Data'!$F$2:$F$4115,"failed",'Raw Data'!$D$2:$D$4115,"&lt;=19999")</f>
        <v>90</v>
      </c>
      <c r="D6">
        <f>COUNTIFS('Raw Data'!$D$2:$D$4115,"&gt;=15000",'Raw Data'!$F$2:$F$4115,"canceled",'Raw Data'!$D$2:$D$4115,"&lt;=19999")</f>
        <v>17</v>
      </c>
      <c r="E6">
        <f>COUNTIFS('Raw Data'!$D$2:$D$4115,"&gt;=15000",'Raw Data'!$D$2:$D$4115,"&lt;=19999")-COUNTIFS('Raw Data'!$D$2:$D$4115,"&gt;=15000",'Raw Data'!$F$2:$F$4115,"live",'Raw Data'!$D$2:$D$4115,"&lt;=19999")</f>
        <v>201</v>
      </c>
      <c r="F6" s="13">
        <f t="shared" si="1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55000000000000004">
      <c r="A7" t="s">
        <v>8399</v>
      </c>
      <c r="B7">
        <f>COUNTIFS('Raw Data'!$D$2:$D$4115,"&gt;=20000",'Raw Data'!$F$2:$F$4115,"successful",'Raw Data'!$D$2:$D$4115,"&lt;=24999")</f>
        <v>62</v>
      </c>
      <c r="C7">
        <f>COUNTIFS('Raw Data'!$D$2:$D$4115,"&gt;=20000",'Raw Data'!$F$2:$F$4115,"failed",'Raw Data'!$D$2:$D$4115,"&lt;=24999")</f>
        <v>72</v>
      </c>
      <c r="D7">
        <f>COUNTIFS('Raw Data'!$D$2:$D$4115,"&gt;=20000",'Raw Data'!$F$2:$F$4115,"canceled",'Raw Data'!$D$2:$D$4115,"&lt;=24999")</f>
        <v>14</v>
      </c>
      <c r="E7">
        <f>COUNTIFS('Raw Data'!$D$2:$D$4115,"&gt;=20000",'Raw Data'!$D$2:$D$4115,"&lt;=24999")-COUNTIFS('Raw Data'!$D$2:$D$4115,"&gt;=20000",'Raw Data'!$F$2:$F$4115,"live",'Raw Data'!$D$2:$D$4115,"&lt;=24999")</f>
        <v>148</v>
      </c>
      <c r="F7" s="13">
        <f t="shared" si="1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55000000000000004">
      <c r="A8" t="s">
        <v>8400</v>
      </c>
      <c r="B8">
        <f>COUNTIFS('Raw Data'!$D$2:$D$4115,"&gt;=25000",'Raw Data'!$F$2:$F$4115,"successful",'Raw Data'!$D$2:$D$4115,"&lt;=29999")</f>
        <v>55</v>
      </c>
      <c r="C8">
        <f>COUNTIFS('Raw Data'!$D$2:$D$4115,"&gt;=25000",'Raw Data'!$F$2:$F$4115,"failed",'Raw Data'!$D$2:$D$4115,"&lt;=29999")</f>
        <v>64</v>
      </c>
      <c r="D8">
        <f>COUNTIFS('Raw Data'!$D$2:$D$4115,"&gt;=25000",'Raw Data'!$F$2:$F$4115,"canceled",'Raw Data'!$D$2:$D$4115,"&lt;=29999")</f>
        <v>18</v>
      </c>
      <c r="E8">
        <f>COUNTIFS('Raw Data'!$D$2:$D$4115,"&gt;=25000",'Raw Data'!$D$2:$D$4115,"&lt;=29999")-COUNTIFS('Raw Data'!$D$2:$D$4115,"&gt;=25000",'Raw Data'!$F$2:$F$4115,"live",'Raw Data'!$D$2:$D$4115,"&lt;=29999")</f>
        <v>137</v>
      </c>
      <c r="F8" s="13">
        <f t="shared" si="1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55000000000000004">
      <c r="A9" t="s">
        <v>8401</v>
      </c>
      <c r="B9">
        <f>COUNTIFS('Raw Data'!$D$2:$D$4115,"&gt;=30000",'Raw Data'!$F$2:$F$4115,"successful",'Raw Data'!$D$2:$D$4115,"&lt;=34999")</f>
        <v>32</v>
      </c>
      <c r="C9">
        <f>COUNTIFS('Raw Data'!$D$2:$D$4115,"&gt;=30000",'Raw Data'!$F$2:$F$4115,"failed",'Raw Data'!$D$2:$D$4115,"&lt;=34999")</f>
        <v>37</v>
      </c>
      <c r="D9">
        <f>COUNTIFS('Raw Data'!$D$2:$D$4115,"&gt;=30000",'Raw Data'!$F$2:$F$4115,"canceled",'Raw Data'!$D$2:$D$4115,"&lt;=34999")</f>
        <v>13</v>
      </c>
      <c r="E9">
        <f>COUNTIFS('Raw Data'!$D$2:$D$4115,"&gt;=30000",'Raw Data'!$D$2:$D$4115,"&lt;=34999")-COUNTIFS('Raw Data'!$D$2:$D$4115,"&gt;=30000",'Raw Data'!$F$2:$F$4115,"live",'Raw Data'!$D$2:$D$4115,"&lt;=34999")</f>
        <v>82</v>
      </c>
      <c r="F9" s="13">
        <f t="shared" si="1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55000000000000004">
      <c r="A10" t="s">
        <v>8402</v>
      </c>
      <c r="B10">
        <f>COUNTIFS('Raw Data'!$D$2:$D$4115,"&gt;=35000",'Raw Data'!$F$2:$F$4115,"successful",'Raw Data'!$D$2:$D$4115,"&lt;=39999")</f>
        <v>26</v>
      </c>
      <c r="C10">
        <f>COUNTIFS('Raw Data'!$D$2:$D$4115,"&gt;=35000",'Raw Data'!$F$2:$F$4115,"failed",'Raw Data'!$D$2:$D$4115,"&lt;=39999")</f>
        <v>22</v>
      </c>
      <c r="D10">
        <f>COUNTIFS('Raw Data'!$D$2:$D$4115,"&gt;=35000",'Raw Data'!$F$2:$F$4115,"canceled",'Raw Data'!$D$2:$D$4115,"&lt;=39999")</f>
        <v>7</v>
      </c>
      <c r="E10">
        <f>COUNTIFS('Raw Data'!$D$2:$D$4115,"&gt;=35000",'Raw Data'!$D$2:$D$4115,"&lt;=39999")-COUNTIFS('Raw Data'!$D$2:$D$4115,"&gt;=35000",'Raw Data'!$F$2:$F$4115,"live",'Raw Data'!$D$2:$D$4115,"&lt;=39999")</f>
        <v>55</v>
      </c>
      <c r="F10" s="13">
        <f t="shared" si="1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55000000000000004">
      <c r="A11" t="s">
        <v>8403</v>
      </c>
      <c r="B11">
        <f>COUNTIFS('Raw Data'!$D$2:$D$4115,"&gt;=40000",'Raw Data'!$F$2:$F$4115,"successful",'Raw Data'!$D$2:$D$4115,"&lt;=44999")</f>
        <v>21</v>
      </c>
      <c r="C11">
        <f>COUNTIFS('Raw Data'!$D$2:$D$4115,"&gt;=40000",'Raw Data'!$F$2:$F$4115,"failed",'Raw Data'!$D$2:$D$4115,"&lt;=44999")</f>
        <v>16</v>
      </c>
      <c r="D11">
        <f>COUNTIFS('Raw Data'!$D$2:$D$4115,"&gt;=40000",'Raw Data'!$F$2:$F$4115,"canceled",'Raw Data'!$D$2:$D$4115,"&lt;=44999")</f>
        <v>6</v>
      </c>
      <c r="E11">
        <f>COUNTIFS('Raw Data'!$D$2:$D$4115,"&gt;=40000",'Raw Data'!$D$2:$D$4115,"&lt;=44999")-COUNTIFS('Raw Data'!$D$2:$D$4115,"&gt;=40000",'Raw Data'!$F$2:$F$4115,"live",'Raw Data'!$D$2:$D$4115,"&lt;=44999")</f>
        <v>43</v>
      </c>
      <c r="F11" s="13">
        <f t="shared" si="1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55000000000000004">
      <c r="A12" t="s">
        <v>8404</v>
      </c>
      <c r="B12">
        <f>COUNTIFS('Raw Data'!$D$2:$D$4115,"&gt;=45000",'Raw Data'!$F$2:$F$4115,"successful",'Raw Data'!$D$2:$D$4115,"&lt;=49999")</f>
        <v>6</v>
      </c>
      <c r="C12">
        <f>COUNTIFS('Raw Data'!$D$2:$D$4115,"&gt;=45000",'Raw Data'!$F$2:$F$4115,"failed",'Raw Data'!$D$2:$D$4115,"&lt;=49999")</f>
        <v>11</v>
      </c>
      <c r="D12">
        <f>COUNTIFS('Raw Data'!$D$2:$D$4115,"&gt;=45000",'Raw Data'!$F$2:$F$4115,"canceled",'Raw Data'!$D$2:$D$4115,"&lt;=49999")</f>
        <v>4</v>
      </c>
      <c r="E12">
        <f>COUNTIFS('Raw Data'!$D$2:$D$4115,"&gt;=45000",'Raw Data'!$D$2:$D$4115,"&lt;=49999")-COUNTIFS('Raw Data'!$D$2:$D$4115,"&gt;=45000",'Raw Data'!$F$2:$F$4115,"live",'Raw Data'!$D$2:$D$4115,"&lt;=49999")</f>
        <v>21</v>
      </c>
      <c r="F12" s="13">
        <f t="shared" si="1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55000000000000004">
      <c r="A13" t="s">
        <v>8405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>COUNTIF('Raw Data'!$D$2:$D$4115,"&gt;=50000")-COUNTIFS('Raw Data'!$D$2:$D$4115,"&gt;=50000",'Raw Data'!$F$2:$F$4115,"live")</f>
        <v>444</v>
      </c>
      <c r="F13" s="13">
        <f t="shared" si="1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8B-A324-4B91-AB08-316797302C53}">
  <sheetPr codeName="Sheet6">
    <tabColor rgb="FFFFFF00"/>
  </sheetPr>
  <dimension ref="C1:AA2186"/>
  <sheetViews>
    <sheetView tabSelected="1" zoomScale="70" zoomScaleNormal="70" workbookViewId="0">
      <selection activeCell="W15" sqref="W15"/>
    </sheetView>
  </sheetViews>
  <sheetFormatPr defaultRowHeight="14.4" x14ac:dyDescent="0.55000000000000004"/>
  <cols>
    <col min="20" max="20" width="14.26171875" bestFit="1" customWidth="1"/>
    <col min="21" max="21" width="14.1015625" bestFit="1" customWidth="1"/>
    <col min="22" max="22" width="15.5234375" bestFit="1" customWidth="1"/>
    <col min="23" max="23" width="17.1015625" bestFit="1" customWidth="1"/>
    <col min="24" max="24" width="10.5234375" bestFit="1" customWidth="1"/>
    <col min="25" max="25" width="10.734375" bestFit="1" customWidth="1"/>
    <col min="26" max="26" width="8.15625" bestFit="1" customWidth="1"/>
    <col min="27" max="27" width="16.20703125" bestFit="1" customWidth="1"/>
  </cols>
  <sheetData>
    <row r="1" spans="3:27" x14ac:dyDescent="0.55000000000000004">
      <c r="C1" t="s">
        <v>8408</v>
      </c>
      <c r="D1" t="s">
        <v>8406</v>
      </c>
      <c r="E1" t="s">
        <v>8407</v>
      </c>
      <c r="G1" t="s">
        <v>8408</v>
      </c>
      <c r="H1" t="s">
        <v>8406</v>
      </c>
      <c r="I1" t="s">
        <v>8407</v>
      </c>
      <c r="K1" t="s">
        <v>8408</v>
      </c>
      <c r="L1" t="s">
        <v>8406</v>
      </c>
      <c r="M1" t="s">
        <v>8407</v>
      </c>
      <c r="O1" t="s">
        <v>8408</v>
      </c>
      <c r="P1" t="s">
        <v>8406</v>
      </c>
      <c r="Q1" t="s">
        <v>8407</v>
      </c>
      <c r="T1" s="14" t="s">
        <v>8410</v>
      </c>
      <c r="U1" s="15" t="s">
        <v>8414</v>
      </c>
      <c r="V1" s="15" t="s">
        <v>8416</v>
      </c>
      <c r="W1" s="15" t="s">
        <v>8415</v>
      </c>
      <c r="X1" s="15" t="s">
        <v>8418</v>
      </c>
      <c r="Y1" s="15" t="s">
        <v>8417</v>
      </c>
      <c r="Z1" s="15" t="s">
        <v>8419</v>
      </c>
      <c r="AA1" s="16" t="s">
        <v>8420</v>
      </c>
    </row>
    <row r="2" spans="3:27" x14ac:dyDescent="0.55000000000000004">
      <c r="C2">
        <v>1</v>
      </c>
      <c r="D2" t="s">
        <v>8219</v>
      </c>
      <c r="E2">
        <v>182</v>
      </c>
      <c r="G2">
        <v>1</v>
      </c>
      <c r="H2" t="s">
        <v>8220</v>
      </c>
      <c r="I2">
        <v>1</v>
      </c>
      <c r="K2">
        <v>1</v>
      </c>
      <c r="L2" t="s">
        <v>8221</v>
      </c>
      <c r="M2">
        <v>0</v>
      </c>
      <c r="O2">
        <v>1</v>
      </c>
      <c r="P2" t="s">
        <v>8220</v>
      </c>
      <c r="Q2">
        <v>1</v>
      </c>
      <c r="T2" s="17" t="s">
        <v>8409</v>
      </c>
      <c r="U2" s="19">
        <f>COUNT(C2:C2186)</f>
        <v>2185</v>
      </c>
      <c r="V2" s="20">
        <f>AVERAGE(E2:E2186)</f>
        <v>194.42517162471395</v>
      </c>
      <c r="W2" s="19">
        <f>MEDIAN(E2:E2186)</f>
        <v>62</v>
      </c>
      <c r="X2" s="19">
        <f>MIN(E2:E2186)</f>
        <v>1</v>
      </c>
      <c r="Y2" s="19">
        <f>MAX(E2:E2186)</f>
        <v>26457</v>
      </c>
      <c r="Z2" s="20">
        <f>_xlfn.VAR.S(E2:E2186)</f>
        <v>713167.37912800396</v>
      </c>
      <c r="AA2" s="21">
        <f>_xlfn.STDEV.S(E2:E2186)</f>
        <v>844.49237955591047</v>
      </c>
    </row>
    <row r="3" spans="3:27" x14ac:dyDescent="0.55000000000000004">
      <c r="C3">
        <v>2</v>
      </c>
      <c r="D3" t="s">
        <v>8219</v>
      </c>
      <c r="E3">
        <v>79</v>
      </c>
      <c r="G3">
        <v>2</v>
      </c>
      <c r="H3" t="s">
        <v>8220</v>
      </c>
      <c r="I3">
        <v>1</v>
      </c>
      <c r="K3">
        <v>2</v>
      </c>
      <c r="L3" t="s">
        <v>8221</v>
      </c>
      <c r="M3">
        <v>1</v>
      </c>
      <c r="O3">
        <v>2</v>
      </c>
      <c r="P3" t="s">
        <v>8220</v>
      </c>
      <c r="Q3">
        <v>1</v>
      </c>
      <c r="T3" s="17" t="s">
        <v>8411</v>
      </c>
      <c r="U3" s="19">
        <f>COUNT(G2:G1880)</f>
        <v>1879</v>
      </c>
      <c r="V3" s="20">
        <f>AVERAGE(I2:I2186)</f>
        <v>19.492283129324107</v>
      </c>
      <c r="W3" s="19">
        <f>MEDIAN(I2:I2186)</f>
        <v>3</v>
      </c>
      <c r="X3" s="19">
        <f>MIN(I2:I2186)</f>
        <v>0</v>
      </c>
      <c r="Y3" s="19">
        <f>MAX(I2:I2186)</f>
        <v>1501</v>
      </c>
      <c r="Z3" s="20">
        <f>_xlfn.VAR.S(I2:I2186)</f>
        <v>5246.466260971979</v>
      </c>
      <c r="AA3" s="21">
        <f>_xlfn.STDEV.S(I2:I2186)</f>
        <v>72.432494510212607</v>
      </c>
    </row>
    <row r="4" spans="3:27" x14ac:dyDescent="0.55000000000000004">
      <c r="C4">
        <v>3</v>
      </c>
      <c r="D4" t="s">
        <v>8219</v>
      </c>
      <c r="E4">
        <v>35</v>
      </c>
      <c r="G4">
        <v>3</v>
      </c>
      <c r="H4" t="s">
        <v>8220</v>
      </c>
      <c r="I4">
        <v>0</v>
      </c>
      <c r="K4">
        <v>3</v>
      </c>
      <c r="L4" t="s">
        <v>8221</v>
      </c>
      <c r="M4">
        <v>10</v>
      </c>
      <c r="O4">
        <v>3</v>
      </c>
      <c r="P4" t="s">
        <v>8220</v>
      </c>
      <c r="Q4">
        <v>0</v>
      </c>
      <c r="T4" s="17" t="s">
        <v>8412</v>
      </c>
      <c r="U4" s="19">
        <f>COUNT(K2:K2186)</f>
        <v>1839</v>
      </c>
      <c r="V4" s="20">
        <f>AVERAGE(M2:M2186)</f>
        <v>19.71125611745514</v>
      </c>
      <c r="W4" s="19">
        <f>MEDIAN(M2:M2186)</f>
        <v>3</v>
      </c>
      <c r="X4" s="19">
        <f>MIN(M2:M2186)</f>
        <v>0</v>
      </c>
      <c r="Y4" s="19">
        <f>MAX(M2:M2186)</f>
        <v>1501</v>
      </c>
      <c r="Z4" s="20">
        <f>_xlfn.VAR.S(M2:M2186)</f>
        <v>5350.855101740136</v>
      </c>
      <c r="AA4" s="21">
        <f>_xlfn.STDEV.S(M2:M2186)</f>
        <v>73.149539313246095</v>
      </c>
    </row>
    <row r="5" spans="3:27" ht="14.7" thickBot="1" x14ac:dyDescent="0.6">
      <c r="C5">
        <v>4</v>
      </c>
      <c r="D5" t="s">
        <v>8219</v>
      </c>
      <c r="E5">
        <v>150</v>
      </c>
      <c r="G5">
        <v>4</v>
      </c>
      <c r="H5" t="s">
        <v>8220</v>
      </c>
      <c r="I5">
        <v>6</v>
      </c>
      <c r="K5">
        <v>4</v>
      </c>
      <c r="L5" t="s">
        <v>8221</v>
      </c>
      <c r="M5">
        <v>0</v>
      </c>
      <c r="O5">
        <v>4</v>
      </c>
      <c r="P5" t="s">
        <v>8220</v>
      </c>
      <c r="Q5">
        <v>6</v>
      </c>
      <c r="T5" s="18" t="s">
        <v>8413</v>
      </c>
      <c r="U5" s="22">
        <f>COUNT(O2:O2186)</f>
        <v>40</v>
      </c>
      <c r="V5" s="23">
        <f>AVERAGE(Q2:Q2186)</f>
        <v>9.4250000000000007</v>
      </c>
      <c r="W5" s="22">
        <f>MEDIAN(Q2:Q2186)</f>
        <v>2</v>
      </c>
      <c r="X5" s="22">
        <f>MIN(Q2:Q2186)</f>
        <v>0</v>
      </c>
      <c r="Y5" s="22">
        <f>MAX(Q2:Q2186)</f>
        <v>81</v>
      </c>
      <c r="Z5" s="23">
        <f>_xlfn.VAR.S(Q2:Q2186)</f>
        <v>355.12243589743588</v>
      </c>
      <c r="AA5" s="24">
        <f>_xlfn.STDEV.S(Q2:Q2186)</f>
        <v>18.844692512679423</v>
      </c>
    </row>
    <row r="6" spans="3:27" x14ac:dyDescent="0.55000000000000004">
      <c r="C6">
        <v>5</v>
      </c>
      <c r="D6" t="s">
        <v>8219</v>
      </c>
      <c r="E6">
        <v>284</v>
      </c>
      <c r="G6">
        <v>5</v>
      </c>
      <c r="H6" t="s">
        <v>8220</v>
      </c>
      <c r="I6">
        <v>0</v>
      </c>
      <c r="K6">
        <v>5</v>
      </c>
      <c r="L6" t="s">
        <v>8221</v>
      </c>
      <c r="M6">
        <v>7</v>
      </c>
      <c r="O6">
        <v>5</v>
      </c>
      <c r="P6" t="s">
        <v>8220</v>
      </c>
      <c r="Q6">
        <v>0</v>
      </c>
    </row>
    <row r="7" spans="3:27" x14ac:dyDescent="0.55000000000000004">
      <c r="C7">
        <v>6</v>
      </c>
      <c r="D7" t="s">
        <v>8219</v>
      </c>
      <c r="E7">
        <v>47</v>
      </c>
      <c r="G7">
        <v>6</v>
      </c>
      <c r="H7" t="s">
        <v>8220</v>
      </c>
      <c r="I7">
        <v>6</v>
      </c>
      <c r="K7">
        <v>6</v>
      </c>
      <c r="L7" t="s">
        <v>8221</v>
      </c>
      <c r="M7">
        <v>0</v>
      </c>
      <c r="O7">
        <v>6</v>
      </c>
      <c r="P7" t="s">
        <v>8220</v>
      </c>
      <c r="Q7">
        <v>6</v>
      </c>
    </row>
    <row r="8" spans="3:27" x14ac:dyDescent="0.55000000000000004">
      <c r="C8">
        <v>7</v>
      </c>
      <c r="D8" t="s">
        <v>8219</v>
      </c>
      <c r="E8">
        <v>58</v>
      </c>
      <c r="G8">
        <v>7</v>
      </c>
      <c r="H8" t="s">
        <v>8220</v>
      </c>
      <c r="I8">
        <v>13</v>
      </c>
      <c r="K8">
        <v>7</v>
      </c>
      <c r="L8" t="s">
        <v>8221</v>
      </c>
      <c r="M8">
        <v>1</v>
      </c>
      <c r="O8">
        <v>7</v>
      </c>
      <c r="P8" t="s">
        <v>8220</v>
      </c>
      <c r="Q8">
        <v>13</v>
      </c>
    </row>
    <row r="9" spans="3:27" x14ac:dyDescent="0.55000000000000004">
      <c r="C9">
        <v>8</v>
      </c>
      <c r="D9" t="s">
        <v>8219</v>
      </c>
      <c r="E9">
        <v>57</v>
      </c>
      <c r="G9">
        <v>8</v>
      </c>
      <c r="H9" t="s">
        <v>8220</v>
      </c>
      <c r="I9">
        <v>4</v>
      </c>
      <c r="K9">
        <v>8</v>
      </c>
      <c r="L9" t="s">
        <v>8221</v>
      </c>
      <c r="M9">
        <v>2</v>
      </c>
      <c r="O9">
        <v>8</v>
      </c>
      <c r="P9" t="s">
        <v>8220</v>
      </c>
      <c r="Q9">
        <v>4</v>
      </c>
    </row>
    <row r="10" spans="3:27" x14ac:dyDescent="0.55000000000000004">
      <c r="C10">
        <v>9</v>
      </c>
      <c r="D10" t="s">
        <v>8219</v>
      </c>
      <c r="E10">
        <v>12</v>
      </c>
      <c r="G10">
        <v>9</v>
      </c>
      <c r="H10" t="s">
        <v>8220</v>
      </c>
      <c r="I10">
        <v>6</v>
      </c>
      <c r="K10">
        <v>9</v>
      </c>
      <c r="L10" t="s">
        <v>8221</v>
      </c>
      <c r="M10">
        <v>3</v>
      </c>
      <c r="O10">
        <v>9</v>
      </c>
      <c r="P10" t="s">
        <v>8220</v>
      </c>
      <c r="Q10">
        <v>6</v>
      </c>
    </row>
    <row r="11" spans="3:27" x14ac:dyDescent="0.55000000000000004">
      <c r="C11">
        <v>10</v>
      </c>
      <c r="D11" t="s">
        <v>8219</v>
      </c>
      <c r="E11">
        <v>20</v>
      </c>
      <c r="G11">
        <v>10</v>
      </c>
      <c r="H11" t="s">
        <v>8220</v>
      </c>
      <c r="I11">
        <v>0</v>
      </c>
      <c r="K11">
        <v>10</v>
      </c>
      <c r="L11" t="s">
        <v>8221</v>
      </c>
      <c r="M11">
        <v>10</v>
      </c>
      <c r="O11">
        <v>10</v>
      </c>
      <c r="P11" t="s">
        <v>8220</v>
      </c>
      <c r="Q11">
        <v>0</v>
      </c>
    </row>
    <row r="12" spans="3:27" x14ac:dyDescent="0.55000000000000004">
      <c r="C12">
        <v>11</v>
      </c>
      <c r="D12" t="s">
        <v>8219</v>
      </c>
      <c r="E12">
        <v>19</v>
      </c>
      <c r="G12">
        <v>11</v>
      </c>
      <c r="H12" t="s">
        <v>8220</v>
      </c>
      <c r="I12">
        <v>0</v>
      </c>
      <c r="K12">
        <v>11</v>
      </c>
      <c r="L12" t="s">
        <v>8221</v>
      </c>
      <c r="M12">
        <v>10</v>
      </c>
      <c r="O12">
        <v>11</v>
      </c>
      <c r="P12" t="s">
        <v>8220</v>
      </c>
      <c r="Q12">
        <v>0</v>
      </c>
    </row>
    <row r="13" spans="3:27" x14ac:dyDescent="0.55000000000000004">
      <c r="C13">
        <v>12</v>
      </c>
      <c r="D13" t="s">
        <v>8219</v>
      </c>
      <c r="E13">
        <v>75</v>
      </c>
      <c r="G13">
        <v>12</v>
      </c>
      <c r="H13" t="s">
        <v>8220</v>
      </c>
      <c r="I13">
        <v>0</v>
      </c>
      <c r="K13">
        <v>12</v>
      </c>
      <c r="L13" t="s">
        <v>8221</v>
      </c>
      <c r="M13">
        <v>1</v>
      </c>
      <c r="O13">
        <v>12</v>
      </c>
      <c r="P13" t="s">
        <v>8220</v>
      </c>
      <c r="Q13">
        <v>0</v>
      </c>
    </row>
    <row r="14" spans="3:27" x14ac:dyDescent="0.55000000000000004">
      <c r="C14">
        <v>13</v>
      </c>
      <c r="D14" t="s">
        <v>8219</v>
      </c>
      <c r="E14">
        <v>827</v>
      </c>
      <c r="G14">
        <v>13</v>
      </c>
      <c r="H14" t="s">
        <v>8220</v>
      </c>
      <c r="I14">
        <v>81</v>
      </c>
      <c r="K14">
        <v>13</v>
      </c>
      <c r="L14" t="s">
        <v>8221</v>
      </c>
      <c r="M14">
        <v>0</v>
      </c>
      <c r="O14">
        <v>13</v>
      </c>
      <c r="P14" t="s">
        <v>8220</v>
      </c>
      <c r="Q14">
        <v>81</v>
      </c>
    </row>
    <row r="15" spans="3:27" x14ac:dyDescent="0.55000000000000004">
      <c r="C15">
        <v>14</v>
      </c>
      <c r="D15" t="s">
        <v>8219</v>
      </c>
      <c r="E15">
        <v>51</v>
      </c>
      <c r="G15">
        <v>14</v>
      </c>
      <c r="H15" t="s">
        <v>8220</v>
      </c>
      <c r="I15">
        <v>0</v>
      </c>
      <c r="K15">
        <v>14</v>
      </c>
      <c r="L15" t="s">
        <v>8221</v>
      </c>
      <c r="M15">
        <v>0</v>
      </c>
      <c r="O15">
        <v>14</v>
      </c>
      <c r="P15" t="s">
        <v>8220</v>
      </c>
      <c r="Q15">
        <v>0</v>
      </c>
    </row>
    <row r="16" spans="3:27" x14ac:dyDescent="0.55000000000000004">
      <c r="C16">
        <v>15</v>
      </c>
      <c r="D16" t="s">
        <v>8219</v>
      </c>
      <c r="E16">
        <v>41</v>
      </c>
      <c r="G16">
        <v>15</v>
      </c>
      <c r="H16" t="s">
        <v>8220</v>
      </c>
      <c r="I16">
        <v>0</v>
      </c>
      <c r="K16">
        <v>15</v>
      </c>
      <c r="L16" t="s">
        <v>8221</v>
      </c>
      <c r="M16">
        <v>0</v>
      </c>
      <c r="O16">
        <v>15</v>
      </c>
      <c r="P16" t="s">
        <v>8220</v>
      </c>
      <c r="Q16">
        <v>0</v>
      </c>
    </row>
    <row r="17" spans="3:17" x14ac:dyDescent="0.55000000000000004">
      <c r="C17">
        <v>16</v>
      </c>
      <c r="D17" t="s">
        <v>8219</v>
      </c>
      <c r="E17">
        <v>98</v>
      </c>
      <c r="G17">
        <v>16</v>
      </c>
      <c r="H17" t="s">
        <v>8220</v>
      </c>
      <c r="I17">
        <v>5</v>
      </c>
      <c r="K17">
        <v>16</v>
      </c>
      <c r="L17" t="s">
        <v>8221</v>
      </c>
      <c r="M17">
        <v>26</v>
      </c>
      <c r="O17">
        <v>16</v>
      </c>
      <c r="P17" t="s">
        <v>8220</v>
      </c>
      <c r="Q17">
        <v>5</v>
      </c>
    </row>
    <row r="18" spans="3:17" x14ac:dyDescent="0.55000000000000004">
      <c r="C18">
        <v>17</v>
      </c>
      <c r="D18" t="s">
        <v>8219</v>
      </c>
      <c r="E18">
        <v>70</v>
      </c>
      <c r="G18">
        <v>17</v>
      </c>
      <c r="H18" t="s">
        <v>8220</v>
      </c>
      <c r="I18">
        <v>0</v>
      </c>
      <c r="K18">
        <v>17</v>
      </c>
      <c r="L18" t="s">
        <v>8221</v>
      </c>
      <c r="M18">
        <v>0</v>
      </c>
      <c r="O18">
        <v>17</v>
      </c>
      <c r="P18" t="s">
        <v>8220</v>
      </c>
      <c r="Q18">
        <v>0</v>
      </c>
    </row>
    <row r="19" spans="3:17" x14ac:dyDescent="0.55000000000000004">
      <c r="C19">
        <v>18</v>
      </c>
      <c r="D19" t="s">
        <v>8219</v>
      </c>
      <c r="E19">
        <v>36</v>
      </c>
      <c r="G19">
        <v>18</v>
      </c>
      <c r="H19" t="s">
        <v>8220</v>
      </c>
      <c r="I19">
        <v>0</v>
      </c>
      <c r="K19">
        <v>18</v>
      </c>
      <c r="L19" t="s">
        <v>8221</v>
      </c>
      <c r="M19">
        <v>7</v>
      </c>
      <c r="O19">
        <v>18</v>
      </c>
      <c r="P19" t="s">
        <v>8220</v>
      </c>
      <c r="Q19">
        <v>0</v>
      </c>
    </row>
    <row r="20" spans="3:17" x14ac:dyDescent="0.55000000000000004">
      <c r="C20">
        <v>19</v>
      </c>
      <c r="D20" t="s">
        <v>8219</v>
      </c>
      <c r="E20">
        <v>342</v>
      </c>
      <c r="G20">
        <v>19</v>
      </c>
      <c r="H20" t="s">
        <v>8220</v>
      </c>
      <c r="I20">
        <v>58</v>
      </c>
      <c r="K20">
        <v>19</v>
      </c>
      <c r="L20" t="s">
        <v>8221</v>
      </c>
      <c r="M20">
        <v>0</v>
      </c>
      <c r="O20">
        <v>19</v>
      </c>
      <c r="P20" t="s">
        <v>8220</v>
      </c>
      <c r="Q20">
        <v>58</v>
      </c>
    </row>
    <row r="21" spans="3:17" x14ac:dyDescent="0.55000000000000004">
      <c r="C21">
        <v>20</v>
      </c>
      <c r="D21" t="s">
        <v>8219</v>
      </c>
      <c r="E21">
        <v>22</v>
      </c>
      <c r="G21">
        <v>20</v>
      </c>
      <c r="H21" t="s">
        <v>8220</v>
      </c>
      <c r="I21">
        <v>1</v>
      </c>
      <c r="K21">
        <v>20</v>
      </c>
      <c r="L21" t="s">
        <v>8221</v>
      </c>
      <c r="M21">
        <v>2</v>
      </c>
      <c r="O21">
        <v>20</v>
      </c>
      <c r="P21" t="s">
        <v>8220</v>
      </c>
      <c r="Q21">
        <v>1</v>
      </c>
    </row>
    <row r="22" spans="3:17" x14ac:dyDescent="0.55000000000000004">
      <c r="C22">
        <v>21</v>
      </c>
      <c r="D22" t="s">
        <v>8219</v>
      </c>
      <c r="E22">
        <v>25</v>
      </c>
      <c r="G22">
        <v>21</v>
      </c>
      <c r="H22" t="s">
        <v>8220</v>
      </c>
      <c r="I22">
        <v>0</v>
      </c>
      <c r="K22">
        <v>21</v>
      </c>
      <c r="L22" t="s">
        <v>8221</v>
      </c>
      <c r="M22">
        <v>13</v>
      </c>
      <c r="O22">
        <v>21</v>
      </c>
      <c r="P22" t="s">
        <v>8220</v>
      </c>
      <c r="Q22">
        <v>0</v>
      </c>
    </row>
    <row r="23" spans="3:17" x14ac:dyDescent="0.55000000000000004">
      <c r="C23">
        <v>22</v>
      </c>
      <c r="D23" t="s">
        <v>8219</v>
      </c>
      <c r="E23">
        <v>101</v>
      </c>
      <c r="G23">
        <v>22</v>
      </c>
      <c r="H23" t="s">
        <v>8220</v>
      </c>
      <c r="I23">
        <v>28</v>
      </c>
      <c r="K23">
        <v>22</v>
      </c>
      <c r="L23" t="s">
        <v>8221</v>
      </c>
      <c r="M23">
        <v>4</v>
      </c>
      <c r="O23">
        <v>22</v>
      </c>
      <c r="P23" t="s">
        <v>8220</v>
      </c>
      <c r="Q23">
        <v>28</v>
      </c>
    </row>
    <row r="24" spans="3:17" x14ac:dyDescent="0.55000000000000004">
      <c r="C24">
        <v>23</v>
      </c>
      <c r="D24" t="s">
        <v>8219</v>
      </c>
      <c r="E24">
        <v>8</v>
      </c>
      <c r="G24">
        <v>23</v>
      </c>
      <c r="H24" t="s">
        <v>8220</v>
      </c>
      <c r="I24">
        <v>1</v>
      </c>
      <c r="K24">
        <v>23</v>
      </c>
      <c r="L24" t="s">
        <v>8221</v>
      </c>
      <c r="M24">
        <v>0</v>
      </c>
      <c r="O24">
        <v>23</v>
      </c>
      <c r="P24" t="s">
        <v>8220</v>
      </c>
      <c r="Q24">
        <v>1</v>
      </c>
    </row>
    <row r="25" spans="3:17" x14ac:dyDescent="0.55000000000000004">
      <c r="C25">
        <v>24</v>
      </c>
      <c r="D25" t="s">
        <v>8219</v>
      </c>
      <c r="E25">
        <v>23</v>
      </c>
      <c r="G25">
        <v>24</v>
      </c>
      <c r="H25" t="s">
        <v>8220</v>
      </c>
      <c r="I25">
        <v>0</v>
      </c>
      <c r="K25">
        <v>24</v>
      </c>
      <c r="L25" t="s">
        <v>8221</v>
      </c>
      <c r="M25">
        <v>12</v>
      </c>
      <c r="O25">
        <v>24</v>
      </c>
      <c r="P25" t="s">
        <v>8220</v>
      </c>
      <c r="Q25">
        <v>0</v>
      </c>
    </row>
    <row r="26" spans="3:17" x14ac:dyDescent="0.55000000000000004">
      <c r="C26">
        <v>25</v>
      </c>
      <c r="D26" t="s">
        <v>8219</v>
      </c>
      <c r="E26">
        <v>574</v>
      </c>
      <c r="G26">
        <v>25</v>
      </c>
      <c r="H26" t="s">
        <v>8220</v>
      </c>
      <c r="I26">
        <v>37</v>
      </c>
      <c r="K26">
        <v>25</v>
      </c>
      <c r="L26" t="s">
        <v>8221</v>
      </c>
      <c r="M26">
        <v>2</v>
      </c>
      <c r="O26">
        <v>25</v>
      </c>
      <c r="P26" t="s">
        <v>8220</v>
      </c>
      <c r="Q26">
        <v>37</v>
      </c>
    </row>
    <row r="27" spans="3:17" x14ac:dyDescent="0.55000000000000004">
      <c r="C27">
        <v>26</v>
      </c>
      <c r="D27" t="s">
        <v>8219</v>
      </c>
      <c r="E27">
        <v>14</v>
      </c>
      <c r="G27">
        <v>26</v>
      </c>
      <c r="H27" t="s">
        <v>8220</v>
      </c>
      <c r="I27">
        <v>9</v>
      </c>
      <c r="K27">
        <v>26</v>
      </c>
      <c r="L27" t="s">
        <v>8221</v>
      </c>
      <c r="M27">
        <v>10</v>
      </c>
      <c r="O27">
        <v>26</v>
      </c>
      <c r="P27" t="s">
        <v>8220</v>
      </c>
      <c r="Q27">
        <v>9</v>
      </c>
    </row>
    <row r="28" spans="3:17" x14ac:dyDescent="0.55000000000000004">
      <c r="C28">
        <v>27</v>
      </c>
      <c r="D28" t="s">
        <v>8219</v>
      </c>
      <c r="E28">
        <v>19</v>
      </c>
      <c r="G28">
        <v>27</v>
      </c>
      <c r="H28" t="s">
        <v>8220</v>
      </c>
      <c r="I28">
        <v>3</v>
      </c>
      <c r="K28">
        <v>27</v>
      </c>
      <c r="L28" t="s">
        <v>8221</v>
      </c>
      <c r="M28">
        <v>0</v>
      </c>
      <c r="O28">
        <v>27</v>
      </c>
      <c r="P28" t="s">
        <v>8220</v>
      </c>
      <c r="Q28">
        <v>3</v>
      </c>
    </row>
    <row r="29" spans="3:17" x14ac:dyDescent="0.55000000000000004">
      <c r="C29">
        <v>28</v>
      </c>
      <c r="D29" t="s">
        <v>8219</v>
      </c>
      <c r="E29">
        <v>150</v>
      </c>
      <c r="G29">
        <v>28</v>
      </c>
      <c r="H29" t="s">
        <v>8220</v>
      </c>
      <c r="I29">
        <v>0</v>
      </c>
      <c r="K29">
        <v>28</v>
      </c>
      <c r="L29" t="s">
        <v>8221</v>
      </c>
      <c r="M29">
        <v>5</v>
      </c>
      <c r="O29">
        <v>28</v>
      </c>
      <c r="P29" t="s">
        <v>8220</v>
      </c>
      <c r="Q29">
        <v>0</v>
      </c>
    </row>
    <row r="30" spans="3:17" x14ac:dyDescent="0.55000000000000004">
      <c r="C30">
        <v>29</v>
      </c>
      <c r="D30" t="s">
        <v>8219</v>
      </c>
      <c r="E30">
        <v>71</v>
      </c>
      <c r="G30">
        <v>29</v>
      </c>
      <c r="H30" t="s">
        <v>8220</v>
      </c>
      <c r="I30">
        <v>2</v>
      </c>
      <c r="K30">
        <v>29</v>
      </c>
      <c r="L30" t="s">
        <v>8221</v>
      </c>
      <c r="M30">
        <v>0</v>
      </c>
      <c r="O30">
        <v>29</v>
      </c>
      <c r="P30" t="s">
        <v>8220</v>
      </c>
      <c r="Q30">
        <v>2</v>
      </c>
    </row>
    <row r="31" spans="3:17" x14ac:dyDescent="0.55000000000000004">
      <c r="C31">
        <v>30</v>
      </c>
      <c r="D31" t="s">
        <v>8219</v>
      </c>
      <c r="E31">
        <v>117</v>
      </c>
      <c r="G31">
        <v>30</v>
      </c>
      <c r="H31" t="s">
        <v>8220</v>
      </c>
      <c r="I31">
        <v>6</v>
      </c>
      <c r="K31">
        <v>30</v>
      </c>
      <c r="L31" t="s">
        <v>8221</v>
      </c>
      <c r="M31">
        <v>5</v>
      </c>
      <c r="O31">
        <v>30</v>
      </c>
      <c r="P31" t="s">
        <v>8220</v>
      </c>
      <c r="Q31">
        <v>6</v>
      </c>
    </row>
    <row r="32" spans="3:17" x14ac:dyDescent="0.55000000000000004">
      <c r="C32">
        <v>31</v>
      </c>
      <c r="D32" t="s">
        <v>8219</v>
      </c>
      <c r="E32">
        <v>53</v>
      </c>
      <c r="G32">
        <v>31</v>
      </c>
      <c r="H32" t="s">
        <v>8220</v>
      </c>
      <c r="I32">
        <v>67</v>
      </c>
      <c r="K32">
        <v>31</v>
      </c>
      <c r="L32" t="s">
        <v>8221</v>
      </c>
      <c r="M32">
        <v>1</v>
      </c>
      <c r="O32">
        <v>31</v>
      </c>
      <c r="P32" t="s">
        <v>8220</v>
      </c>
      <c r="Q32">
        <v>67</v>
      </c>
    </row>
    <row r="33" spans="3:17" x14ac:dyDescent="0.55000000000000004">
      <c r="C33">
        <v>32</v>
      </c>
      <c r="D33" t="s">
        <v>8219</v>
      </c>
      <c r="E33">
        <v>1</v>
      </c>
      <c r="G33">
        <v>32</v>
      </c>
      <c r="H33" t="s">
        <v>8220</v>
      </c>
      <c r="I33">
        <v>5</v>
      </c>
      <c r="K33">
        <v>32</v>
      </c>
      <c r="L33" t="s">
        <v>8221</v>
      </c>
      <c r="M33">
        <v>3</v>
      </c>
      <c r="O33">
        <v>32</v>
      </c>
      <c r="P33" t="s">
        <v>8220</v>
      </c>
      <c r="Q33">
        <v>5</v>
      </c>
    </row>
    <row r="34" spans="3:17" x14ac:dyDescent="0.55000000000000004">
      <c r="C34">
        <v>33</v>
      </c>
      <c r="D34" t="s">
        <v>8219</v>
      </c>
      <c r="E34">
        <v>89</v>
      </c>
      <c r="G34">
        <v>33</v>
      </c>
      <c r="H34" t="s">
        <v>8220</v>
      </c>
      <c r="I34">
        <v>2</v>
      </c>
      <c r="K34">
        <v>33</v>
      </c>
      <c r="L34" t="s">
        <v>8221</v>
      </c>
      <c r="M34">
        <v>3</v>
      </c>
      <c r="O34">
        <v>33</v>
      </c>
      <c r="P34" t="s">
        <v>8220</v>
      </c>
      <c r="Q34">
        <v>2</v>
      </c>
    </row>
    <row r="35" spans="3:17" x14ac:dyDescent="0.55000000000000004">
      <c r="C35">
        <v>34</v>
      </c>
      <c r="D35" t="s">
        <v>8219</v>
      </c>
      <c r="E35">
        <v>64</v>
      </c>
      <c r="G35">
        <v>34</v>
      </c>
      <c r="H35" t="s">
        <v>8220</v>
      </c>
      <c r="I35">
        <v>10</v>
      </c>
      <c r="K35">
        <v>34</v>
      </c>
      <c r="L35" t="s">
        <v>8221</v>
      </c>
      <c r="M35">
        <v>0</v>
      </c>
      <c r="O35">
        <v>34</v>
      </c>
      <c r="P35" t="s">
        <v>8220</v>
      </c>
      <c r="Q35">
        <v>10</v>
      </c>
    </row>
    <row r="36" spans="3:17" x14ac:dyDescent="0.55000000000000004">
      <c r="C36">
        <v>35</v>
      </c>
      <c r="D36" t="s">
        <v>8219</v>
      </c>
      <c r="E36">
        <v>68</v>
      </c>
      <c r="G36">
        <v>35</v>
      </c>
      <c r="H36" t="s">
        <v>8220</v>
      </c>
      <c r="I36">
        <v>3</v>
      </c>
      <c r="K36">
        <v>35</v>
      </c>
      <c r="L36" t="s">
        <v>8221</v>
      </c>
      <c r="M36">
        <v>3</v>
      </c>
      <c r="O36">
        <v>35</v>
      </c>
      <c r="P36" t="s">
        <v>8220</v>
      </c>
      <c r="Q36">
        <v>3</v>
      </c>
    </row>
    <row r="37" spans="3:17" x14ac:dyDescent="0.55000000000000004">
      <c r="C37">
        <v>36</v>
      </c>
      <c r="D37" t="s">
        <v>8219</v>
      </c>
      <c r="E37">
        <v>28</v>
      </c>
      <c r="G37">
        <v>36</v>
      </c>
      <c r="H37" t="s">
        <v>8220</v>
      </c>
      <c r="I37">
        <v>4</v>
      </c>
      <c r="K37">
        <v>36</v>
      </c>
      <c r="L37" t="s">
        <v>8221</v>
      </c>
      <c r="M37">
        <v>0</v>
      </c>
      <c r="O37">
        <v>36</v>
      </c>
      <c r="P37" t="s">
        <v>8220</v>
      </c>
      <c r="Q37">
        <v>4</v>
      </c>
    </row>
    <row r="38" spans="3:17" x14ac:dyDescent="0.55000000000000004">
      <c r="C38">
        <v>37</v>
      </c>
      <c r="D38" t="s">
        <v>8219</v>
      </c>
      <c r="E38">
        <v>44</v>
      </c>
      <c r="G38">
        <v>37</v>
      </c>
      <c r="H38" t="s">
        <v>8220</v>
      </c>
      <c r="I38">
        <v>15</v>
      </c>
      <c r="K38">
        <v>37</v>
      </c>
      <c r="L38" t="s">
        <v>8221</v>
      </c>
      <c r="M38">
        <v>19</v>
      </c>
      <c r="O38">
        <v>37</v>
      </c>
      <c r="P38" t="s">
        <v>8220</v>
      </c>
      <c r="Q38">
        <v>15</v>
      </c>
    </row>
    <row r="39" spans="3:17" x14ac:dyDescent="0.55000000000000004">
      <c r="C39">
        <v>38</v>
      </c>
      <c r="D39" t="s">
        <v>8219</v>
      </c>
      <c r="E39">
        <v>253</v>
      </c>
      <c r="G39">
        <v>38</v>
      </c>
      <c r="H39" t="s">
        <v>8220</v>
      </c>
      <c r="I39">
        <v>2</v>
      </c>
      <c r="K39">
        <v>38</v>
      </c>
      <c r="L39" t="s">
        <v>8221</v>
      </c>
      <c r="M39">
        <v>8</v>
      </c>
      <c r="O39">
        <v>38</v>
      </c>
      <c r="P39" t="s">
        <v>8220</v>
      </c>
      <c r="Q39">
        <v>2</v>
      </c>
    </row>
    <row r="40" spans="3:17" x14ac:dyDescent="0.55000000000000004">
      <c r="C40">
        <v>39</v>
      </c>
      <c r="D40" t="s">
        <v>8219</v>
      </c>
      <c r="E40">
        <v>66</v>
      </c>
      <c r="G40">
        <v>39</v>
      </c>
      <c r="H40" t="s">
        <v>8220</v>
      </c>
      <c r="I40">
        <v>0</v>
      </c>
      <c r="K40">
        <v>39</v>
      </c>
      <c r="L40" t="s">
        <v>8221</v>
      </c>
      <c r="M40">
        <v>6</v>
      </c>
      <c r="O40">
        <v>39</v>
      </c>
      <c r="P40" t="s">
        <v>8220</v>
      </c>
      <c r="Q40">
        <v>0</v>
      </c>
    </row>
    <row r="41" spans="3:17" x14ac:dyDescent="0.55000000000000004">
      <c r="C41">
        <v>40</v>
      </c>
      <c r="D41" t="s">
        <v>8219</v>
      </c>
      <c r="E41">
        <v>217</v>
      </c>
      <c r="G41">
        <v>40</v>
      </c>
      <c r="H41" t="s">
        <v>8220</v>
      </c>
      <c r="I41">
        <v>1</v>
      </c>
      <c r="K41">
        <v>40</v>
      </c>
      <c r="L41" t="s">
        <v>8221</v>
      </c>
      <c r="M41">
        <v>0</v>
      </c>
      <c r="O41">
        <v>40</v>
      </c>
      <c r="P41" t="s">
        <v>8220</v>
      </c>
      <c r="Q41">
        <v>1</v>
      </c>
    </row>
    <row r="42" spans="3:17" x14ac:dyDescent="0.55000000000000004">
      <c r="C42">
        <v>41</v>
      </c>
      <c r="D42" t="s">
        <v>8219</v>
      </c>
      <c r="E42">
        <v>16</v>
      </c>
      <c r="G42">
        <v>41</v>
      </c>
      <c r="H42" t="s">
        <v>8221</v>
      </c>
      <c r="I42">
        <v>0</v>
      </c>
      <c r="K42">
        <v>41</v>
      </c>
      <c r="L42" t="s">
        <v>8221</v>
      </c>
      <c r="M42">
        <v>18</v>
      </c>
    </row>
    <row r="43" spans="3:17" x14ac:dyDescent="0.55000000000000004">
      <c r="C43">
        <v>42</v>
      </c>
      <c r="D43" t="s">
        <v>8219</v>
      </c>
      <c r="E43">
        <v>19</v>
      </c>
      <c r="G43">
        <v>42</v>
      </c>
      <c r="H43" t="s">
        <v>8221</v>
      </c>
      <c r="I43">
        <v>1</v>
      </c>
      <c r="K43">
        <v>42</v>
      </c>
      <c r="L43" t="s">
        <v>8221</v>
      </c>
      <c r="M43">
        <v>7</v>
      </c>
    </row>
    <row r="44" spans="3:17" x14ac:dyDescent="0.55000000000000004">
      <c r="C44">
        <v>43</v>
      </c>
      <c r="D44" t="s">
        <v>8219</v>
      </c>
      <c r="E44">
        <v>169</v>
      </c>
      <c r="G44">
        <v>43</v>
      </c>
      <c r="H44" t="s">
        <v>8221</v>
      </c>
      <c r="I44">
        <v>10</v>
      </c>
      <c r="K44">
        <v>43</v>
      </c>
      <c r="L44" t="s">
        <v>8221</v>
      </c>
      <c r="M44">
        <v>0</v>
      </c>
    </row>
    <row r="45" spans="3:17" x14ac:dyDescent="0.55000000000000004">
      <c r="C45">
        <v>44</v>
      </c>
      <c r="D45" t="s">
        <v>8219</v>
      </c>
      <c r="E45">
        <v>263</v>
      </c>
      <c r="G45">
        <v>44</v>
      </c>
      <c r="H45" t="s">
        <v>8221</v>
      </c>
      <c r="I45">
        <v>0</v>
      </c>
      <c r="K45">
        <v>44</v>
      </c>
      <c r="L45" t="s">
        <v>8221</v>
      </c>
      <c r="M45">
        <v>8</v>
      </c>
    </row>
    <row r="46" spans="3:17" x14ac:dyDescent="0.55000000000000004">
      <c r="C46">
        <v>45</v>
      </c>
      <c r="D46" t="s">
        <v>8219</v>
      </c>
      <c r="E46">
        <v>15</v>
      </c>
      <c r="G46">
        <v>45</v>
      </c>
      <c r="H46" t="s">
        <v>8221</v>
      </c>
      <c r="I46">
        <v>7</v>
      </c>
      <c r="K46">
        <v>45</v>
      </c>
      <c r="L46" t="s">
        <v>8221</v>
      </c>
      <c r="M46">
        <v>1293</v>
      </c>
    </row>
    <row r="47" spans="3:17" x14ac:dyDescent="0.55000000000000004">
      <c r="C47">
        <v>46</v>
      </c>
      <c r="D47" t="s">
        <v>8219</v>
      </c>
      <c r="E47">
        <v>61</v>
      </c>
      <c r="G47">
        <v>46</v>
      </c>
      <c r="H47" t="s">
        <v>8221</v>
      </c>
      <c r="I47">
        <v>0</v>
      </c>
      <c r="K47">
        <v>46</v>
      </c>
      <c r="L47" t="s">
        <v>8221</v>
      </c>
      <c r="M47">
        <v>17</v>
      </c>
    </row>
    <row r="48" spans="3:17" x14ac:dyDescent="0.55000000000000004">
      <c r="C48">
        <v>47</v>
      </c>
      <c r="D48" t="s">
        <v>8219</v>
      </c>
      <c r="E48">
        <v>45</v>
      </c>
      <c r="G48">
        <v>47</v>
      </c>
      <c r="H48" t="s">
        <v>8221</v>
      </c>
      <c r="I48">
        <v>1</v>
      </c>
      <c r="K48">
        <v>47</v>
      </c>
      <c r="L48" t="s">
        <v>8221</v>
      </c>
      <c r="M48">
        <v>0</v>
      </c>
    </row>
    <row r="49" spans="3:13" x14ac:dyDescent="0.55000000000000004">
      <c r="C49">
        <v>48</v>
      </c>
      <c r="D49" t="s">
        <v>8219</v>
      </c>
      <c r="E49">
        <v>70</v>
      </c>
      <c r="G49">
        <v>48</v>
      </c>
      <c r="H49" t="s">
        <v>8221</v>
      </c>
      <c r="I49">
        <v>2</v>
      </c>
      <c r="K49">
        <v>48</v>
      </c>
      <c r="L49" t="s">
        <v>8221</v>
      </c>
      <c r="M49">
        <v>13</v>
      </c>
    </row>
    <row r="50" spans="3:13" x14ac:dyDescent="0.55000000000000004">
      <c r="C50">
        <v>49</v>
      </c>
      <c r="D50" t="s">
        <v>8219</v>
      </c>
      <c r="E50">
        <v>38</v>
      </c>
      <c r="G50">
        <v>49</v>
      </c>
      <c r="H50" t="s">
        <v>8221</v>
      </c>
      <c r="I50">
        <v>3</v>
      </c>
      <c r="K50">
        <v>49</v>
      </c>
      <c r="L50" t="s">
        <v>8221</v>
      </c>
      <c r="M50">
        <v>0</v>
      </c>
    </row>
    <row r="51" spans="3:13" x14ac:dyDescent="0.55000000000000004">
      <c r="C51">
        <v>50</v>
      </c>
      <c r="D51" t="s">
        <v>8219</v>
      </c>
      <c r="E51">
        <v>87</v>
      </c>
      <c r="G51">
        <v>50</v>
      </c>
      <c r="H51" t="s">
        <v>8221</v>
      </c>
      <c r="I51">
        <v>10</v>
      </c>
      <c r="K51">
        <v>50</v>
      </c>
      <c r="L51" t="s">
        <v>8221</v>
      </c>
      <c r="M51">
        <v>0</v>
      </c>
    </row>
    <row r="52" spans="3:13" x14ac:dyDescent="0.55000000000000004">
      <c r="C52">
        <v>51</v>
      </c>
      <c r="D52" t="s">
        <v>8219</v>
      </c>
      <c r="E52">
        <v>22</v>
      </c>
      <c r="G52">
        <v>51</v>
      </c>
      <c r="H52" t="s">
        <v>8221</v>
      </c>
      <c r="I52">
        <v>10</v>
      </c>
      <c r="K52">
        <v>51</v>
      </c>
      <c r="L52" t="s">
        <v>8221</v>
      </c>
      <c r="M52">
        <v>33</v>
      </c>
    </row>
    <row r="53" spans="3:13" x14ac:dyDescent="0.55000000000000004">
      <c r="C53">
        <v>52</v>
      </c>
      <c r="D53" t="s">
        <v>8219</v>
      </c>
      <c r="E53">
        <v>119</v>
      </c>
      <c r="G53">
        <v>52</v>
      </c>
      <c r="H53" t="s">
        <v>8221</v>
      </c>
      <c r="I53">
        <v>1</v>
      </c>
      <c r="K53">
        <v>52</v>
      </c>
      <c r="L53" t="s">
        <v>8221</v>
      </c>
      <c r="M53">
        <v>12</v>
      </c>
    </row>
    <row r="54" spans="3:13" x14ac:dyDescent="0.55000000000000004">
      <c r="C54">
        <v>53</v>
      </c>
      <c r="D54" t="s">
        <v>8219</v>
      </c>
      <c r="E54">
        <v>52</v>
      </c>
      <c r="G54">
        <v>53</v>
      </c>
      <c r="H54" t="s">
        <v>8221</v>
      </c>
      <c r="I54">
        <v>0</v>
      </c>
      <c r="K54">
        <v>53</v>
      </c>
      <c r="L54" t="s">
        <v>8221</v>
      </c>
      <c r="M54">
        <v>1</v>
      </c>
    </row>
    <row r="55" spans="3:13" x14ac:dyDescent="0.55000000000000004">
      <c r="C55">
        <v>54</v>
      </c>
      <c r="D55" t="s">
        <v>8219</v>
      </c>
      <c r="E55">
        <v>117</v>
      </c>
      <c r="G55">
        <v>54</v>
      </c>
      <c r="H55" t="s">
        <v>8221</v>
      </c>
      <c r="I55">
        <v>0</v>
      </c>
      <c r="K55">
        <v>54</v>
      </c>
      <c r="L55" t="s">
        <v>8221</v>
      </c>
      <c r="M55">
        <v>1</v>
      </c>
    </row>
    <row r="56" spans="3:13" x14ac:dyDescent="0.55000000000000004">
      <c r="C56">
        <v>55</v>
      </c>
      <c r="D56" t="s">
        <v>8219</v>
      </c>
      <c r="E56">
        <v>52</v>
      </c>
      <c r="G56">
        <v>55</v>
      </c>
      <c r="H56" t="s">
        <v>8221</v>
      </c>
      <c r="I56">
        <v>0</v>
      </c>
      <c r="K56">
        <v>55</v>
      </c>
      <c r="L56" t="s">
        <v>8221</v>
      </c>
      <c r="M56">
        <v>1</v>
      </c>
    </row>
    <row r="57" spans="3:13" x14ac:dyDescent="0.55000000000000004">
      <c r="C57">
        <v>56</v>
      </c>
      <c r="D57" t="s">
        <v>8219</v>
      </c>
      <c r="E57">
        <v>86</v>
      </c>
      <c r="G57">
        <v>56</v>
      </c>
      <c r="H57" t="s">
        <v>8221</v>
      </c>
      <c r="I57">
        <v>26</v>
      </c>
      <c r="K57">
        <v>56</v>
      </c>
      <c r="L57" t="s">
        <v>8221</v>
      </c>
      <c r="M57">
        <v>1</v>
      </c>
    </row>
    <row r="58" spans="3:13" x14ac:dyDescent="0.55000000000000004">
      <c r="C58">
        <v>57</v>
      </c>
      <c r="D58" t="s">
        <v>8219</v>
      </c>
      <c r="E58">
        <v>174</v>
      </c>
      <c r="G58">
        <v>57</v>
      </c>
      <c r="H58" t="s">
        <v>8221</v>
      </c>
      <c r="I58">
        <v>0</v>
      </c>
      <c r="K58">
        <v>57</v>
      </c>
      <c r="L58" t="s">
        <v>8221</v>
      </c>
      <c r="M58">
        <v>84</v>
      </c>
    </row>
    <row r="59" spans="3:13" x14ac:dyDescent="0.55000000000000004">
      <c r="C59">
        <v>58</v>
      </c>
      <c r="D59" t="s">
        <v>8219</v>
      </c>
      <c r="E59">
        <v>69</v>
      </c>
      <c r="G59">
        <v>58</v>
      </c>
      <c r="H59" t="s">
        <v>8221</v>
      </c>
      <c r="I59">
        <v>7</v>
      </c>
      <c r="K59">
        <v>58</v>
      </c>
      <c r="L59" t="s">
        <v>8221</v>
      </c>
      <c r="M59">
        <v>38</v>
      </c>
    </row>
    <row r="60" spans="3:13" x14ac:dyDescent="0.55000000000000004">
      <c r="C60">
        <v>59</v>
      </c>
      <c r="D60" t="s">
        <v>8219</v>
      </c>
      <c r="E60">
        <v>75</v>
      </c>
      <c r="G60">
        <v>59</v>
      </c>
      <c r="H60" t="s">
        <v>8221</v>
      </c>
      <c r="I60">
        <v>0</v>
      </c>
      <c r="K60">
        <v>59</v>
      </c>
      <c r="L60" t="s">
        <v>8221</v>
      </c>
      <c r="M60">
        <v>1</v>
      </c>
    </row>
    <row r="61" spans="3:13" x14ac:dyDescent="0.55000000000000004">
      <c r="C61">
        <v>60</v>
      </c>
      <c r="D61" t="s">
        <v>8219</v>
      </c>
      <c r="E61">
        <v>33</v>
      </c>
      <c r="G61">
        <v>60</v>
      </c>
      <c r="H61" t="s">
        <v>8221</v>
      </c>
      <c r="I61">
        <v>2</v>
      </c>
      <c r="K61">
        <v>60</v>
      </c>
      <c r="L61" t="s">
        <v>8221</v>
      </c>
      <c r="M61">
        <v>76</v>
      </c>
    </row>
    <row r="62" spans="3:13" x14ac:dyDescent="0.55000000000000004">
      <c r="C62">
        <v>61</v>
      </c>
      <c r="D62" t="s">
        <v>8219</v>
      </c>
      <c r="E62">
        <v>108</v>
      </c>
      <c r="G62">
        <v>61</v>
      </c>
      <c r="H62" t="s">
        <v>8221</v>
      </c>
      <c r="I62">
        <v>13</v>
      </c>
      <c r="K62">
        <v>61</v>
      </c>
      <c r="L62" t="s">
        <v>8221</v>
      </c>
      <c r="M62">
        <v>3</v>
      </c>
    </row>
    <row r="63" spans="3:13" x14ac:dyDescent="0.55000000000000004">
      <c r="C63">
        <v>62</v>
      </c>
      <c r="D63" t="s">
        <v>8219</v>
      </c>
      <c r="E63">
        <v>23</v>
      </c>
      <c r="G63">
        <v>62</v>
      </c>
      <c r="H63" t="s">
        <v>8221</v>
      </c>
      <c r="I63">
        <v>4</v>
      </c>
      <c r="K63">
        <v>62</v>
      </c>
      <c r="L63" t="s">
        <v>8221</v>
      </c>
      <c r="M63">
        <v>0</v>
      </c>
    </row>
    <row r="64" spans="3:13" x14ac:dyDescent="0.55000000000000004">
      <c r="C64">
        <v>63</v>
      </c>
      <c r="D64" t="s">
        <v>8219</v>
      </c>
      <c r="E64">
        <v>48</v>
      </c>
      <c r="G64">
        <v>63</v>
      </c>
      <c r="H64" t="s">
        <v>8221</v>
      </c>
      <c r="I64">
        <v>0</v>
      </c>
      <c r="K64">
        <v>63</v>
      </c>
      <c r="L64" t="s">
        <v>8221</v>
      </c>
      <c r="M64">
        <v>2</v>
      </c>
    </row>
    <row r="65" spans="3:13" x14ac:dyDescent="0.55000000000000004">
      <c r="C65">
        <v>64</v>
      </c>
      <c r="D65" t="s">
        <v>8219</v>
      </c>
      <c r="E65">
        <v>64</v>
      </c>
      <c r="G65">
        <v>64</v>
      </c>
      <c r="H65" t="s">
        <v>8221</v>
      </c>
      <c r="I65">
        <v>12</v>
      </c>
      <c r="K65">
        <v>64</v>
      </c>
      <c r="L65" t="s">
        <v>8221</v>
      </c>
      <c r="M65">
        <v>0</v>
      </c>
    </row>
    <row r="66" spans="3:13" x14ac:dyDescent="0.55000000000000004">
      <c r="C66">
        <v>65</v>
      </c>
      <c r="D66" t="s">
        <v>8219</v>
      </c>
      <c r="E66">
        <v>24</v>
      </c>
      <c r="G66">
        <v>65</v>
      </c>
      <c r="H66" t="s">
        <v>8221</v>
      </c>
      <c r="I66">
        <v>2</v>
      </c>
      <c r="K66">
        <v>65</v>
      </c>
      <c r="L66" t="s">
        <v>8221</v>
      </c>
      <c r="M66">
        <v>0</v>
      </c>
    </row>
    <row r="67" spans="3:13" x14ac:dyDescent="0.55000000000000004">
      <c r="C67">
        <v>66</v>
      </c>
      <c r="D67" t="s">
        <v>8219</v>
      </c>
      <c r="E67">
        <v>57</v>
      </c>
      <c r="G67">
        <v>66</v>
      </c>
      <c r="H67" t="s">
        <v>8221</v>
      </c>
      <c r="I67">
        <v>10</v>
      </c>
      <c r="K67">
        <v>66</v>
      </c>
      <c r="L67" t="s">
        <v>8221</v>
      </c>
      <c r="M67">
        <v>0</v>
      </c>
    </row>
    <row r="68" spans="3:13" x14ac:dyDescent="0.55000000000000004">
      <c r="C68">
        <v>67</v>
      </c>
      <c r="D68" t="s">
        <v>8219</v>
      </c>
      <c r="E68">
        <v>26</v>
      </c>
      <c r="G68">
        <v>67</v>
      </c>
      <c r="H68" t="s">
        <v>8221</v>
      </c>
      <c r="I68">
        <v>0</v>
      </c>
      <c r="K68">
        <v>67</v>
      </c>
      <c r="L68" t="s">
        <v>8221</v>
      </c>
      <c r="M68">
        <v>2</v>
      </c>
    </row>
    <row r="69" spans="3:13" x14ac:dyDescent="0.55000000000000004">
      <c r="C69">
        <v>68</v>
      </c>
      <c r="D69" t="s">
        <v>8219</v>
      </c>
      <c r="E69">
        <v>20</v>
      </c>
      <c r="G69">
        <v>68</v>
      </c>
      <c r="H69" t="s">
        <v>8221</v>
      </c>
      <c r="I69">
        <v>5</v>
      </c>
      <c r="K69">
        <v>68</v>
      </c>
      <c r="L69" t="s">
        <v>8221</v>
      </c>
      <c r="M69">
        <v>0</v>
      </c>
    </row>
    <row r="70" spans="3:13" x14ac:dyDescent="0.55000000000000004">
      <c r="C70">
        <v>69</v>
      </c>
      <c r="D70" t="s">
        <v>8219</v>
      </c>
      <c r="E70">
        <v>36</v>
      </c>
      <c r="G70">
        <v>69</v>
      </c>
      <c r="H70" t="s">
        <v>8221</v>
      </c>
      <c r="I70">
        <v>0</v>
      </c>
      <c r="K70">
        <v>69</v>
      </c>
      <c r="L70" t="s">
        <v>8221</v>
      </c>
      <c r="M70">
        <v>0</v>
      </c>
    </row>
    <row r="71" spans="3:13" x14ac:dyDescent="0.55000000000000004">
      <c r="C71">
        <v>70</v>
      </c>
      <c r="D71" t="s">
        <v>8219</v>
      </c>
      <c r="E71">
        <v>178</v>
      </c>
      <c r="G71">
        <v>70</v>
      </c>
      <c r="H71" t="s">
        <v>8221</v>
      </c>
      <c r="I71">
        <v>5</v>
      </c>
      <c r="K71">
        <v>70</v>
      </c>
      <c r="L71" t="s">
        <v>8221</v>
      </c>
      <c r="M71">
        <v>0</v>
      </c>
    </row>
    <row r="72" spans="3:13" x14ac:dyDescent="0.55000000000000004">
      <c r="C72">
        <v>71</v>
      </c>
      <c r="D72" t="s">
        <v>8219</v>
      </c>
      <c r="E72">
        <v>17</v>
      </c>
      <c r="G72">
        <v>71</v>
      </c>
      <c r="H72" t="s">
        <v>8221</v>
      </c>
      <c r="I72">
        <v>1</v>
      </c>
      <c r="K72">
        <v>71</v>
      </c>
      <c r="L72" t="s">
        <v>8221</v>
      </c>
      <c r="M72">
        <v>2</v>
      </c>
    </row>
    <row r="73" spans="3:13" x14ac:dyDescent="0.55000000000000004">
      <c r="C73">
        <v>72</v>
      </c>
      <c r="D73" t="s">
        <v>8219</v>
      </c>
      <c r="E73">
        <v>32</v>
      </c>
      <c r="G73">
        <v>72</v>
      </c>
      <c r="H73" t="s">
        <v>8221</v>
      </c>
      <c r="I73">
        <v>3</v>
      </c>
      <c r="K73">
        <v>72</v>
      </c>
      <c r="L73" t="s">
        <v>8221</v>
      </c>
      <c r="M73">
        <v>0</v>
      </c>
    </row>
    <row r="74" spans="3:13" x14ac:dyDescent="0.55000000000000004">
      <c r="C74">
        <v>73</v>
      </c>
      <c r="D74" t="s">
        <v>8219</v>
      </c>
      <c r="E74">
        <v>41</v>
      </c>
      <c r="G74">
        <v>73</v>
      </c>
      <c r="H74" t="s">
        <v>8221</v>
      </c>
      <c r="I74">
        <v>3</v>
      </c>
      <c r="K74">
        <v>73</v>
      </c>
      <c r="L74" t="s">
        <v>8221</v>
      </c>
      <c r="M74">
        <v>7</v>
      </c>
    </row>
    <row r="75" spans="3:13" x14ac:dyDescent="0.55000000000000004">
      <c r="C75">
        <v>74</v>
      </c>
      <c r="D75" t="s">
        <v>8219</v>
      </c>
      <c r="E75">
        <v>18</v>
      </c>
      <c r="G75">
        <v>74</v>
      </c>
      <c r="H75" t="s">
        <v>8221</v>
      </c>
      <c r="I75">
        <v>0</v>
      </c>
      <c r="K75">
        <v>74</v>
      </c>
      <c r="L75" t="s">
        <v>8221</v>
      </c>
      <c r="M75">
        <v>0</v>
      </c>
    </row>
    <row r="76" spans="3:13" x14ac:dyDescent="0.55000000000000004">
      <c r="C76">
        <v>75</v>
      </c>
      <c r="D76" t="s">
        <v>8219</v>
      </c>
      <c r="E76">
        <v>29</v>
      </c>
      <c r="G76">
        <v>75</v>
      </c>
      <c r="H76" t="s">
        <v>8221</v>
      </c>
      <c r="I76">
        <v>3</v>
      </c>
      <c r="K76">
        <v>75</v>
      </c>
      <c r="L76" t="s">
        <v>8221</v>
      </c>
      <c r="M76">
        <v>5</v>
      </c>
    </row>
    <row r="77" spans="3:13" x14ac:dyDescent="0.55000000000000004">
      <c r="C77">
        <v>76</v>
      </c>
      <c r="D77" t="s">
        <v>8219</v>
      </c>
      <c r="E77">
        <v>47</v>
      </c>
      <c r="G77">
        <v>76</v>
      </c>
      <c r="H77" t="s">
        <v>8221</v>
      </c>
      <c r="I77">
        <v>0</v>
      </c>
      <c r="K77">
        <v>76</v>
      </c>
      <c r="L77" t="s">
        <v>8221</v>
      </c>
      <c r="M77">
        <v>0</v>
      </c>
    </row>
    <row r="78" spans="3:13" x14ac:dyDescent="0.55000000000000004">
      <c r="C78">
        <v>77</v>
      </c>
      <c r="D78" t="s">
        <v>8219</v>
      </c>
      <c r="E78">
        <v>15</v>
      </c>
      <c r="G78">
        <v>77</v>
      </c>
      <c r="H78" t="s">
        <v>8221</v>
      </c>
      <c r="I78">
        <v>19</v>
      </c>
      <c r="K78">
        <v>77</v>
      </c>
      <c r="L78" t="s">
        <v>8221</v>
      </c>
      <c r="M78">
        <v>0</v>
      </c>
    </row>
    <row r="79" spans="3:13" x14ac:dyDescent="0.55000000000000004">
      <c r="C79">
        <v>78</v>
      </c>
      <c r="D79" t="s">
        <v>8219</v>
      </c>
      <c r="E79">
        <v>26</v>
      </c>
      <c r="G79">
        <v>78</v>
      </c>
      <c r="H79" t="s">
        <v>8221</v>
      </c>
      <c r="I79">
        <v>8</v>
      </c>
      <c r="K79">
        <v>78</v>
      </c>
      <c r="L79" t="s">
        <v>8221</v>
      </c>
      <c r="M79">
        <v>1</v>
      </c>
    </row>
    <row r="80" spans="3:13" x14ac:dyDescent="0.55000000000000004">
      <c r="C80">
        <v>79</v>
      </c>
      <c r="D80" t="s">
        <v>8219</v>
      </c>
      <c r="E80">
        <v>35</v>
      </c>
      <c r="G80">
        <v>79</v>
      </c>
      <c r="H80" t="s">
        <v>8221</v>
      </c>
      <c r="I80">
        <v>6</v>
      </c>
      <c r="K80">
        <v>79</v>
      </c>
      <c r="L80" t="s">
        <v>8221</v>
      </c>
      <c r="M80">
        <v>0</v>
      </c>
    </row>
    <row r="81" spans="3:13" x14ac:dyDescent="0.55000000000000004">
      <c r="C81">
        <v>80</v>
      </c>
      <c r="D81" t="s">
        <v>8219</v>
      </c>
      <c r="E81">
        <v>41</v>
      </c>
      <c r="G81">
        <v>80</v>
      </c>
      <c r="H81" t="s">
        <v>8221</v>
      </c>
      <c r="I81">
        <v>0</v>
      </c>
      <c r="K81">
        <v>80</v>
      </c>
      <c r="L81" t="s">
        <v>8221</v>
      </c>
      <c r="M81">
        <v>5</v>
      </c>
    </row>
    <row r="82" spans="3:13" x14ac:dyDescent="0.55000000000000004">
      <c r="C82">
        <v>81</v>
      </c>
      <c r="D82" t="s">
        <v>8219</v>
      </c>
      <c r="E82">
        <v>47</v>
      </c>
      <c r="G82">
        <v>81</v>
      </c>
      <c r="H82" t="s">
        <v>8221</v>
      </c>
      <c r="I82">
        <v>18</v>
      </c>
      <c r="K82">
        <v>81</v>
      </c>
      <c r="L82" t="s">
        <v>8221</v>
      </c>
      <c r="M82">
        <v>3</v>
      </c>
    </row>
    <row r="83" spans="3:13" x14ac:dyDescent="0.55000000000000004">
      <c r="C83">
        <v>82</v>
      </c>
      <c r="D83" t="s">
        <v>8219</v>
      </c>
      <c r="E83">
        <v>28</v>
      </c>
      <c r="G83">
        <v>82</v>
      </c>
      <c r="H83" t="s">
        <v>8221</v>
      </c>
      <c r="I83">
        <v>7</v>
      </c>
      <c r="K83">
        <v>82</v>
      </c>
      <c r="L83" t="s">
        <v>8221</v>
      </c>
      <c r="M83">
        <v>6</v>
      </c>
    </row>
    <row r="84" spans="3:13" x14ac:dyDescent="0.55000000000000004">
      <c r="C84">
        <v>83</v>
      </c>
      <c r="D84" t="s">
        <v>8219</v>
      </c>
      <c r="E84">
        <v>100</v>
      </c>
      <c r="G84">
        <v>83</v>
      </c>
      <c r="H84" t="s">
        <v>8221</v>
      </c>
      <c r="I84">
        <v>0</v>
      </c>
      <c r="K84">
        <v>83</v>
      </c>
      <c r="L84" t="s">
        <v>8221</v>
      </c>
      <c r="M84">
        <v>12</v>
      </c>
    </row>
    <row r="85" spans="3:13" x14ac:dyDescent="0.55000000000000004">
      <c r="C85">
        <v>84</v>
      </c>
      <c r="D85" t="s">
        <v>8219</v>
      </c>
      <c r="E85">
        <v>13</v>
      </c>
      <c r="G85">
        <v>84</v>
      </c>
      <c r="H85" t="s">
        <v>8221</v>
      </c>
      <c r="I85">
        <v>8</v>
      </c>
      <c r="K85">
        <v>84</v>
      </c>
      <c r="L85" t="s">
        <v>8221</v>
      </c>
      <c r="M85">
        <v>13</v>
      </c>
    </row>
    <row r="86" spans="3:13" x14ac:dyDescent="0.55000000000000004">
      <c r="C86">
        <v>85</v>
      </c>
      <c r="D86" t="s">
        <v>8219</v>
      </c>
      <c r="E86">
        <v>7</v>
      </c>
      <c r="G86">
        <v>85</v>
      </c>
      <c r="H86" t="s">
        <v>8221</v>
      </c>
      <c r="I86">
        <v>1293</v>
      </c>
      <c r="K86">
        <v>85</v>
      </c>
      <c r="L86" t="s">
        <v>8221</v>
      </c>
      <c r="M86">
        <v>5</v>
      </c>
    </row>
    <row r="87" spans="3:13" x14ac:dyDescent="0.55000000000000004">
      <c r="C87">
        <v>86</v>
      </c>
      <c r="D87" t="s">
        <v>8219</v>
      </c>
      <c r="E87">
        <v>21</v>
      </c>
      <c r="G87">
        <v>86</v>
      </c>
      <c r="H87" t="s">
        <v>8221</v>
      </c>
      <c r="I87">
        <v>17</v>
      </c>
      <c r="K87">
        <v>86</v>
      </c>
      <c r="L87" t="s">
        <v>8221</v>
      </c>
      <c r="M87">
        <v>2</v>
      </c>
    </row>
    <row r="88" spans="3:13" x14ac:dyDescent="0.55000000000000004">
      <c r="C88">
        <v>87</v>
      </c>
      <c r="D88" t="s">
        <v>8219</v>
      </c>
      <c r="E88">
        <v>17</v>
      </c>
      <c r="G88">
        <v>87</v>
      </c>
      <c r="H88" t="s">
        <v>8221</v>
      </c>
      <c r="I88">
        <v>0</v>
      </c>
      <c r="K88">
        <v>87</v>
      </c>
      <c r="L88" t="s">
        <v>8221</v>
      </c>
      <c r="M88">
        <v>8</v>
      </c>
    </row>
    <row r="89" spans="3:13" x14ac:dyDescent="0.55000000000000004">
      <c r="C89">
        <v>88</v>
      </c>
      <c r="D89" t="s">
        <v>8219</v>
      </c>
      <c r="E89">
        <v>25</v>
      </c>
      <c r="G89">
        <v>88</v>
      </c>
      <c r="H89" t="s">
        <v>8221</v>
      </c>
      <c r="I89">
        <v>13</v>
      </c>
      <c r="K89">
        <v>88</v>
      </c>
      <c r="L89" t="s">
        <v>8221</v>
      </c>
      <c r="M89">
        <v>0</v>
      </c>
    </row>
    <row r="90" spans="3:13" x14ac:dyDescent="0.55000000000000004">
      <c r="C90">
        <v>89</v>
      </c>
      <c r="D90" t="s">
        <v>8219</v>
      </c>
      <c r="E90">
        <v>60</v>
      </c>
      <c r="G90">
        <v>89</v>
      </c>
      <c r="H90" t="s">
        <v>8221</v>
      </c>
      <c r="I90">
        <v>0</v>
      </c>
      <c r="K90">
        <v>89</v>
      </c>
      <c r="L90" t="s">
        <v>8221</v>
      </c>
      <c r="M90">
        <v>13</v>
      </c>
    </row>
    <row r="91" spans="3:13" x14ac:dyDescent="0.55000000000000004">
      <c r="C91">
        <v>90</v>
      </c>
      <c r="D91" t="s">
        <v>8219</v>
      </c>
      <c r="E91">
        <v>56</v>
      </c>
      <c r="G91">
        <v>90</v>
      </c>
      <c r="H91" t="s">
        <v>8221</v>
      </c>
      <c r="I91">
        <v>0</v>
      </c>
      <c r="K91">
        <v>90</v>
      </c>
      <c r="L91" t="s">
        <v>8221</v>
      </c>
      <c r="M91">
        <v>0</v>
      </c>
    </row>
    <row r="92" spans="3:13" x14ac:dyDescent="0.55000000000000004">
      <c r="C92">
        <v>91</v>
      </c>
      <c r="D92" t="s">
        <v>8219</v>
      </c>
      <c r="E92">
        <v>16</v>
      </c>
      <c r="G92">
        <v>91</v>
      </c>
      <c r="H92" t="s">
        <v>8221</v>
      </c>
      <c r="I92">
        <v>33</v>
      </c>
      <c r="K92">
        <v>91</v>
      </c>
      <c r="L92" t="s">
        <v>8221</v>
      </c>
      <c r="M92">
        <v>5</v>
      </c>
    </row>
    <row r="93" spans="3:13" x14ac:dyDescent="0.55000000000000004">
      <c r="C93">
        <v>92</v>
      </c>
      <c r="D93" t="s">
        <v>8219</v>
      </c>
      <c r="E93">
        <v>46</v>
      </c>
      <c r="G93">
        <v>92</v>
      </c>
      <c r="H93" t="s">
        <v>8221</v>
      </c>
      <c r="I93">
        <v>12</v>
      </c>
      <c r="K93">
        <v>92</v>
      </c>
      <c r="L93" t="s">
        <v>8221</v>
      </c>
      <c r="M93">
        <v>8</v>
      </c>
    </row>
    <row r="94" spans="3:13" x14ac:dyDescent="0.55000000000000004">
      <c r="C94">
        <v>93</v>
      </c>
      <c r="D94" t="s">
        <v>8219</v>
      </c>
      <c r="E94">
        <v>43</v>
      </c>
      <c r="G94">
        <v>93</v>
      </c>
      <c r="H94" t="s">
        <v>8221</v>
      </c>
      <c r="I94">
        <v>1</v>
      </c>
      <c r="K94">
        <v>93</v>
      </c>
      <c r="L94" t="s">
        <v>8221</v>
      </c>
      <c r="M94">
        <v>8</v>
      </c>
    </row>
    <row r="95" spans="3:13" x14ac:dyDescent="0.55000000000000004">
      <c r="C95">
        <v>94</v>
      </c>
      <c r="D95" t="s">
        <v>8219</v>
      </c>
      <c r="E95">
        <v>15</v>
      </c>
      <c r="G95">
        <v>94</v>
      </c>
      <c r="H95" t="s">
        <v>8221</v>
      </c>
      <c r="I95">
        <v>1</v>
      </c>
      <c r="K95">
        <v>94</v>
      </c>
      <c r="L95" t="s">
        <v>8221</v>
      </c>
      <c r="M95">
        <v>0</v>
      </c>
    </row>
    <row r="96" spans="3:13" x14ac:dyDescent="0.55000000000000004">
      <c r="C96">
        <v>95</v>
      </c>
      <c r="D96" t="s">
        <v>8219</v>
      </c>
      <c r="E96">
        <v>12</v>
      </c>
      <c r="G96">
        <v>95</v>
      </c>
      <c r="H96" t="s">
        <v>8221</v>
      </c>
      <c r="I96">
        <v>1</v>
      </c>
      <c r="K96">
        <v>95</v>
      </c>
      <c r="L96" t="s">
        <v>8221</v>
      </c>
      <c r="M96">
        <v>2</v>
      </c>
    </row>
    <row r="97" spans="3:13" x14ac:dyDescent="0.55000000000000004">
      <c r="C97">
        <v>96</v>
      </c>
      <c r="D97" t="s">
        <v>8219</v>
      </c>
      <c r="E97">
        <v>21</v>
      </c>
      <c r="G97">
        <v>96</v>
      </c>
      <c r="H97" t="s">
        <v>8221</v>
      </c>
      <c r="I97">
        <v>1</v>
      </c>
      <c r="K97">
        <v>96</v>
      </c>
      <c r="L97" t="s">
        <v>8221</v>
      </c>
      <c r="M97">
        <v>3</v>
      </c>
    </row>
    <row r="98" spans="3:13" x14ac:dyDescent="0.55000000000000004">
      <c r="C98">
        <v>97</v>
      </c>
      <c r="D98" t="s">
        <v>8219</v>
      </c>
      <c r="E98">
        <v>34</v>
      </c>
      <c r="G98">
        <v>97</v>
      </c>
      <c r="H98" t="s">
        <v>8221</v>
      </c>
      <c r="I98">
        <v>84</v>
      </c>
      <c r="K98">
        <v>97</v>
      </c>
      <c r="L98" t="s">
        <v>8221</v>
      </c>
      <c r="M98">
        <v>0</v>
      </c>
    </row>
    <row r="99" spans="3:13" x14ac:dyDescent="0.55000000000000004">
      <c r="C99">
        <v>98</v>
      </c>
      <c r="D99" t="s">
        <v>8219</v>
      </c>
      <c r="E99">
        <v>8</v>
      </c>
      <c r="G99">
        <v>98</v>
      </c>
      <c r="H99" t="s">
        <v>8221</v>
      </c>
      <c r="I99">
        <v>38</v>
      </c>
      <c r="K99">
        <v>98</v>
      </c>
      <c r="L99" t="s">
        <v>8221</v>
      </c>
      <c r="M99">
        <v>0</v>
      </c>
    </row>
    <row r="100" spans="3:13" x14ac:dyDescent="0.55000000000000004">
      <c r="C100">
        <v>99</v>
      </c>
      <c r="D100" t="s">
        <v>8219</v>
      </c>
      <c r="E100">
        <v>60</v>
      </c>
      <c r="G100">
        <v>99</v>
      </c>
      <c r="H100" t="s">
        <v>8221</v>
      </c>
      <c r="I100">
        <v>1</v>
      </c>
      <c r="K100">
        <v>99</v>
      </c>
      <c r="L100" t="s">
        <v>8221</v>
      </c>
      <c r="M100">
        <v>11</v>
      </c>
    </row>
    <row r="101" spans="3:13" x14ac:dyDescent="0.55000000000000004">
      <c r="C101">
        <v>100</v>
      </c>
      <c r="D101" t="s">
        <v>8219</v>
      </c>
      <c r="E101">
        <v>39</v>
      </c>
      <c r="G101">
        <v>100</v>
      </c>
      <c r="H101" t="s">
        <v>8221</v>
      </c>
      <c r="I101">
        <v>76</v>
      </c>
      <c r="K101">
        <v>100</v>
      </c>
      <c r="L101" t="s">
        <v>8221</v>
      </c>
      <c r="M101">
        <v>0</v>
      </c>
    </row>
    <row r="102" spans="3:13" x14ac:dyDescent="0.55000000000000004">
      <c r="C102">
        <v>101</v>
      </c>
      <c r="D102" t="s">
        <v>8219</v>
      </c>
      <c r="E102">
        <v>26</v>
      </c>
      <c r="G102">
        <v>101</v>
      </c>
      <c r="H102" t="s">
        <v>8221</v>
      </c>
      <c r="I102">
        <v>3</v>
      </c>
      <c r="K102">
        <v>101</v>
      </c>
      <c r="L102" t="s">
        <v>8221</v>
      </c>
      <c r="M102">
        <v>1</v>
      </c>
    </row>
    <row r="103" spans="3:13" x14ac:dyDescent="0.55000000000000004">
      <c r="C103">
        <v>102</v>
      </c>
      <c r="D103" t="s">
        <v>8219</v>
      </c>
      <c r="E103">
        <v>35</v>
      </c>
      <c r="G103">
        <v>102</v>
      </c>
      <c r="H103" t="s">
        <v>8221</v>
      </c>
      <c r="I103">
        <v>0</v>
      </c>
      <c r="K103">
        <v>102</v>
      </c>
      <c r="L103" t="s">
        <v>8221</v>
      </c>
      <c r="M103">
        <v>0</v>
      </c>
    </row>
    <row r="104" spans="3:13" x14ac:dyDescent="0.55000000000000004">
      <c r="C104">
        <v>103</v>
      </c>
      <c r="D104" t="s">
        <v>8219</v>
      </c>
      <c r="E104">
        <v>65</v>
      </c>
      <c r="G104">
        <v>103</v>
      </c>
      <c r="H104" t="s">
        <v>8221</v>
      </c>
      <c r="I104">
        <v>2</v>
      </c>
      <c r="K104">
        <v>103</v>
      </c>
      <c r="L104" t="s">
        <v>8221</v>
      </c>
      <c r="M104">
        <v>17</v>
      </c>
    </row>
    <row r="105" spans="3:13" x14ac:dyDescent="0.55000000000000004">
      <c r="C105">
        <v>104</v>
      </c>
      <c r="D105" t="s">
        <v>8219</v>
      </c>
      <c r="E105">
        <v>49</v>
      </c>
      <c r="G105">
        <v>104</v>
      </c>
      <c r="H105" t="s">
        <v>8221</v>
      </c>
      <c r="I105">
        <v>0</v>
      </c>
      <c r="K105">
        <v>104</v>
      </c>
      <c r="L105" t="s">
        <v>8221</v>
      </c>
      <c r="M105">
        <v>2</v>
      </c>
    </row>
    <row r="106" spans="3:13" x14ac:dyDescent="0.55000000000000004">
      <c r="C106">
        <v>105</v>
      </c>
      <c r="D106" t="s">
        <v>8219</v>
      </c>
      <c r="E106">
        <v>10</v>
      </c>
      <c r="G106">
        <v>105</v>
      </c>
      <c r="H106" t="s">
        <v>8221</v>
      </c>
      <c r="I106">
        <v>0</v>
      </c>
      <c r="K106">
        <v>105</v>
      </c>
      <c r="L106" t="s">
        <v>8221</v>
      </c>
      <c r="M106">
        <v>1</v>
      </c>
    </row>
    <row r="107" spans="3:13" x14ac:dyDescent="0.55000000000000004">
      <c r="C107">
        <v>106</v>
      </c>
      <c r="D107" t="s">
        <v>8219</v>
      </c>
      <c r="E107">
        <v>60</v>
      </c>
      <c r="G107">
        <v>106</v>
      </c>
      <c r="H107" t="s">
        <v>8221</v>
      </c>
      <c r="I107">
        <v>0</v>
      </c>
      <c r="K107">
        <v>106</v>
      </c>
      <c r="L107" t="s">
        <v>8221</v>
      </c>
      <c r="M107">
        <v>2</v>
      </c>
    </row>
    <row r="108" spans="3:13" x14ac:dyDescent="0.55000000000000004">
      <c r="C108">
        <v>107</v>
      </c>
      <c r="D108" t="s">
        <v>8219</v>
      </c>
      <c r="E108">
        <v>27</v>
      </c>
      <c r="G108">
        <v>107</v>
      </c>
      <c r="H108" t="s">
        <v>8221</v>
      </c>
      <c r="I108">
        <v>2</v>
      </c>
      <c r="K108">
        <v>107</v>
      </c>
      <c r="L108" t="s">
        <v>8221</v>
      </c>
      <c r="M108">
        <v>16</v>
      </c>
    </row>
    <row r="109" spans="3:13" x14ac:dyDescent="0.55000000000000004">
      <c r="C109">
        <v>108</v>
      </c>
      <c r="D109" t="s">
        <v>8219</v>
      </c>
      <c r="E109">
        <v>69</v>
      </c>
      <c r="G109">
        <v>108</v>
      </c>
      <c r="H109" t="s">
        <v>8221</v>
      </c>
      <c r="I109">
        <v>0</v>
      </c>
      <c r="K109">
        <v>108</v>
      </c>
      <c r="L109" t="s">
        <v>8221</v>
      </c>
      <c r="M109">
        <v>1</v>
      </c>
    </row>
    <row r="110" spans="3:13" x14ac:dyDescent="0.55000000000000004">
      <c r="C110">
        <v>109</v>
      </c>
      <c r="D110" t="s">
        <v>8219</v>
      </c>
      <c r="E110">
        <v>47</v>
      </c>
      <c r="G110">
        <v>109</v>
      </c>
      <c r="H110" t="s">
        <v>8221</v>
      </c>
      <c r="I110">
        <v>0</v>
      </c>
      <c r="K110">
        <v>109</v>
      </c>
      <c r="L110" t="s">
        <v>8221</v>
      </c>
      <c r="M110">
        <v>4</v>
      </c>
    </row>
    <row r="111" spans="3:13" x14ac:dyDescent="0.55000000000000004">
      <c r="C111">
        <v>110</v>
      </c>
      <c r="D111" t="s">
        <v>8219</v>
      </c>
      <c r="E111">
        <v>47</v>
      </c>
      <c r="G111">
        <v>110</v>
      </c>
      <c r="H111" t="s">
        <v>8221</v>
      </c>
      <c r="I111">
        <v>0</v>
      </c>
      <c r="K111">
        <v>110</v>
      </c>
      <c r="L111" t="s">
        <v>8221</v>
      </c>
      <c r="M111">
        <v>5</v>
      </c>
    </row>
    <row r="112" spans="3:13" x14ac:dyDescent="0.55000000000000004">
      <c r="C112">
        <v>111</v>
      </c>
      <c r="D112" t="s">
        <v>8219</v>
      </c>
      <c r="E112">
        <v>26</v>
      </c>
      <c r="G112">
        <v>111</v>
      </c>
      <c r="H112" t="s">
        <v>8221</v>
      </c>
      <c r="I112">
        <v>2</v>
      </c>
      <c r="K112">
        <v>111</v>
      </c>
      <c r="L112" t="s">
        <v>8221</v>
      </c>
      <c r="M112">
        <v>7</v>
      </c>
    </row>
    <row r="113" spans="3:13" x14ac:dyDescent="0.55000000000000004">
      <c r="C113">
        <v>112</v>
      </c>
      <c r="D113" t="s">
        <v>8219</v>
      </c>
      <c r="E113">
        <v>53</v>
      </c>
      <c r="G113">
        <v>112</v>
      </c>
      <c r="H113" t="s">
        <v>8221</v>
      </c>
      <c r="I113">
        <v>0</v>
      </c>
      <c r="K113">
        <v>112</v>
      </c>
      <c r="L113" t="s">
        <v>8221</v>
      </c>
      <c r="M113">
        <v>0</v>
      </c>
    </row>
    <row r="114" spans="3:13" x14ac:dyDescent="0.55000000000000004">
      <c r="C114">
        <v>113</v>
      </c>
      <c r="D114" t="s">
        <v>8219</v>
      </c>
      <c r="E114">
        <v>81</v>
      </c>
      <c r="G114">
        <v>113</v>
      </c>
      <c r="H114" t="s">
        <v>8221</v>
      </c>
      <c r="I114">
        <v>7</v>
      </c>
      <c r="K114">
        <v>113</v>
      </c>
      <c r="L114" t="s">
        <v>8221</v>
      </c>
      <c r="M114">
        <v>12</v>
      </c>
    </row>
    <row r="115" spans="3:13" x14ac:dyDescent="0.55000000000000004">
      <c r="C115">
        <v>114</v>
      </c>
      <c r="D115" t="s">
        <v>8219</v>
      </c>
      <c r="E115">
        <v>78</v>
      </c>
      <c r="G115">
        <v>114</v>
      </c>
      <c r="H115" t="s">
        <v>8221</v>
      </c>
      <c r="I115">
        <v>0</v>
      </c>
      <c r="K115">
        <v>114</v>
      </c>
      <c r="L115" t="s">
        <v>8221</v>
      </c>
      <c r="M115">
        <v>2</v>
      </c>
    </row>
    <row r="116" spans="3:13" x14ac:dyDescent="0.55000000000000004">
      <c r="C116">
        <v>115</v>
      </c>
      <c r="D116" t="s">
        <v>8219</v>
      </c>
      <c r="E116">
        <v>35</v>
      </c>
      <c r="G116">
        <v>115</v>
      </c>
      <c r="H116" t="s">
        <v>8221</v>
      </c>
      <c r="I116">
        <v>5</v>
      </c>
      <c r="K116">
        <v>115</v>
      </c>
      <c r="L116" t="s">
        <v>8221</v>
      </c>
      <c r="M116">
        <v>5</v>
      </c>
    </row>
    <row r="117" spans="3:13" x14ac:dyDescent="0.55000000000000004">
      <c r="C117">
        <v>116</v>
      </c>
      <c r="D117" t="s">
        <v>8219</v>
      </c>
      <c r="E117">
        <v>22</v>
      </c>
      <c r="G117">
        <v>116</v>
      </c>
      <c r="H117" t="s">
        <v>8221</v>
      </c>
      <c r="I117">
        <v>0</v>
      </c>
      <c r="K117">
        <v>116</v>
      </c>
      <c r="L117" t="s">
        <v>8221</v>
      </c>
      <c r="M117">
        <v>2</v>
      </c>
    </row>
    <row r="118" spans="3:13" x14ac:dyDescent="0.55000000000000004">
      <c r="C118">
        <v>117</v>
      </c>
      <c r="D118" t="s">
        <v>8219</v>
      </c>
      <c r="E118">
        <v>57</v>
      </c>
      <c r="G118">
        <v>117</v>
      </c>
      <c r="H118" t="s">
        <v>8221</v>
      </c>
      <c r="I118">
        <v>0</v>
      </c>
      <c r="K118">
        <v>117</v>
      </c>
      <c r="L118" t="s">
        <v>8221</v>
      </c>
      <c r="M118">
        <v>3</v>
      </c>
    </row>
    <row r="119" spans="3:13" x14ac:dyDescent="0.55000000000000004">
      <c r="C119">
        <v>118</v>
      </c>
      <c r="D119" t="s">
        <v>8219</v>
      </c>
      <c r="E119">
        <v>27</v>
      </c>
      <c r="G119">
        <v>118</v>
      </c>
      <c r="H119" t="s">
        <v>8221</v>
      </c>
      <c r="I119">
        <v>1</v>
      </c>
      <c r="K119">
        <v>118</v>
      </c>
      <c r="L119" t="s">
        <v>8221</v>
      </c>
      <c r="M119">
        <v>0</v>
      </c>
    </row>
    <row r="120" spans="3:13" x14ac:dyDescent="0.55000000000000004">
      <c r="C120">
        <v>119</v>
      </c>
      <c r="D120" t="s">
        <v>8219</v>
      </c>
      <c r="E120">
        <v>39</v>
      </c>
      <c r="G120">
        <v>119</v>
      </c>
      <c r="H120" t="s">
        <v>8221</v>
      </c>
      <c r="I120">
        <v>0</v>
      </c>
      <c r="K120">
        <v>119</v>
      </c>
      <c r="L120" t="s">
        <v>8221</v>
      </c>
      <c r="M120">
        <v>49</v>
      </c>
    </row>
    <row r="121" spans="3:13" x14ac:dyDescent="0.55000000000000004">
      <c r="C121">
        <v>120</v>
      </c>
      <c r="D121" t="s">
        <v>8219</v>
      </c>
      <c r="E121">
        <v>37</v>
      </c>
      <c r="G121">
        <v>120</v>
      </c>
      <c r="H121" t="s">
        <v>8221</v>
      </c>
      <c r="I121">
        <v>5</v>
      </c>
      <c r="K121">
        <v>120</v>
      </c>
      <c r="L121" t="s">
        <v>8221</v>
      </c>
      <c r="M121">
        <v>1</v>
      </c>
    </row>
    <row r="122" spans="3:13" x14ac:dyDescent="0.55000000000000004">
      <c r="C122">
        <v>121</v>
      </c>
      <c r="D122" t="s">
        <v>8219</v>
      </c>
      <c r="E122">
        <v>137</v>
      </c>
      <c r="G122">
        <v>121</v>
      </c>
      <c r="H122" t="s">
        <v>8221</v>
      </c>
      <c r="I122">
        <v>3</v>
      </c>
      <c r="K122">
        <v>121</v>
      </c>
      <c r="L122" t="s">
        <v>8221</v>
      </c>
      <c r="M122">
        <v>2</v>
      </c>
    </row>
    <row r="123" spans="3:13" x14ac:dyDescent="0.55000000000000004">
      <c r="C123">
        <v>122</v>
      </c>
      <c r="D123" t="s">
        <v>8219</v>
      </c>
      <c r="E123">
        <v>376</v>
      </c>
      <c r="G123">
        <v>122</v>
      </c>
      <c r="H123" t="s">
        <v>8221</v>
      </c>
      <c r="I123">
        <v>6</v>
      </c>
      <c r="K123">
        <v>122</v>
      </c>
      <c r="L123" t="s">
        <v>8221</v>
      </c>
      <c r="M123">
        <v>0</v>
      </c>
    </row>
    <row r="124" spans="3:13" x14ac:dyDescent="0.55000000000000004">
      <c r="C124">
        <v>123</v>
      </c>
      <c r="D124" t="s">
        <v>8219</v>
      </c>
      <c r="E124">
        <v>202</v>
      </c>
      <c r="G124">
        <v>123</v>
      </c>
      <c r="H124" t="s">
        <v>8221</v>
      </c>
      <c r="I124">
        <v>12</v>
      </c>
      <c r="K124">
        <v>123</v>
      </c>
      <c r="L124" t="s">
        <v>8221</v>
      </c>
      <c r="M124">
        <v>0</v>
      </c>
    </row>
    <row r="125" spans="3:13" x14ac:dyDescent="0.55000000000000004">
      <c r="C125">
        <v>124</v>
      </c>
      <c r="D125" t="s">
        <v>8219</v>
      </c>
      <c r="E125">
        <v>328</v>
      </c>
      <c r="G125">
        <v>124</v>
      </c>
      <c r="H125" t="s">
        <v>8221</v>
      </c>
      <c r="I125">
        <v>13</v>
      </c>
      <c r="K125">
        <v>124</v>
      </c>
      <c r="L125" t="s">
        <v>8221</v>
      </c>
      <c r="M125">
        <v>11</v>
      </c>
    </row>
    <row r="126" spans="3:13" x14ac:dyDescent="0.55000000000000004">
      <c r="C126">
        <v>125</v>
      </c>
      <c r="D126" t="s">
        <v>8219</v>
      </c>
      <c r="E126">
        <v>84</v>
      </c>
      <c r="G126">
        <v>125</v>
      </c>
      <c r="H126" t="s">
        <v>8221</v>
      </c>
      <c r="I126">
        <v>5</v>
      </c>
      <c r="K126">
        <v>125</v>
      </c>
      <c r="L126" t="s">
        <v>8221</v>
      </c>
      <c r="M126">
        <v>1</v>
      </c>
    </row>
    <row r="127" spans="3:13" x14ac:dyDescent="0.55000000000000004">
      <c r="C127">
        <v>126</v>
      </c>
      <c r="D127" t="s">
        <v>8219</v>
      </c>
      <c r="E127">
        <v>96</v>
      </c>
      <c r="G127">
        <v>126</v>
      </c>
      <c r="H127" t="s">
        <v>8221</v>
      </c>
      <c r="I127">
        <v>2</v>
      </c>
      <c r="K127">
        <v>126</v>
      </c>
      <c r="L127" t="s">
        <v>8221</v>
      </c>
      <c r="M127">
        <v>8</v>
      </c>
    </row>
    <row r="128" spans="3:13" x14ac:dyDescent="0.55000000000000004">
      <c r="C128">
        <v>127</v>
      </c>
      <c r="D128" t="s">
        <v>8219</v>
      </c>
      <c r="E128">
        <v>223</v>
      </c>
      <c r="G128">
        <v>127</v>
      </c>
      <c r="H128" t="s">
        <v>8221</v>
      </c>
      <c r="I128">
        <v>8</v>
      </c>
      <c r="K128">
        <v>127</v>
      </c>
      <c r="L128" t="s">
        <v>8221</v>
      </c>
      <c r="M128">
        <v>5</v>
      </c>
    </row>
    <row r="129" spans="3:13" x14ac:dyDescent="0.55000000000000004">
      <c r="C129">
        <v>128</v>
      </c>
      <c r="D129" t="s">
        <v>8219</v>
      </c>
      <c r="E129">
        <v>62</v>
      </c>
      <c r="G129">
        <v>128</v>
      </c>
      <c r="H129" t="s">
        <v>8221</v>
      </c>
      <c r="I129">
        <v>0</v>
      </c>
      <c r="K129">
        <v>128</v>
      </c>
      <c r="L129" t="s">
        <v>8221</v>
      </c>
      <c r="M129">
        <v>39</v>
      </c>
    </row>
    <row r="130" spans="3:13" x14ac:dyDescent="0.55000000000000004">
      <c r="C130">
        <v>129</v>
      </c>
      <c r="D130" t="s">
        <v>8219</v>
      </c>
      <c r="E130">
        <v>146</v>
      </c>
      <c r="G130">
        <v>129</v>
      </c>
      <c r="H130" t="s">
        <v>8221</v>
      </c>
      <c r="I130">
        <v>13</v>
      </c>
      <c r="K130">
        <v>129</v>
      </c>
      <c r="L130" t="s">
        <v>8221</v>
      </c>
      <c r="M130">
        <v>0</v>
      </c>
    </row>
    <row r="131" spans="3:13" x14ac:dyDescent="0.55000000000000004">
      <c r="C131">
        <v>130</v>
      </c>
      <c r="D131" t="s">
        <v>8219</v>
      </c>
      <c r="E131">
        <v>235</v>
      </c>
      <c r="G131">
        <v>130</v>
      </c>
      <c r="H131" t="s">
        <v>8221</v>
      </c>
      <c r="I131">
        <v>0</v>
      </c>
      <c r="K131">
        <v>130</v>
      </c>
      <c r="L131" t="s">
        <v>8221</v>
      </c>
      <c r="M131">
        <v>0</v>
      </c>
    </row>
    <row r="132" spans="3:13" x14ac:dyDescent="0.55000000000000004">
      <c r="C132">
        <v>131</v>
      </c>
      <c r="D132" t="s">
        <v>8219</v>
      </c>
      <c r="E132">
        <v>437</v>
      </c>
      <c r="G132">
        <v>131</v>
      </c>
      <c r="H132" t="s">
        <v>8221</v>
      </c>
      <c r="I132">
        <v>5</v>
      </c>
      <c r="K132">
        <v>131</v>
      </c>
      <c r="L132" t="s">
        <v>8221</v>
      </c>
      <c r="M132">
        <v>2</v>
      </c>
    </row>
    <row r="133" spans="3:13" x14ac:dyDescent="0.55000000000000004">
      <c r="C133">
        <v>132</v>
      </c>
      <c r="D133" t="s">
        <v>8219</v>
      </c>
      <c r="E133">
        <v>77</v>
      </c>
      <c r="G133">
        <v>132</v>
      </c>
      <c r="H133" t="s">
        <v>8221</v>
      </c>
      <c r="I133">
        <v>8</v>
      </c>
      <c r="K133">
        <v>132</v>
      </c>
      <c r="L133" t="s">
        <v>8221</v>
      </c>
      <c r="M133">
        <v>170</v>
      </c>
    </row>
    <row r="134" spans="3:13" x14ac:dyDescent="0.55000000000000004">
      <c r="C134">
        <v>133</v>
      </c>
      <c r="D134" t="s">
        <v>8219</v>
      </c>
      <c r="E134">
        <v>108</v>
      </c>
      <c r="G134">
        <v>133</v>
      </c>
      <c r="H134" t="s">
        <v>8221</v>
      </c>
      <c r="I134">
        <v>8</v>
      </c>
      <c r="K134">
        <v>133</v>
      </c>
      <c r="L134" t="s">
        <v>8221</v>
      </c>
      <c r="M134">
        <v>5</v>
      </c>
    </row>
    <row r="135" spans="3:13" x14ac:dyDescent="0.55000000000000004">
      <c r="C135">
        <v>134</v>
      </c>
      <c r="D135" t="s">
        <v>8219</v>
      </c>
      <c r="E135">
        <v>7</v>
      </c>
      <c r="G135">
        <v>134</v>
      </c>
      <c r="H135" t="s">
        <v>8221</v>
      </c>
      <c r="I135">
        <v>0</v>
      </c>
      <c r="K135">
        <v>134</v>
      </c>
      <c r="L135" t="s">
        <v>8221</v>
      </c>
      <c r="M135">
        <v>14</v>
      </c>
    </row>
    <row r="136" spans="3:13" x14ac:dyDescent="0.55000000000000004">
      <c r="C136">
        <v>135</v>
      </c>
      <c r="D136" t="s">
        <v>8219</v>
      </c>
      <c r="E136">
        <v>314</v>
      </c>
      <c r="G136">
        <v>135</v>
      </c>
      <c r="H136" t="s">
        <v>8221</v>
      </c>
      <c r="I136">
        <v>2</v>
      </c>
      <c r="K136">
        <v>135</v>
      </c>
      <c r="L136" t="s">
        <v>8221</v>
      </c>
      <c r="M136">
        <v>1</v>
      </c>
    </row>
    <row r="137" spans="3:13" x14ac:dyDescent="0.55000000000000004">
      <c r="C137">
        <v>136</v>
      </c>
      <c r="D137" t="s">
        <v>8219</v>
      </c>
      <c r="E137">
        <v>188</v>
      </c>
      <c r="G137">
        <v>136</v>
      </c>
      <c r="H137" t="s">
        <v>8221</v>
      </c>
      <c r="I137">
        <v>3</v>
      </c>
      <c r="K137">
        <v>136</v>
      </c>
      <c r="L137" t="s">
        <v>8221</v>
      </c>
      <c r="M137">
        <v>0</v>
      </c>
    </row>
    <row r="138" spans="3:13" x14ac:dyDescent="0.55000000000000004">
      <c r="C138">
        <v>137</v>
      </c>
      <c r="D138" t="s">
        <v>8219</v>
      </c>
      <c r="E138">
        <v>275</v>
      </c>
      <c r="G138">
        <v>137</v>
      </c>
      <c r="H138" t="s">
        <v>8221</v>
      </c>
      <c r="I138">
        <v>0</v>
      </c>
      <c r="K138">
        <v>137</v>
      </c>
      <c r="L138" t="s">
        <v>8221</v>
      </c>
      <c r="M138">
        <v>124</v>
      </c>
    </row>
    <row r="139" spans="3:13" x14ac:dyDescent="0.55000000000000004">
      <c r="C139">
        <v>138</v>
      </c>
      <c r="D139" t="s">
        <v>8219</v>
      </c>
      <c r="E139">
        <v>560</v>
      </c>
      <c r="G139">
        <v>138</v>
      </c>
      <c r="H139" t="s">
        <v>8221</v>
      </c>
      <c r="I139">
        <v>0</v>
      </c>
      <c r="K139">
        <v>138</v>
      </c>
      <c r="L139" t="s">
        <v>8221</v>
      </c>
      <c r="M139">
        <v>0</v>
      </c>
    </row>
    <row r="140" spans="3:13" x14ac:dyDescent="0.55000000000000004">
      <c r="C140">
        <v>139</v>
      </c>
      <c r="D140" t="s">
        <v>8219</v>
      </c>
      <c r="E140">
        <v>688</v>
      </c>
      <c r="G140">
        <v>139</v>
      </c>
      <c r="H140" t="s">
        <v>8221</v>
      </c>
      <c r="I140">
        <v>11</v>
      </c>
      <c r="K140">
        <v>139</v>
      </c>
      <c r="L140" t="s">
        <v>8221</v>
      </c>
      <c r="M140">
        <v>0</v>
      </c>
    </row>
    <row r="141" spans="3:13" x14ac:dyDescent="0.55000000000000004">
      <c r="C141">
        <v>140</v>
      </c>
      <c r="D141" t="s">
        <v>8219</v>
      </c>
      <c r="E141">
        <v>942</v>
      </c>
      <c r="G141">
        <v>140</v>
      </c>
      <c r="H141" t="s">
        <v>8221</v>
      </c>
      <c r="I141">
        <v>0</v>
      </c>
      <c r="K141">
        <v>140</v>
      </c>
      <c r="L141" t="s">
        <v>8221</v>
      </c>
      <c r="M141">
        <v>55</v>
      </c>
    </row>
    <row r="142" spans="3:13" x14ac:dyDescent="0.55000000000000004">
      <c r="C142">
        <v>141</v>
      </c>
      <c r="D142" t="s">
        <v>8219</v>
      </c>
      <c r="E142">
        <v>88</v>
      </c>
      <c r="G142">
        <v>141</v>
      </c>
      <c r="H142" t="s">
        <v>8221</v>
      </c>
      <c r="I142">
        <v>1</v>
      </c>
      <c r="K142">
        <v>141</v>
      </c>
      <c r="L142" t="s">
        <v>8221</v>
      </c>
      <c r="M142">
        <v>140</v>
      </c>
    </row>
    <row r="143" spans="3:13" x14ac:dyDescent="0.55000000000000004">
      <c r="C143">
        <v>142</v>
      </c>
      <c r="D143" t="s">
        <v>8219</v>
      </c>
      <c r="E143">
        <v>220</v>
      </c>
      <c r="G143">
        <v>142</v>
      </c>
      <c r="H143" t="s">
        <v>8221</v>
      </c>
      <c r="I143">
        <v>0</v>
      </c>
      <c r="K143">
        <v>142</v>
      </c>
      <c r="L143" t="s">
        <v>8221</v>
      </c>
      <c r="M143">
        <v>21</v>
      </c>
    </row>
    <row r="144" spans="3:13" x14ac:dyDescent="0.55000000000000004">
      <c r="C144">
        <v>143</v>
      </c>
      <c r="D144" t="s">
        <v>8219</v>
      </c>
      <c r="E144">
        <v>145</v>
      </c>
      <c r="G144">
        <v>143</v>
      </c>
      <c r="H144" t="s">
        <v>8221</v>
      </c>
      <c r="I144">
        <v>17</v>
      </c>
      <c r="K144">
        <v>143</v>
      </c>
      <c r="L144" t="s">
        <v>8221</v>
      </c>
      <c r="M144">
        <v>1</v>
      </c>
    </row>
    <row r="145" spans="3:13" x14ac:dyDescent="0.55000000000000004">
      <c r="C145">
        <v>144</v>
      </c>
      <c r="D145" t="s">
        <v>8219</v>
      </c>
      <c r="E145">
        <v>963</v>
      </c>
      <c r="G145">
        <v>144</v>
      </c>
      <c r="H145" t="s">
        <v>8221</v>
      </c>
      <c r="I145">
        <v>2</v>
      </c>
      <c r="K145">
        <v>144</v>
      </c>
      <c r="L145" t="s">
        <v>8221</v>
      </c>
      <c r="M145">
        <v>147</v>
      </c>
    </row>
    <row r="146" spans="3:13" x14ac:dyDescent="0.55000000000000004">
      <c r="C146">
        <v>145</v>
      </c>
      <c r="D146" t="s">
        <v>8219</v>
      </c>
      <c r="E146">
        <v>91</v>
      </c>
      <c r="G146">
        <v>145</v>
      </c>
      <c r="H146" t="s">
        <v>8221</v>
      </c>
      <c r="I146">
        <v>1</v>
      </c>
      <c r="K146">
        <v>145</v>
      </c>
      <c r="L146" t="s">
        <v>8221</v>
      </c>
      <c r="M146">
        <v>11</v>
      </c>
    </row>
    <row r="147" spans="3:13" x14ac:dyDescent="0.55000000000000004">
      <c r="C147">
        <v>146</v>
      </c>
      <c r="D147" t="s">
        <v>8219</v>
      </c>
      <c r="E147">
        <v>58</v>
      </c>
      <c r="G147">
        <v>146</v>
      </c>
      <c r="H147" t="s">
        <v>8221</v>
      </c>
      <c r="I147">
        <v>2</v>
      </c>
      <c r="K147">
        <v>146</v>
      </c>
      <c r="L147" t="s">
        <v>8221</v>
      </c>
      <c r="M147">
        <v>125</v>
      </c>
    </row>
    <row r="148" spans="3:13" x14ac:dyDescent="0.55000000000000004">
      <c r="C148">
        <v>147</v>
      </c>
      <c r="D148" t="s">
        <v>8219</v>
      </c>
      <c r="E148">
        <v>36</v>
      </c>
      <c r="G148">
        <v>147</v>
      </c>
      <c r="H148" t="s">
        <v>8221</v>
      </c>
      <c r="I148">
        <v>16</v>
      </c>
      <c r="K148">
        <v>147</v>
      </c>
      <c r="L148" t="s">
        <v>8221</v>
      </c>
      <c r="M148">
        <v>1</v>
      </c>
    </row>
    <row r="149" spans="3:13" x14ac:dyDescent="0.55000000000000004">
      <c r="C149">
        <v>148</v>
      </c>
      <c r="D149" t="s">
        <v>8219</v>
      </c>
      <c r="E149">
        <v>165</v>
      </c>
      <c r="G149">
        <v>148</v>
      </c>
      <c r="H149" t="s">
        <v>8221</v>
      </c>
      <c r="I149">
        <v>1</v>
      </c>
      <c r="K149">
        <v>148</v>
      </c>
      <c r="L149" t="s">
        <v>8221</v>
      </c>
      <c r="M149">
        <v>0</v>
      </c>
    </row>
    <row r="150" spans="3:13" x14ac:dyDescent="0.55000000000000004">
      <c r="C150">
        <v>149</v>
      </c>
      <c r="D150" t="s">
        <v>8219</v>
      </c>
      <c r="E150">
        <v>111</v>
      </c>
      <c r="G150">
        <v>149</v>
      </c>
      <c r="H150" t="s">
        <v>8221</v>
      </c>
      <c r="I150">
        <v>4</v>
      </c>
      <c r="K150">
        <v>149</v>
      </c>
      <c r="L150" t="s">
        <v>8221</v>
      </c>
      <c r="M150">
        <v>0</v>
      </c>
    </row>
    <row r="151" spans="3:13" x14ac:dyDescent="0.55000000000000004">
      <c r="C151">
        <v>150</v>
      </c>
      <c r="D151" t="s">
        <v>8219</v>
      </c>
      <c r="E151">
        <v>1596</v>
      </c>
      <c r="G151">
        <v>150</v>
      </c>
      <c r="H151" t="s">
        <v>8221</v>
      </c>
      <c r="I151">
        <v>5</v>
      </c>
      <c r="K151">
        <v>150</v>
      </c>
      <c r="L151" t="s">
        <v>8221</v>
      </c>
      <c r="M151">
        <v>3</v>
      </c>
    </row>
    <row r="152" spans="3:13" x14ac:dyDescent="0.55000000000000004">
      <c r="C152">
        <v>151</v>
      </c>
      <c r="D152" t="s">
        <v>8219</v>
      </c>
      <c r="E152">
        <v>61</v>
      </c>
      <c r="G152">
        <v>151</v>
      </c>
      <c r="H152" t="s">
        <v>8221</v>
      </c>
      <c r="I152">
        <v>7</v>
      </c>
      <c r="K152">
        <v>151</v>
      </c>
      <c r="L152" t="s">
        <v>8221</v>
      </c>
      <c r="M152">
        <v>0</v>
      </c>
    </row>
    <row r="153" spans="3:13" x14ac:dyDescent="0.55000000000000004">
      <c r="C153">
        <v>152</v>
      </c>
      <c r="D153" t="s">
        <v>8219</v>
      </c>
      <c r="E153">
        <v>287</v>
      </c>
      <c r="G153">
        <v>152</v>
      </c>
      <c r="H153" t="s">
        <v>8221</v>
      </c>
      <c r="I153">
        <v>0</v>
      </c>
      <c r="K153">
        <v>152</v>
      </c>
      <c r="L153" t="s">
        <v>8221</v>
      </c>
      <c r="M153">
        <v>0</v>
      </c>
    </row>
    <row r="154" spans="3:13" x14ac:dyDescent="0.55000000000000004">
      <c r="C154">
        <v>153</v>
      </c>
      <c r="D154" t="s">
        <v>8219</v>
      </c>
      <c r="E154">
        <v>65</v>
      </c>
      <c r="G154">
        <v>153</v>
      </c>
      <c r="H154" t="s">
        <v>8221</v>
      </c>
      <c r="I154">
        <v>12</v>
      </c>
      <c r="K154">
        <v>153</v>
      </c>
      <c r="L154" t="s">
        <v>8221</v>
      </c>
      <c r="M154">
        <v>0</v>
      </c>
    </row>
    <row r="155" spans="3:13" x14ac:dyDescent="0.55000000000000004">
      <c r="C155">
        <v>154</v>
      </c>
      <c r="D155" t="s">
        <v>8219</v>
      </c>
      <c r="E155">
        <v>118</v>
      </c>
      <c r="G155">
        <v>154</v>
      </c>
      <c r="H155" t="s">
        <v>8221</v>
      </c>
      <c r="I155">
        <v>2</v>
      </c>
      <c r="K155">
        <v>154</v>
      </c>
      <c r="L155" t="s">
        <v>8221</v>
      </c>
      <c r="M155">
        <v>0</v>
      </c>
    </row>
    <row r="156" spans="3:13" x14ac:dyDescent="0.55000000000000004">
      <c r="C156">
        <v>155</v>
      </c>
      <c r="D156" t="s">
        <v>8219</v>
      </c>
      <c r="E156">
        <v>113</v>
      </c>
      <c r="G156">
        <v>155</v>
      </c>
      <c r="H156" t="s">
        <v>8221</v>
      </c>
      <c r="I156">
        <v>5</v>
      </c>
      <c r="K156">
        <v>155</v>
      </c>
      <c r="L156" t="s">
        <v>8221</v>
      </c>
      <c r="M156">
        <v>3</v>
      </c>
    </row>
    <row r="157" spans="3:13" x14ac:dyDescent="0.55000000000000004">
      <c r="C157">
        <v>156</v>
      </c>
      <c r="D157" t="s">
        <v>8219</v>
      </c>
      <c r="E157">
        <v>332</v>
      </c>
      <c r="G157">
        <v>156</v>
      </c>
      <c r="H157" t="s">
        <v>8221</v>
      </c>
      <c r="I157">
        <v>2</v>
      </c>
      <c r="K157">
        <v>156</v>
      </c>
      <c r="L157" t="s">
        <v>8221</v>
      </c>
      <c r="M157">
        <v>0</v>
      </c>
    </row>
    <row r="158" spans="3:13" x14ac:dyDescent="0.55000000000000004">
      <c r="C158">
        <v>157</v>
      </c>
      <c r="D158" t="s">
        <v>8219</v>
      </c>
      <c r="E158">
        <v>62</v>
      </c>
      <c r="G158">
        <v>157</v>
      </c>
      <c r="H158" t="s">
        <v>8221</v>
      </c>
      <c r="I158">
        <v>3</v>
      </c>
      <c r="K158">
        <v>157</v>
      </c>
      <c r="L158" t="s">
        <v>8221</v>
      </c>
      <c r="M158">
        <v>1</v>
      </c>
    </row>
    <row r="159" spans="3:13" x14ac:dyDescent="0.55000000000000004">
      <c r="C159">
        <v>158</v>
      </c>
      <c r="D159" t="s">
        <v>8219</v>
      </c>
      <c r="E159">
        <v>951</v>
      </c>
      <c r="G159">
        <v>158</v>
      </c>
      <c r="H159" t="s">
        <v>8221</v>
      </c>
      <c r="I159">
        <v>0</v>
      </c>
      <c r="K159">
        <v>158</v>
      </c>
      <c r="L159" t="s">
        <v>8221</v>
      </c>
      <c r="M159">
        <v>3</v>
      </c>
    </row>
    <row r="160" spans="3:13" x14ac:dyDescent="0.55000000000000004">
      <c r="C160">
        <v>159</v>
      </c>
      <c r="D160" t="s">
        <v>8219</v>
      </c>
      <c r="E160">
        <v>415</v>
      </c>
      <c r="G160">
        <v>159</v>
      </c>
      <c r="H160" t="s">
        <v>8221</v>
      </c>
      <c r="I160">
        <v>49</v>
      </c>
      <c r="K160">
        <v>159</v>
      </c>
      <c r="L160" t="s">
        <v>8221</v>
      </c>
      <c r="M160">
        <v>22</v>
      </c>
    </row>
    <row r="161" spans="3:13" x14ac:dyDescent="0.55000000000000004">
      <c r="C161">
        <v>160</v>
      </c>
      <c r="D161" t="s">
        <v>8219</v>
      </c>
      <c r="E161">
        <v>305</v>
      </c>
      <c r="G161">
        <v>160</v>
      </c>
      <c r="H161" t="s">
        <v>8221</v>
      </c>
      <c r="I161">
        <v>1</v>
      </c>
      <c r="K161">
        <v>160</v>
      </c>
      <c r="L161" t="s">
        <v>8221</v>
      </c>
      <c r="M161">
        <v>26</v>
      </c>
    </row>
    <row r="162" spans="3:13" x14ac:dyDescent="0.55000000000000004">
      <c r="C162">
        <v>161</v>
      </c>
      <c r="D162" t="s">
        <v>8219</v>
      </c>
      <c r="E162">
        <v>2139</v>
      </c>
      <c r="G162">
        <v>161</v>
      </c>
      <c r="H162" t="s">
        <v>8221</v>
      </c>
      <c r="I162">
        <v>2</v>
      </c>
      <c r="K162">
        <v>161</v>
      </c>
      <c r="L162" t="s">
        <v>8221</v>
      </c>
      <c r="M162">
        <v>4</v>
      </c>
    </row>
    <row r="163" spans="3:13" x14ac:dyDescent="0.55000000000000004">
      <c r="C163">
        <v>162</v>
      </c>
      <c r="D163" t="s">
        <v>8219</v>
      </c>
      <c r="E163">
        <v>79</v>
      </c>
      <c r="G163">
        <v>162</v>
      </c>
      <c r="H163" t="s">
        <v>8221</v>
      </c>
      <c r="I163">
        <v>0</v>
      </c>
      <c r="K163">
        <v>162</v>
      </c>
      <c r="L163" t="s">
        <v>8221</v>
      </c>
      <c r="M163">
        <v>0</v>
      </c>
    </row>
    <row r="164" spans="3:13" x14ac:dyDescent="0.55000000000000004">
      <c r="C164">
        <v>163</v>
      </c>
      <c r="D164" t="s">
        <v>8219</v>
      </c>
      <c r="E164">
        <v>179</v>
      </c>
      <c r="G164">
        <v>163</v>
      </c>
      <c r="H164" t="s">
        <v>8221</v>
      </c>
      <c r="I164">
        <v>0</v>
      </c>
      <c r="K164">
        <v>163</v>
      </c>
      <c r="L164" t="s">
        <v>8221</v>
      </c>
      <c r="M164">
        <v>4</v>
      </c>
    </row>
    <row r="165" spans="3:13" x14ac:dyDescent="0.55000000000000004">
      <c r="C165">
        <v>164</v>
      </c>
      <c r="D165" t="s">
        <v>8219</v>
      </c>
      <c r="E165">
        <v>202</v>
      </c>
      <c r="G165">
        <v>164</v>
      </c>
      <c r="H165" t="s">
        <v>8221</v>
      </c>
      <c r="I165">
        <v>11</v>
      </c>
      <c r="K165">
        <v>164</v>
      </c>
      <c r="L165" t="s">
        <v>8221</v>
      </c>
      <c r="M165">
        <v>9</v>
      </c>
    </row>
    <row r="166" spans="3:13" x14ac:dyDescent="0.55000000000000004">
      <c r="C166">
        <v>165</v>
      </c>
      <c r="D166" t="s">
        <v>8219</v>
      </c>
      <c r="E166">
        <v>760</v>
      </c>
      <c r="G166">
        <v>165</v>
      </c>
      <c r="H166" t="s">
        <v>8221</v>
      </c>
      <c r="I166">
        <v>1</v>
      </c>
      <c r="K166">
        <v>165</v>
      </c>
      <c r="L166" t="s">
        <v>8221</v>
      </c>
      <c r="M166">
        <v>5</v>
      </c>
    </row>
    <row r="167" spans="3:13" x14ac:dyDescent="0.55000000000000004">
      <c r="C167">
        <v>166</v>
      </c>
      <c r="D167" t="s">
        <v>8219</v>
      </c>
      <c r="E167">
        <v>563</v>
      </c>
      <c r="G167">
        <v>166</v>
      </c>
      <c r="H167" t="s">
        <v>8221</v>
      </c>
      <c r="I167">
        <v>8</v>
      </c>
      <c r="K167">
        <v>166</v>
      </c>
      <c r="L167" t="s">
        <v>8221</v>
      </c>
      <c r="M167">
        <v>14</v>
      </c>
    </row>
    <row r="168" spans="3:13" x14ac:dyDescent="0.55000000000000004">
      <c r="C168">
        <v>167</v>
      </c>
      <c r="D168" t="s">
        <v>8219</v>
      </c>
      <c r="E168">
        <v>135</v>
      </c>
      <c r="G168">
        <v>167</v>
      </c>
      <c r="H168" t="s">
        <v>8221</v>
      </c>
      <c r="I168">
        <v>5</v>
      </c>
      <c r="K168">
        <v>167</v>
      </c>
      <c r="L168" t="s">
        <v>8221</v>
      </c>
      <c r="M168">
        <v>1</v>
      </c>
    </row>
    <row r="169" spans="3:13" x14ac:dyDescent="0.55000000000000004">
      <c r="C169">
        <v>168</v>
      </c>
      <c r="D169" t="s">
        <v>8219</v>
      </c>
      <c r="E169">
        <v>290</v>
      </c>
      <c r="G169">
        <v>168</v>
      </c>
      <c r="H169" t="s">
        <v>8221</v>
      </c>
      <c r="I169">
        <v>39</v>
      </c>
      <c r="K169">
        <v>168</v>
      </c>
      <c r="L169" t="s">
        <v>8221</v>
      </c>
      <c r="M169">
        <v>10</v>
      </c>
    </row>
    <row r="170" spans="3:13" x14ac:dyDescent="0.55000000000000004">
      <c r="C170">
        <v>169</v>
      </c>
      <c r="D170" t="s">
        <v>8219</v>
      </c>
      <c r="E170">
        <v>447</v>
      </c>
      <c r="G170">
        <v>169</v>
      </c>
      <c r="H170" t="s">
        <v>8221</v>
      </c>
      <c r="I170">
        <v>0</v>
      </c>
      <c r="K170">
        <v>169</v>
      </c>
      <c r="L170" t="s">
        <v>8221</v>
      </c>
      <c r="M170">
        <v>3</v>
      </c>
    </row>
    <row r="171" spans="3:13" x14ac:dyDescent="0.55000000000000004">
      <c r="C171">
        <v>170</v>
      </c>
      <c r="D171" t="s">
        <v>8219</v>
      </c>
      <c r="E171">
        <v>232</v>
      </c>
      <c r="G171">
        <v>170</v>
      </c>
      <c r="H171" t="s">
        <v>8221</v>
      </c>
      <c r="I171">
        <v>0</v>
      </c>
      <c r="K171">
        <v>170</v>
      </c>
      <c r="L171" t="s">
        <v>8221</v>
      </c>
      <c r="M171">
        <v>1</v>
      </c>
    </row>
    <row r="172" spans="3:13" x14ac:dyDescent="0.55000000000000004">
      <c r="C172">
        <v>171</v>
      </c>
      <c r="D172" t="s">
        <v>8219</v>
      </c>
      <c r="E172">
        <v>168</v>
      </c>
      <c r="G172">
        <v>171</v>
      </c>
      <c r="H172" t="s">
        <v>8221</v>
      </c>
      <c r="I172">
        <v>2</v>
      </c>
      <c r="K172">
        <v>171</v>
      </c>
      <c r="L172" t="s">
        <v>8221</v>
      </c>
      <c r="M172">
        <v>0</v>
      </c>
    </row>
    <row r="173" spans="3:13" x14ac:dyDescent="0.55000000000000004">
      <c r="C173">
        <v>172</v>
      </c>
      <c r="D173" t="s">
        <v>8219</v>
      </c>
      <c r="E173">
        <v>128</v>
      </c>
      <c r="G173">
        <v>172</v>
      </c>
      <c r="H173" t="s">
        <v>8221</v>
      </c>
      <c r="I173">
        <v>170</v>
      </c>
      <c r="K173">
        <v>172</v>
      </c>
      <c r="L173" t="s">
        <v>8221</v>
      </c>
      <c r="M173">
        <v>5</v>
      </c>
    </row>
    <row r="174" spans="3:13" x14ac:dyDescent="0.55000000000000004">
      <c r="C174">
        <v>173</v>
      </c>
      <c r="D174" t="s">
        <v>8219</v>
      </c>
      <c r="E174">
        <v>493</v>
      </c>
      <c r="G174">
        <v>173</v>
      </c>
      <c r="H174" t="s">
        <v>8221</v>
      </c>
      <c r="I174">
        <v>5</v>
      </c>
      <c r="K174">
        <v>173</v>
      </c>
      <c r="L174" t="s">
        <v>8221</v>
      </c>
      <c r="M174">
        <v>2</v>
      </c>
    </row>
    <row r="175" spans="3:13" x14ac:dyDescent="0.55000000000000004">
      <c r="C175">
        <v>174</v>
      </c>
      <c r="D175" t="s">
        <v>8219</v>
      </c>
      <c r="E175">
        <v>131</v>
      </c>
      <c r="G175">
        <v>174</v>
      </c>
      <c r="H175" t="s">
        <v>8221</v>
      </c>
      <c r="I175">
        <v>14</v>
      </c>
      <c r="K175">
        <v>174</v>
      </c>
      <c r="L175" t="s">
        <v>8221</v>
      </c>
      <c r="M175">
        <v>68</v>
      </c>
    </row>
    <row r="176" spans="3:13" x14ac:dyDescent="0.55000000000000004">
      <c r="C176">
        <v>175</v>
      </c>
      <c r="D176" t="s">
        <v>8219</v>
      </c>
      <c r="E176">
        <v>50</v>
      </c>
      <c r="G176">
        <v>175</v>
      </c>
      <c r="H176" t="s">
        <v>8221</v>
      </c>
      <c r="I176">
        <v>1</v>
      </c>
      <c r="K176">
        <v>175</v>
      </c>
      <c r="L176" t="s">
        <v>8221</v>
      </c>
      <c r="M176">
        <v>3</v>
      </c>
    </row>
    <row r="177" spans="3:13" x14ac:dyDescent="0.55000000000000004">
      <c r="C177">
        <v>176</v>
      </c>
      <c r="D177" t="s">
        <v>8219</v>
      </c>
      <c r="E177">
        <v>665</v>
      </c>
      <c r="G177">
        <v>176</v>
      </c>
      <c r="H177" t="s">
        <v>8221</v>
      </c>
      <c r="I177">
        <v>0</v>
      </c>
      <c r="K177">
        <v>176</v>
      </c>
      <c r="L177" t="s">
        <v>8221</v>
      </c>
      <c r="M177">
        <v>34</v>
      </c>
    </row>
    <row r="178" spans="3:13" x14ac:dyDescent="0.55000000000000004">
      <c r="C178">
        <v>177</v>
      </c>
      <c r="D178" t="s">
        <v>8219</v>
      </c>
      <c r="E178">
        <v>129</v>
      </c>
      <c r="G178">
        <v>177</v>
      </c>
      <c r="H178" t="s">
        <v>8221</v>
      </c>
      <c r="I178">
        <v>124</v>
      </c>
      <c r="K178">
        <v>177</v>
      </c>
      <c r="L178" t="s">
        <v>8221</v>
      </c>
      <c r="M178">
        <v>0</v>
      </c>
    </row>
    <row r="179" spans="3:13" x14ac:dyDescent="0.55000000000000004">
      <c r="C179">
        <v>178</v>
      </c>
      <c r="D179" t="s">
        <v>8219</v>
      </c>
      <c r="E179">
        <v>142</v>
      </c>
      <c r="G179">
        <v>178</v>
      </c>
      <c r="H179" t="s">
        <v>8221</v>
      </c>
      <c r="I179">
        <v>0</v>
      </c>
      <c r="K179">
        <v>178</v>
      </c>
      <c r="L179" t="s">
        <v>8221</v>
      </c>
      <c r="M179">
        <v>3</v>
      </c>
    </row>
    <row r="180" spans="3:13" x14ac:dyDescent="0.55000000000000004">
      <c r="C180">
        <v>179</v>
      </c>
      <c r="D180" t="s">
        <v>8219</v>
      </c>
      <c r="E180">
        <v>2436</v>
      </c>
      <c r="G180">
        <v>179</v>
      </c>
      <c r="H180" t="s">
        <v>8221</v>
      </c>
      <c r="I180">
        <v>0</v>
      </c>
      <c r="K180">
        <v>179</v>
      </c>
      <c r="L180" t="s">
        <v>8221</v>
      </c>
      <c r="M180">
        <v>0</v>
      </c>
    </row>
    <row r="181" spans="3:13" x14ac:dyDescent="0.55000000000000004">
      <c r="C181">
        <v>180</v>
      </c>
      <c r="D181" t="s">
        <v>8219</v>
      </c>
      <c r="E181">
        <v>244</v>
      </c>
      <c r="G181">
        <v>180</v>
      </c>
      <c r="H181" t="s">
        <v>8221</v>
      </c>
      <c r="I181">
        <v>55</v>
      </c>
      <c r="K181">
        <v>180</v>
      </c>
      <c r="L181" t="s">
        <v>8221</v>
      </c>
      <c r="M181">
        <v>70</v>
      </c>
    </row>
    <row r="182" spans="3:13" x14ac:dyDescent="0.55000000000000004">
      <c r="C182">
        <v>181</v>
      </c>
      <c r="D182" t="s">
        <v>8219</v>
      </c>
      <c r="E182">
        <v>298</v>
      </c>
      <c r="G182">
        <v>181</v>
      </c>
      <c r="H182" t="s">
        <v>8221</v>
      </c>
      <c r="I182">
        <v>140</v>
      </c>
      <c r="K182">
        <v>181</v>
      </c>
      <c r="L182" t="s">
        <v>8221</v>
      </c>
      <c r="M182">
        <v>1</v>
      </c>
    </row>
    <row r="183" spans="3:13" x14ac:dyDescent="0.55000000000000004">
      <c r="C183">
        <v>182</v>
      </c>
      <c r="D183" t="s">
        <v>8219</v>
      </c>
      <c r="E183">
        <v>251</v>
      </c>
      <c r="G183">
        <v>182</v>
      </c>
      <c r="H183" t="s">
        <v>8221</v>
      </c>
      <c r="I183">
        <v>21</v>
      </c>
      <c r="K183">
        <v>182</v>
      </c>
      <c r="L183" t="s">
        <v>8221</v>
      </c>
      <c r="M183">
        <v>1</v>
      </c>
    </row>
    <row r="184" spans="3:13" x14ac:dyDescent="0.55000000000000004">
      <c r="C184">
        <v>183</v>
      </c>
      <c r="D184" t="s">
        <v>8219</v>
      </c>
      <c r="E184">
        <v>108</v>
      </c>
      <c r="G184">
        <v>183</v>
      </c>
      <c r="H184" t="s">
        <v>8221</v>
      </c>
      <c r="I184">
        <v>1</v>
      </c>
      <c r="K184">
        <v>183</v>
      </c>
      <c r="L184" t="s">
        <v>8221</v>
      </c>
      <c r="M184">
        <v>1</v>
      </c>
    </row>
    <row r="185" spans="3:13" x14ac:dyDescent="0.55000000000000004">
      <c r="C185">
        <v>184</v>
      </c>
      <c r="D185" t="s">
        <v>8219</v>
      </c>
      <c r="E185">
        <v>82</v>
      </c>
      <c r="G185">
        <v>184</v>
      </c>
      <c r="H185" t="s">
        <v>8221</v>
      </c>
      <c r="I185">
        <v>147</v>
      </c>
      <c r="K185">
        <v>184</v>
      </c>
      <c r="L185" t="s">
        <v>8221</v>
      </c>
      <c r="M185">
        <v>2</v>
      </c>
    </row>
    <row r="186" spans="3:13" x14ac:dyDescent="0.55000000000000004">
      <c r="C186">
        <v>185</v>
      </c>
      <c r="D186" t="s">
        <v>8219</v>
      </c>
      <c r="E186">
        <v>74</v>
      </c>
      <c r="G186">
        <v>185</v>
      </c>
      <c r="H186" t="s">
        <v>8221</v>
      </c>
      <c r="I186">
        <v>11</v>
      </c>
      <c r="K186">
        <v>185</v>
      </c>
      <c r="L186" t="s">
        <v>8221</v>
      </c>
      <c r="M186">
        <v>2</v>
      </c>
    </row>
    <row r="187" spans="3:13" x14ac:dyDescent="0.55000000000000004">
      <c r="C187">
        <v>186</v>
      </c>
      <c r="D187" t="s">
        <v>8219</v>
      </c>
      <c r="E187">
        <v>189</v>
      </c>
      <c r="G187">
        <v>186</v>
      </c>
      <c r="H187" t="s">
        <v>8221</v>
      </c>
      <c r="I187">
        <v>125</v>
      </c>
      <c r="K187">
        <v>186</v>
      </c>
      <c r="L187" t="s">
        <v>8221</v>
      </c>
      <c r="M187">
        <v>34</v>
      </c>
    </row>
    <row r="188" spans="3:13" x14ac:dyDescent="0.55000000000000004">
      <c r="C188">
        <v>187</v>
      </c>
      <c r="D188" t="s">
        <v>8219</v>
      </c>
      <c r="E188">
        <v>80</v>
      </c>
      <c r="G188">
        <v>187</v>
      </c>
      <c r="H188" t="s">
        <v>8221</v>
      </c>
      <c r="I188">
        <v>1</v>
      </c>
      <c r="K188">
        <v>187</v>
      </c>
      <c r="L188" t="s">
        <v>8221</v>
      </c>
      <c r="M188">
        <v>2</v>
      </c>
    </row>
    <row r="189" spans="3:13" x14ac:dyDescent="0.55000000000000004">
      <c r="C189">
        <v>188</v>
      </c>
      <c r="D189" t="s">
        <v>8219</v>
      </c>
      <c r="E189">
        <v>576</v>
      </c>
      <c r="G189">
        <v>188</v>
      </c>
      <c r="H189" t="s">
        <v>8221</v>
      </c>
      <c r="I189">
        <v>0</v>
      </c>
      <c r="K189">
        <v>188</v>
      </c>
      <c r="L189" t="s">
        <v>8221</v>
      </c>
      <c r="M189">
        <v>0</v>
      </c>
    </row>
    <row r="190" spans="3:13" x14ac:dyDescent="0.55000000000000004">
      <c r="C190">
        <v>189</v>
      </c>
      <c r="D190" t="s">
        <v>8219</v>
      </c>
      <c r="E190">
        <v>202</v>
      </c>
      <c r="G190">
        <v>189</v>
      </c>
      <c r="H190" t="s">
        <v>8221</v>
      </c>
      <c r="I190">
        <v>0</v>
      </c>
      <c r="K190">
        <v>189</v>
      </c>
      <c r="L190" t="s">
        <v>8221</v>
      </c>
      <c r="M190">
        <v>1</v>
      </c>
    </row>
    <row r="191" spans="3:13" x14ac:dyDescent="0.55000000000000004">
      <c r="C191">
        <v>190</v>
      </c>
      <c r="D191" t="s">
        <v>8219</v>
      </c>
      <c r="E191">
        <v>238</v>
      </c>
      <c r="G191">
        <v>190</v>
      </c>
      <c r="H191" t="s">
        <v>8221</v>
      </c>
      <c r="I191">
        <v>3</v>
      </c>
      <c r="K191">
        <v>190</v>
      </c>
      <c r="L191" t="s">
        <v>8221</v>
      </c>
      <c r="M191">
        <v>8</v>
      </c>
    </row>
    <row r="192" spans="3:13" x14ac:dyDescent="0.55000000000000004">
      <c r="C192">
        <v>191</v>
      </c>
      <c r="D192" t="s">
        <v>8219</v>
      </c>
      <c r="E192">
        <v>36</v>
      </c>
      <c r="G192">
        <v>191</v>
      </c>
      <c r="H192" t="s">
        <v>8221</v>
      </c>
      <c r="I192">
        <v>0</v>
      </c>
      <c r="K192">
        <v>191</v>
      </c>
      <c r="L192" t="s">
        <v>8221</v>
      </c>
      <c r="M192">
        <v>4</v>
      </c>
    </row>
    <row r="193" spans="3:13" x14ac:dyDescent="0.55000000000000004">
      <c r="C193">
        <v>192</v>
      </c>
      <c r="D193" t="s">
        <v>8219</v>
      </c>
      <c r="E193">
        <v>150</v>
      </c>
      <c r="G193">
        <v>192</v>
      </c>
      <c r="H193" t="s">
        <v>8221</v>
      </c>
      <c r="I193">
        <v>0</v>
      </c>
      <c r="K193">
        <v>192</v>
      </c>
      <c r="L193" t="s">
        <v>8221</v>
      </c>
      <c r="M193">
        <v>28</v>
      </c>
    </row>
    <row r="194" spans="3:13" x14ac:dyDescent="0.55000000000000004">
      <c r="C194">
        <v>193</v>
      </c>
      <c r="D194" t="s">
        <v>8219</v>
      </c>
      <c r="E194">
        <v>146</v>
      </c>
      <c r="G194">
        <v>193</v>
      </c>
      <c r="H194" t="s">
        <v>8221</v>
      </c>
      <c r="I194">
        <v>0</v>
      </c>
      <c r="K194">
        <v>193</v>
      </c>
      <c r="L194" t="s">
        <v>8221</v>
      </c>
      <c r="M194">
        <v>0</v>
      </c>
    </row>
    <row r="195" spans="3:13" x14ac:dyDescent="0.55000000000000004">
      <c r="C195">
        <v>194</v>
      </c>
      <c r="D195" t="s">
        <v>8219</v>
      </c>
      <c r="E195">
        <v>222</v>
      </c>
      <c r="G195">
        <v>194</v>
      </c>
      <c r="H195" t="s">
        <v>8221</v>
      </c>
      <c r="I195">
        <v>0</v>
      </c>
      <c r="K195">
        <v>194</v>
      </c>
      <c r="L195" t="s">
        <v>8221</v>
      </c>
      <c r="M195">
        <v>6</v>
      </c>
    </row>
    <row r="196" spans="3:13" x14ac:dyDescent="0.55000000000000004">
      <c r="C196">
        <v>195</v>
      </c>
      <c r="D196" t="s">
        <v>8219</v>
      </c>
      <c r="E196">
        <v>120</v>
      </c>
      <c r="G196">
        <v>195</v>
      </c>
      <c r="H196" t="s">
        <v>8221</v>
      </c>
      <c r="I196">
        <v>3</v>
      </c>
      <c r="K196">
        <v>195</v>
      </c>
      <c r="L196" t="s">
        <v>8221</v>
      </c>
      <c r="M196">
        <v>22</v>
      </c>
    </row>
    <row r="197" spans="3:13" x14ac:dyDescent="0.55000000000000004">
      <c r="C197">
        <v>196</v>
      </c>
      <c r="D197" t="s">
        <v>8219</v>
      </c>
      <c r="E197">
        <v>126</v>
      </c>
      <c r="G197">
        <v>196</v>
      </c>
      <c r="H197" t="s">
        <v>8221</v>
      </c>
      <c r="I197">
        <v>0</v>
      </c>
      <c r="K197">
        <v>196</v>
      </c>
      <c r="L197" t="s">
        <v>8221</v>
      </c>
      <c r="M197">
        <v>0</v>
      </c>
    </row>
    <row r="198" spans="3:13" x14ac:dyDescent="0.55000000000000004">
      <c r="C198">
        <v>197</v>
      </c>
      <c r="D198" t="s">
        <v>8219</v>
      </c>
      <c r="E198">
        <v>158</v>
      </c>
      <c r="G198">
        <v>197</v>
      </c>
      <c r="H198" t="s">
        <v>8221</v>
      </c>
      <c r="I198">
        <v>1</v>
      </c>
      <c r="K198">
        <v>197</v>
      </c>
      <c r="L198" t="s">
        <v>8221</v>
      </c>
      <c r="M198">
        <v>1</v>
      </c>
    </row>
    <row r="199" spans="3:13" x14ac:dyDescent="0.55000000000000004">
      <c r="C199">
        <v>198</v>
      </c>
      <c r="D199" t="s">
        <v>8219</v>
      </c>
      <c r="E199">
        <v>316</v>
      </c>
      <c r="G199">
        <v>198</v>
      </c>
      <c r="H199" t="s">
        <v>8221</v>
      </c>
      <c r="I199">
        <v>3</v>
      </c>
      <c r="K199">
        <v>198</v>
      </c>
      <c r="L199" t="s">
        <v>8221</v>
      </c>
      <c r="M199">
        <v>20</v>
      </c>
    </row>
    <row r="200" spans="3:13" x14ac:dyDescent="0.55000000000000004">
      <c r="C200">
        <v>199</v>
      </c>
      <c r="D200" t="s">
        <v>8219</v>
      </c>
      <c r="E200">
        <v>284</v>
      </c>
      <c r="G200">
        <v>199</v>
      </c>
      <c r="H200" t="s">
        <v>8221</v>
      </c>
      <c r="I200">
        <v>22</v>
      </c>
      <c r="K200">
        <v>199</v>
      </c>
      <c r="L200" t="s">
        <v>8221</v>
      </c>
      <c r="M200">
        <v>0</v>
      </c>
    </row>
    <row r="201" spans="3:13" x14ac:dyDescent="0.55000000000000004">
      <c r="C201">
        <v>200</v>
      </c>
      <c r="D201" t="s">
        <v>8219</v>
      </c>
      <c r="E201">
        <v>51</v>
      </c>
      <c r="G201">
        <v>200</v>
      </c>
      <c r="H201" t="s">
        <v>8221</v>
      </c>
      <c r="I201">
        <v>26</v>
      </c>
      <c r="K201">
        <v>200</v>
      </c>
      <c r="L201" t="s">
        <v>8221</v>
      </c>
      <c r="M201">
        <v>1</v>
      </c>
    </row>
    <row r="202" spans="3:13" x14ac:dyDescent="0.55000000000000004">
      <c r="C202">
        <v>201</v>
      </c>
      <c r="D202" t="s">
        <v>8219</v>
      </c>
      <c r="E202">
        <v>158</v>
      </c>
      <c r="G202">
        <v>201</v>
      </c>
      <c r="H202" t="s">
        <v>8221</v>
      </c>
      <c r="I202">
        <v>4</v>
      </c>
      <c r="K202">
        <v>201</v>
      </c>
      <c r="L202" t="s">
        <v>8221</v>
      </c>
      <c r="M202">
        <v>3</v>
      </c>
    </row>
    <row r="203" spans="3:13" x14ac:dyDescent="0.55000000000000004">
      <c r="C203">
        <v>202</v>
      </c>
      <c r="D203" t="s">
        <v>8219</v>
      </c>
      <c r="E203">
        <v>337</v>
      </c>
      <c r="G203">
        <v>202</v>
      </c>
      <c r="H203" t="s">
        <v>8221</v>
      </c>
      <c r="I203">
        <v>0</v>
      </c>
      <c r="K203">
        <v>202</v>
      </c>
      <c r="L203" t="s">
        <v>8221</v>
      </c>
      <c r="M203">
        <v>2</v>
      </c>
    </row>
    <row r="204" spans="3:13" x14ac:dyDescent="0.55000000000000004">
      <c r="C204">
        <v>203</v>
      </c>
      <c r="D204" t="s">
        <v>8219</v>
      </c>
      <c r="E204">
        <v>186</v>
      </c>
      <c r="G204">
        <v>203</v>
      </c>
      <c r="H204" t="s">
        <v>8221</v>
      </c>
      <c r="I204">
        <v>4</v>
      </c>
      <c r="K204">
        <v>203</v>
      </c>
      <c r="L204" t="s">
        <v>8221</v>
      </c>
      <c r="M204">
        <v>0</v>
      </c>
    </row>
    <row r="205" spans="3:13" x14ac:dyDescent="0.55000000000000004">
      <c r="C205">
        <v>204</v>
      </c>
      <c r="D205" t="s">
        <v>8219</v>
      </c>
      <c r="E205">
        <v>58</v>
      </c>
      <c r="G205">
        <v>204</v>
      </c>
      <c r="H205" t="s">
        <v>8221</v>
      </c>
      <c r="I205">
        <v>9</v>
      </c>
      <c r="K205">
        <v>204</v>
      </c>
      <c r="L205" t="s">
        <v>8221</v>
      </c>
      <c r="M205">
        <v>2</v>
      </c>
    </row>
    <row r="206" spans="3:13" x14ac:dyDescent="0.55000000000000004">
      <c r="C206">
        <v>205</v>
      </c>
      <c r="D206" t="s">
        <v>8219</v>
      </c>
      <c r="E206">
        <v>82</v>
      </c>
      <c r="G206">
        <v>205</v>
      </c>
      <c r="H206" t="s">
        <v>8221</v>
      </c>
      <c r="I206">
        <v>5</v>
      </c>
      <c r="K206">
        <v>205</v>
      </c>
      <c r="L206" t="s">
        <v>8221</v>
      </c>
      <c r="M206">
        <v>1</v>
      </c>
    </row>
    <row r="207" spans="3:13" x14ac:dyDescent="0.55000000000000004">
      <c r="C207">
        <v>206</v>
      </c>
      <c r="D207" t="s">
        <v>8219</v>
      </c>
      <c r="E207">
        <v>736</v>
      </c>
      <c r="G207">
        <v>206</v>
      </c>
      <c r="H207" t="s">
        <v>8221</v>
      </c>
      <c r="I207">
        <v>14</v>
      </c>
      <c r="K207">
        <v>206</v>
      </c>
      <c r="L207" t="s">
        <v>8221</v>
      </c>
      <c r="M207">
        <v>0</v>
      </c>
    </row>
    <row r="208" spans="3:13" x14ac:dyDescent="0.55000000000000004">
      <c r="C208">
        <v>207</v>
      </c>
      <c r="D208" t="s">
        <v>8219</v>
      </c>
      <c r="E208">
        <v>1151</v>
      </c>
      <c r="G208">
        <v>207</v>
      </c>
      <c r="H208" t="s">
        <v>8221</v>
      </c>
      <c r="I208">
        <v>1</v>
      </c>
      <c r="K208">
        <v>207</v>
      </c>
      <c r="L208" t="s">
        <v>8221</v>
      </c>
      <c r="M208">
        <v>1</v>
      </c>
    </row>
    <row r="209" spans="3:13" x14ac:dyDescent="0.55000000000000004">
      <c r="C209">
        <v>208</v>
      </c>
      <c r="D209" t="s">
        <v>8219</v>
      </c>
      <c r="E209">
        <v>34</v>
      </c>
      <c r="G209">
        <v>208</v>
      </c>
      <c r="H209" t="s">
        <v>8221</v>
      </c>
      <c r="I209">
        <v>10</v>
      </c>
      <c r="K209">
        <v>208</v>
      </c>
      <c r="L209" t="s">
        <v>8221</v>
      </c>
      <c r="M209">
        <v>0</v>
      </c>
    </row>
    <row r="210" spans="3:13" x14ac:dyDescent="0.55000000000000004">
      <c r="C210">
        <v>209</v>
      </c>
      <c r="D210" t="s">
        <v>8219</v>
      </c>
      <c r="E210">
        <v>498</v>
      </c>
      <c r="G210">
        <v>209</v>
      </c>
      <c r="H210" t="s">
        <v>8221</v>
      </c>
      <c r="I210">
        <v>3</v>
      </c>
      <c r="K210">
        <v>209</v>
      </c>
      <c r="L210" t="s">
        <v>8221</v>
      </c>
      <c r="M210">
        <v>5</v>
      </c>
    </row>
    <row r="211" spans="3:13" x14ac:dyDescent="0.55000000000000004">
      <c r="C211">
        <v>210</v>
      </c>
      <c r="D211" t="s">
        <v>8219</v>
      </c>
      <c r="E211">
        <v>167</v>
      </c>
      <c r="G211">
        <v>210</v>
      </c>
      <c r="H211" t="s">
        <v>8221</v>
      </c>
      <c r="I211">
        <v>1</v>
      </c>
      <c r="K211">
        <v>210</v>
      </c>
      <c r="L211" t="s">
        <v>8221</v>
      </c>
      <c r="M211">
        <v>1</v>
      </c>
    </row>
    <row r="212" spans="3:13" x14ac:dyDescent="0.55000000000000004">
      <c r="C212">
        <v>211</v>
      </c>
      <c r="D212" t="s">
        <v>8219</v>
      </c>
      <c r="E212">
        <v>340</v>
      </c>
      <c r="G212">
        <v>211</v>
      </c>
      <c r="H212" t="s">
        <v>8221</v>
      </c>
      <c r="I212">
        <v>0</v>
      </c>
      <c r="K212">
        <v>211</v>
      </c>
      <c r="L212" t="s">
        <v>8221</v>
      </c>
      <c r="M212">
        <v>1</v>
      </c>
    </row>
    <row r="213" spans="3:13" x14ac:dyDescent="0.55000000000000004">
      <c r="C213">
        <v>212</v>
      </c>
      <c r="D213" t="s">
        <v>8219</v>
      </c>
      <c r="E213">
        <v>438</v>
      </c>
      <c r="G213">
        <v>212</v>
      </c>
      <c r="H213" t="s">
        <v>8221</v>
      </c>
      <c r="I213">
        <v>5</v>
      </c>
      <c r="K213">
        <v>212</v>
      </c>
      <c r="L213" t="s">
        <v>8221</v>
      </c>
      <c r="M213">
        <v>2</v>
      </c>
    </row>
    <row r="214" spans="3:13" x14ac:dyDescent="0.55000000000000004">
      <c r="C214">
        <v>213</v>
      </c>
      <c r="D214" t="s">
        <v>8219</v>
      </c>
      <c r="E214">
        <v>555</v>
      </c>
      <c r="G214">
        <v>213</v>
      </c>
      <c r="H214" t="s">
        <v>8221</v>
      </c>
      <c r="I214">
        <v>2</v>
      </c>
      <c r="K214">
        <v>213</v>
      </c>
      <c r="L214" t="s">
        <v>8221</v>
      </c>
      <c r="M214">
        <v>0</v>
      </c>
    </row>
    <row r="215" spans="3:13" x14ac:dyDescent="0.55000000000000004">
      <c r="C215">
        <v>214</v>
      </c>
      <c r="D215" t="s">
        <v>8219</v>
      </c>
      <c r="E215">
        <v>266</v>
      </c>
      <c r="G215">
        <v>214</v>
      </c>
      <c r="H215" t="s">
        <v>8221</v>
      </c>
      <c r="I215">
        <v>68</v>
      </c>
      <c r="K215">
        <v>214</v>
      </c>
      <c r="L215" t="s">
        <v>8221</v>
      </c>
      <c r="M215">
        <v>9</v>
      </c>
    </row>
    <row r="216" spans="3:13" x14ac:dyDescent="0.55000000000000004">
      <c r="C216">
        <v>215</v>
      </c>
      <c r="D216" t="s">
        <v>8219</v>
      </c>
      <c r="E216">
        <v>69</v>
      </c>
      <c r="G216">
        <v>215</v>
      </c>
      <c r="H216" t="s">
        <v>8221</v>
      </c>
      <c r="I216">
        <v>3</v>
      </c>
      <c r="K216">
        <v>215</v>
      </c>
      <c r="L216" t="s">
        <v>8221</v>
      </c>
      <c r="M216">
        <v>4</v>
      </c>
    </row>
    <row r="217" spans="3:13" x14ac:dyDescent="0.55000000000000004">
      <c r="C217">
        <v>216</v>
      </c>
      <c r="D217" t="s">
        <v>8219</v>
      </c>
      <c r="E217">
        <v>80</v>
      </c>
      <c r="G217">
        <v>216</v>
      </c>
      <c r="H217" t="s">
        <v>8221</v>
      </c>
      <c r="I217">
        <v>34</v>
      </c>
      <c r="K217">
        <v>216</v>
      </c>
      <c r="L217" t="s">
        <v>8221</v>
      </c>
      <c r="M217">
        <v>4</v>
      </c>
    </row>
    <row r="218" spans="3:13" x14ac:dyDescent="0.55000000000000004">
      <c r="C218">
        <v>217</v>
      </c>
      <c r="D218" t="s">
        <v>8219</v>
      </c>
      <c r="E218">
        <v>493</v>
      </c>
      <c r="G218">
        <v>217</v>
      </c>
      <c r="H218" t="s">
        <v>8221</v>
      </c>
      <c r="I218">
        <v>0</v>
      </c>
      <c r="K218">
        <v>217</v>
      </c>
      <c r="L218" t="s">
        <v>8221</v>
      </c>
      <c r="M218">
        <v>1</v>
      </c>
    </row>
    <row r="219" spans="3:13" x14ac:dyDescent="0.55000000000000004">
      <c r="C219">
        <v>218</v>
      </c>
      <c r="D219" t="s">
        <v>8219</v>
      </c>
      <c r="E219">
        <v>31</v>
      </c>
      <c r="G219">
        <v>218</v>
      </c>
      <c r="H219" t="s">
        <v>8221</v>
      </c>
      <c r="I219">
        <v>3</v>
      </c>
      <c r="K219">
        <v>218</v>
      </c>
      <c r="L219" t="s">
        <v>8221</v>
      </c>
      <c r="M219">
        <v>1</v>
      </c>
    </row>
    <row r="220" spans="3:13" x14ac:dyDescent="0.55000000000000004">
      <c r="C220">
        <v>219</v>
      </c>
      <c r="D220" t="s">
        <v>8219</v>
      </c>
      <c r="E220">
        <v>236</v>
      </c>
      <c r="G220">
        <v>219</v>
      </c>
      <c r="H220" t="s">
        <v>8221</v>
      </c>
      <c r="I220">
        <v>0</v>
      </c>
      <c r="K220">
        <v>219</v>
      </c>
      <c r="L220" t="s">
        <v>8221</v>
      </c>
      <c r="M220">
        <v>7</v>
      </c>
    </row>
    <row r="221" spans="3:13" x14ac:dyDescent="0.55000000000000004">
      <c r="C221">
        <v>220</v>
      </c>
      <c r="D221" t="s">
        <v>8219</v>
      </c>
      <c r="E221">
        <v>89</v>
      </c>
      <c r="G221">
        <v>220</v>
      </c>
      <c r="H221" t="s">
        <v>8221</v>
      </c>
      <c r="I221">
        <v>70</v>
      </c>
      <c r="K221">
        <v>220</v>
      </c>
      <c r="L221" t="s">
        <v>8221</v>
      </c>
      <c r="M221">
        <v>5</v>
      </c>
    </row>
    <row r="222" spans="3:13" x14ac:dyDescent="0.55000000000000004">
      <c r="C222">
        <v>221</v>
      </c>
      <c r="D222" t="s">
        <v>8219</v>
      </c>
      <c r="E222">
        <v>299</v>
      </c>
      <c r="G222">
        <v>221</v>
      </c>
      <c r="H222" t="s">
        <v>8221</v>
      </c>
      <c r="I222">
        <v>1</v>
      </c>
      <c r="K222">
        <v>221</v>
      </c>
      <c r="L222" t="s">
        <v>8221</v>
      </c>
      <c r="M222">
        <v>1</v>
      </c>
    </row>
    <row r="223" spans="3:13" x14ac:dyDescent="0.55000000000000004">
      <c r="C223">
        <v>222</v>
      </c>
      <c r="D223" t="s">
        <v>8219</v>
      </c>
      <c r="E223">
        <v>55</v>
      </c>
      <c r="G223">
        <v>222</v>
      </c>
      <c r="H223" t="s">
        <v>8221</v>
      </c>
      <c r="I223">
        <v>1</v>
      </c>
      <c r="K223">
        <v>222</v>
      </c>
      <c r="L223" t="s">
        <v>8221</v>
      </c>
      <c r="M223">
        <v>0</v>
      </c>
    </row>
    <row r="224" spans="3:13" x14ac:dyDescent="0.55000000000000004">
      <c r="C224">
        <v>223</v>
      </c>
      <c r="D224" t="s">
        <v>8219</v>
      </c>
      <c r="E224">
        <v>325</v>
      </c>
      <c r="G224">
        <v>223</v>
      </c>
      <c r="H224" t="s">
        <v>8221</v>
      </c>
      <c r="I224">
        <v>1</v>
      </c>
      <c r="K224">
        <v>223</v>
      </c>
      <c r="L224" t="s">
        <v>8221</v>
      </c>
      <c r="M224">
        <v>0</v>
      </c>
    </row>
    <row r="225" spans="3:13" x14ac:dyDescent="0.55000000000000004">
      <c r="C225">
        <v>224</v>
      </c>
      <c r="D225" t="s">
        <v>8219</v>
      </c>
      <c r="E225">
        <v>524</v>
      </c>
      <c r="G225">
        <v>224</v>
      </c>
      <c r="H225" t="s">
        <v>8221</v>
      </c>
      <c r="I225">
        <v>2</v>
      </c>
      <c r="K225">
        <v>224</v>
      </c>
      <c r="L225" t="s">
        <v>8221</v>
      </c>
      <c r="M225">
        <v>1</v>
      </c>
    </row>
    <row r="226" spans="3:13" x14ac:dyDescent="0.55000000000000004">
      <c r="C226">
        <v>225</v>
      </c>
      <c r="D226" t="s">
        <v>8219</v>
      </c>
      <c r="E226">
        <v>285</v>
      </c>
      <c r="G226">
        <v>225</v>
      </c>
      <c r="H226" t="s">
        <v>8221</v>
      </c>
      <c r="I226">
        <v>2</v>
      </c>
      <c r="K226">
        <v>225</v>
      </c>
      <c r="L226" t="s">
        <v>8221</v>
      </c>
      <c r="M226">
        <v>2</v>
      </c>
    </row>
    <row r="227" spans="3:13" x14ac:dyDescent="0.55000000000000004">
      <c r="C227">
        <v>226</v>
      </c>
      <c r="D227" t="s">
        <v>8219</v>
      </c>
      <c r="E227">
        <v>179</v>
      </c>
      <c r="G227">
        <v>226</v>
      </c>
      <c r="H227" t="s">
        <v>8221</v>
      </c>
      <c r="I227">
        <v>34</v>
      </c>
      <c r="K227">
        <v>226</v>
      </c>
      <c r="L227" t="s">
        <v>8221</v>
      </c>
      <c r="M227">
        <v>0</v>
      </c>
    </row>
    <row r="228" spans="3:13" x14ac:dyDescent="0.55000000000000004">
      <c r="C228">
        <v>227</v>
      </c>
      <c r="D228" t="s">
        <v>8219</v>
      </c>
      <c r="E228">
        <v>188</v>
      </c>
      <c r="G228">
        <v>227</v>
      </c>
      <c r="H228" t="s">
        <v>8221</v>
      </c>
      <c r="I228">
        <v>2</v>
      </c>
      <c r="K228">
        <v>227</v>
      </c>
      <c r="L228" t="s">
        <v>8221</v>
      </c>
      <c r="M228">
        <v>4</v>
      </c>
    </row>
    <row r="229" spans="3:13" x14ac:dyDescent="0.55000000000000004">
      <c r="C229">
        <v>228</v>
      </c>
      <c r="D229" t="s">
        <v>8219</v>
      </c>
      <c r="E229">
        <v>379</v>
      </c>
      <c r="G229">
        <v>228</v>
      </c>
      <c r="H229" t="s">
        <v>8221</v>
      </c>
      <c r="I229">
        <v>0</v>
      </c>
      <c r="K229">
        <v>228</v>
      </c>
      <c r="L229" t="s">
        <v>8221</v>
      </c>
      <c r="M229">
        <v>7</v>
      </c>
    </row>
    <row r="230" spans="3:13" x14ac:dyDescent="0.55000000000000004">
      <c r="C230">
        <v>229</v>
      </c>
      <c r="D230" t="s">
        <v>8219</v>
      </c>
      <c r="E230">
        <v>119</v>
      </c>
      <c r="G230">
        <v>229</v>
      </c>
      <c r="H230" t="s">
        <v>8221</v>
      </c>
      <c r="I230">
        <v>1</v>
      </c>
      <c r="K230">
        <v>229</v>
      </c>
      <c r="L230" t="s">
        <v>8221</v>
      </c>
      <c r="M230">
        <v>2</v>
      </c>
    </row>
    <row r="231" spans="3:13" x14ac:dyDescent="0.55000000000000004">
      <c r="C231">
        <v>230</v>
      </c>
      <c r="D231" t="s">
        <v>8219</v>
      </c>
      <c r="E231">
        <v>167</v>
      </c>
      <c r="G231">
        <v>230</v>
      </c>
      <c r="H231" t="s">
        <v>8221</v>
      </c>
      <c r="I231">
        <v>8</v>
      </c>
      <c r="K231">
        <v>230</v>
      </c>
      <c r="L231" t="s">
        <v>8221</v>
      </c>
      <c r="M231">
        <v>1</v>
      </c>
    </row>
    <row r="232" spans="3:13" x14ac:dyDescent="0.55000000000000004">
      <c r="C232">
        <v>231</v>
      </c>
      <c r="D232" t="s">
        <v>8219</v>
      </c>
      <c r="E232">
        <v>221</v>
      </c>
      <c r="G232">
        <v>231</v>
      </c>
      <c r="H232" t="s">
        <v>8221</v>
      </c>
      <c r="I232">
        <v>4</v>
      </c>
      <c r="K232">
        <v>231</v>
      </c>
      <c r="L232" t="s">
        <v>8221</v>
      </c>
      <c r="M232">
        <v>9</v>
      </c>
    </row>
    <row r="233" spans="3:13" x14ac:dyDescent="0.55000000000000004">
      <c r="C233">
        <v>232</v>
      </c>
      <c r="D233" t="s">
        <v>8219</v>
      </c>
      <c r="E233">
        <v>964</v>
      </c>
      <c r="G233">
        <v>232</v>
      </c>
      <c r="H233" t="s">
        <v>8221</v>
      </c>
      <c r="I233">
        <v>28</v>
      </c>
      <c r="K233">
        <v>232</v>
      </c>
      <c r="L233" t="s">
        <v>8221</v>
      </c>
      <c r="M233">
        <v>2</v>
      </c>
    </row>
    <row r="234" spans="3:13" x14ac:dyDescent="0.55000000000000004">
      <c r="C234">
        <v>233</v>
      </c>
      <c r="D234" t="s">
        <v>8219</v>
      </c>
      <c r="E234">
        <v>286</v>
      </c>
      <c r="G234">
        <v>233</v>
      </c>
      <c r="H234" t="s">
        <v>8221</v>
      </c>
      <c r="I234">
        <v>0</v>
      </c>
      <c r="K234">
        <v>233</v>
      </c>
      <c r="L234" t="s">
        <v>8221</v>
      </c>
      <c r="M234">
        <v>1</v>
      </c>
    </row>
    <row r="235" spans="3:13" x14ac:dyDescent="0.55000000000000004">
      <c r="C235">
        <v>234</v>
      </c>
      <c r="D235" t="s">
        <v>8219</v>
      </c>
      <c r="E235">
        <v>613</v>
      </c>
      <c r="G235">
        <v>234</v>
      </c>
      <c r="H235" t="s">
        <v>8221</v>
      </c>
      <c r="I235">
        <v>6</v>
      </c>
      <c r="K235">
        <v>234</v>
      </c>
      <c r="L235" t="s">
        <v>8221</v>
      </c>
      <c r="M235">
        <v>7</v>
      </c>
    </row>
    <row r="236" spans="3:13" x14ac:dyDescent="0.55000000000000004">
      <c r="C236">
        <v>235</v>
      </c>
      <c r="D236" t="s">
        <v>8219</v>
      </c>
      <c r="E236">
        <v>29</v>
      </c>
      <c r="G236">
        <v>235</v>
      </c>
      <c r="H236" t="s">
        <v>8221</v>
      </c>
      <c r="I236">
        <v>22</v>
      </c>
      <c r="K236">
        <v>235</v>
      </c>
      <c r="L236" t="s">
        <v>8221</v>
      </c>
      <c r="M236">
        <v>2</v>
      </c>
    </row>
    <row r="237" spans="3:13" x14ac:dyDescent="0.55000000000000004">
      <c r="C237">
        <v>236</v>
      </c>
      <c r="D237" t="s">
        <v>8219</v>
      </c>
      <c r="E237">
        <v>165</v>
      </c>
      <c r="G237">
        <v>236</v>
      </c>
      <c r="H237" t="s">
        <v>8221</v>
      </c>
      <c r="I237">
        <v>0</v>
      </c>
      <c r="K237">
        <v>236</v>
      </c>
      <c r="L237" t="s">
        <v>8221</v>
      </c>
      <c r="M237">
        <v>8</v>
      </c>
    </row>
    <row r="238" spans="3:13" x14ac:dyDescent="0.55000000000000004">
      <c r="C238">
        <v>237</v>
      </c>
      <c r="D238" t="s">
        <v>8219</v>
      </c>
      <c r="E238">
        <v>97</v>
      </c>
      <c r="G238">
        <v>237</v>
      </c>
      <c r="H238" t="s">
        <v>8221</v>
      </c>
      <c r="I238">
        <v>1</v>
      </c>
      <c r="K238">
        <v>237</v>
      </c>
      <c r="L238" t="s">
        <v>8221</v>
      </c>
      <c r="M238">
        <v>2</v>
      </c>
    </row>
    <row r="239" spans="3:13" x14ac:dyDescent="0.55000000000000004">
      <c r="C239">
        <v>238</v>
      </c>
      <c r="D239" t="s">
        <v>8219</v>
      </c>
      <c r="E239">
        <v>303</v>
      </c>
      <c r="G239">
        <v>238</v>
      </c>
      <c r="H239" t="s">
        <v>8221</v>
      </c>
      <c r="I239">
        <v>20</v>
      </c>
      <c r="K239">
        <v>238</v>
      </c>
      <c r="L239" t="s">
        <v>8221</v>
      </c>
      <c r="M239">
        <v>2</v>
      </c>
    </row>
    <row r="240" spans="3:13" x14ac:dyDescent="0.55000000000000004">
      <c r="C240">
        <v>239</v>
      </c>
      <c r="D240" t="s">
        <v>8219</v>
      </c>
      <c r="E240">
        <v>267</v>
      </c>
      <c r="G240">
        <v>239</v>
      </c>
      <c r="H240" t="s">
        <v>8221</v>
      </c>
      <c r="I240">
        <v>0</v>
      </c>
      <c r="K240">
        <v>239</v>
      </c>
      <c r="L240" t="s">
        <v>8221</v>
      </c>
      <c r="M240">
        <v>7</v>
      </c>
    </row>
    <row r="241" spans="3:13" x14ac:dyDescent="0.55000000000000004">
      <c r="C241">
        <v>240</v>
      </c>
      <c r="D241" t="s">
        <v>8219</v>
      </c>
      <c r="E241">
        <v>302</v>
      </c>
      <c r="G241">
        <v>240</v>
      </c>
      <c r="H241" t="s">
        <v>8221</v>
      </c>
      <c r="I241">
        <v>1</v>
      </c>
      <c r="K241">
        <v>240</v>
      </c>
      <c r="L241" t="s">
        <v>8221</v>
      </c>
      <c r="M241">
        <v>2</v>
      </c>
    </row>
    <row r="242" spans="3:13" x14ac:dyDescent="0.55000000000000004">
      <c r="C242">
        <v>241</v>
      </c>
      <c r="D242" t="s">
        <v>8219</v>
      </c>
      <c r="E242">
        <v>87</v>
      </c>
      <c r="G242">
        <v>241</v>
      </c>
      <c r="H242" t="s">
        <v>8221</v>
      </c>
      <c r="I242">
        <v>3</v>
      </c>
      <c r="K242">
        <v>241</v>
      </c>
      <c r="L242" t="s">
        <v>8220</v>
      </c>
      <c r="M242">
        <v>1</v>
      </c>
    </row>
    <row r="243" spans="3:13" x14ac:dyDescent="0.55000000000000004">
      <c r="C243">
        <v>242</v>
      </c>
      <c r="D243" t="s">
        <v>8219</v>
      </c>
      <c r="E243">
        <v>354</v>
      </c>
      <c r="G243">
        <v>242</v>
      </c>
      <c r="H243" t="s">
        <v>8221</v>
      </c>
      <c r="I243">
        <v>2</v>
      </c>
      <c r="K243">
        <v>242</v>
      </c>
      <c r="L243" t="s">
        <v>8220</v>
      </c>
      <c r="M243">
        <v>6</v>
      </c>
    </row>
    <row r="244" spans="3:13" x14ac:dyDescent="0.55000000000000004">
      <c r="C244">
        <v>243</v>
      </c>
      <c r="D244" t="s">
        <v>8219</v>
      </c>
      <c r="E244">
        <v>86</v>
      </c>
      <c r="G244">
        <v>243</v>
      </c>
      <c r="H244" t="s">
        <v>8221</v>
      </c>
      <c r="I244">
        <v>0</v>
      </c>
      <c r="K244">
        <v>243</v>
      </c>
      <c r="L244" t="s">
        <v>8220</v>
      </c>
      <c r="M244">
        <v>0</v>
      </c>
    </row>
    <row r="245" spans="3:13" x14ac:dyDescent="0.55000000000000004">
      <c r="C245">
        <v>244</v>
      </c>
      <c r="D245" t="s">
        <v>8219</v>
      </c>
      <c r="E245">
        <v>26</v>
      </c>
      <c r="G245">
        <v>244</v>
      </c>
      <c r="H245" t="s">
        <v>8221</v>
      </c>
      <c r="I245">
        <v>2</v>
      </c>
      <c r="K245">
        <v>244</v>
      </c>
      <c r="L245" t="s">
        <v>8220</v>
      </c>
      <c r="M245">
        <v>13</v>
      </c>
    </row>
    <row r="246" spans="3:13" x14ac:dyDescent="0.55000000000000004">
      <c r="C246">
        <v>245</v>
      </c>
      <c r="D246" t="s">
        <v>8219</v>
      </c>
      <c r="E246">
        <v>113</v>
      </c>
      <c r="G246">
        <v>245</v>
      </c>
      <c r="H246" t="s">
        <v>8221</v>
      </c>
      <c r="I246">
        <v>1</v>
      </c>
      <c r="K246">
        <v>245</v>
      </c>
      <c r="L246" t="s">
        <v>8220</v>
      </c>
      <c r="M246">
        <v>0</v>
      </c>
    </row>
    <row r="247" spans="3:13" x14ac:dyDescent="0.55000000000000004">
      <c r="C247">
        <v>246</v>
      </c>
      <c r="D247" t="s">
        <v>8219</v>
      </c>
      <c r="E247">
        <v>65</v>
      </c>
      <c r="G247">
        <v>246</v>
      </c>
      <c r="H247" t="s">
        <v>8221</v>
      </c>
      <c r="I247">
        <v>0</v>
      </c>
      <c r="K247">
        <v>246</v>
      </c>
      <c r="L247" t="s">
        <v>8220</v>
      </c>
      <c r="M247">
        <v>8</v>
      </c>
    </row>
    <row r="248" spans="3:13" x14ac:dyDescent="0.55000000000000004">
      <c r="C248">
        <v>247</v>
      </c>
      <c r="D248" t="s">
        <v>8219</v>
      </c>
      <c r="E248">
        <v>134</v>
      </c>
      <c r="G248">
        <v>247</v>
      </c>
      <c r="H248" t="s">
        <v>8221</v>
      </c>
      <c r="I248">
        <v>1</v>
      </c>
      <c r="K248">
        <v>247</v>
      </c>
      <c r="L248" t="s">
        <v>8220</v>
      </c>
      <c r="M248">
        <v>1</v>
      </c>
    </row>
    <row r="249" spans="3:13" x14ac:dyDescent="0.55000000000000004">
      <c r="C249">
        <v>248</v>
      </c>
      <c r="D249" t="s">
        <v>8219</v>
      </c>
      <c r="E249">
        <v>119</v>
      </c>
      <c r="G249">
        <v>248</v>
      </c>
      <c r="H249" t="s">
        <v>8221</v>
      </c>
      <c r="I249">
        <v>0</v>
      </c>
      <c r="K249">
        <v>248</v>
      </c>
      <c r="L249" t="s">
        <v>8220</v>
      </c>
      <c r="M249">
        <v>0</v>
      </c>
    </row>
    <row r="250" spans="3:13" x14ac:dyDescent="0.55000000000000004">
      <c r="C250">
        <v>249</v>
      </c>
      <c r="D250" t="s">
        <v>8219</v>
      </c>
      <c r="E250">
        <v>159</v>
      </c>
      <c r="G250">
        <v>249</v>
      </c>
      <c r="H250" t="s">
        <v>8221</v>
      </c>
      <c r="I250">
        <v>5</v>
      </c>
      <c r="K250">
        <v>249</v>
      </c>
      <c r="L250" t="s">
        <v>8220</v>
      </c>
      <c r="M250">
        <v>5</v>
      </c>
    </row>
    <row r="251" spans="3:13" x14ac:dyDescent="0.55000000000000004">
      <c r="C251">
        <v>250</v>
      </c>
      <c r="D251" t="s">
        <v>8219</v>
      </c>
      <c r="E251">
        <v>167</v>
      </c>
      <c r="G251">
        <v>250</v>
      </c>
      <c r="H251" t="s">
        <v>8221</v>
      </c>
      <c r="I251">
        <v>1</v>
      </c>
      <c r="K251">
        <v>250</v>
      </c>
      <c r="L251" t="s">
        <v>8220</v>
      </c>
      <c r="M251">
        <v>1</v>
      </c>
    </row>
    <row r="252" spans="3:13" x14ac:dyDescent="0.55000000000000004">
      <c r="C252">
        <v>251</v>
      </c>
      <c r="D252" t="s">
        <v>8219</v>
      </c>
      <c r="E252">
        <v>43</v>
      </c>
      <c r="G252">
        <v>251</v>
      </c>
      <c r="H252" t="s">
        <v>8221</v>
      </c>
      <c r="I252">
        <v>1</v>
      </c>
      <c r="K252">
        <v>251</v>
      </c>
      <c r="L252" t="s">
        <v>8220</v>
      </c>
      <c r="M252">
        <v>0</v>
      </c>
    </row>
    <row r="253" spans="3:13" x14ac:dyDescent="0.55000000000000004">
      <c r="C253">
        <v>252</v>
      </c>
      <c r="D253" t="s">
        <v>8219</v>
      </c>
      <c r="E253">
        <v>1062</v>
      </c>
      <c r="G253">
        <v>252</v>
      </c>
      <c r="H253" t="s">
        <v>8221</v>
      </c>
      <c r="I253">
        <v>2</v>
      </c>
      <c r="K253">
        <v>252</v>
      </c>
      <c r="L253" t="s">
        <v>8220</v>
      </c>
      <c r="M253">
        <v>0</v>
      </c>
    </row>
    <row r="254" spans="3:13" x14ac:dyDescent="0.55000000000000004">
      <c r="C254">
        <v>253</v>
      </c>
      <c r="D254" t="s">
        <v>8219</v>
      </c>
      <c r="E254">
        <v>9</v>
      </c>
      <c r="G254">
        <v>253</v>
      </c>
      <c r="H254" t="s">
        <v>8221</v>
      </c>
      <c r="I254">
        <v>0</v>
      </c>
      <c r="K254">
        <v>253</v>
      </c>
      <c r="L254" t="s">
        <v>8220</v>
      </c>
      <c r="M254">
        <v>0</v>
      </c>
    </row>
    <row r="255" spans="3:13" x14ac:dyDescent="0.55000000000000004">
      <c r="C255">
        <v>254</v>
      </c>
      <c r="D255" t="s">
        <v>8219</v>
      </c>
      <c r="E255">
        <v>89</v>
      </c>
      <c r="G255">
        <v>254</v>
      </c>
      <c r="H255" t="s">
        <v>8221</v>
      </c>
      <c r="I255">
        <v>9</v>
      </c>
      <c r="K255">
        <v>254</v>
      </c>
      <c r="L255" t="s">
        <v>8220</v>
      </c>
      <c r="M255">
        <v>121</v>
      </c>
    </row>
    <row r="256" spans="3:13" x14ac:dyDescent="0.55000000000000004">
      <c r="C256">
        <v>255</v>
      </c>
      <c r="D256" t="s">
        <v>8219</v>
      </c>
      <c r="E256">
        <v>174</v>
      </c>
      <c r="G256">
        <v>255</v>
      </c>
      <c r="H256" t="s">
        <v>8221</v>
      </c>
      <c r="I256">
        <v>4</v>
      </c>
      <c r="K256">
        <v>255</v>
      </c>
      <c r="L256" t="s">
        <v>8220</v>
      </c>
      <c r="M256">
        <v>0</v>
      </c>
    </row>
    <row r="257" spans="3:13" x14ac:dyDescent="0.55000000000000004">
      <c r="C257">
        <v>256</v>
      </c>
      <c r="D257" t="s">
        <v>8219</v>
      </c>
      <c r="E257">
        <v>14</v>
      </c>
      <c r="G257">
        <v>256</v>
      </c>
      <c r="H257" t="s">
        <v>8221</v>
      </c>
      <c r="I257">
        <v>4</v>
      </c>
      <c r="K257">
        <v>256</v>
      </c>
      <c r="L257" t="s">
        <v>8220</v>
      </c>
      <c r="M257">
        <v>0</v>
      </c>
    </row>
    <row r="258" spans="3:13" x14ac:dyDescent="0.55000000000000004">
      <c r="C258">
        <v>257</v>
      </c>
      <c r="D258" t="s">
        <v>8219</v>
      </c>
      <c r="E258">
        <v>48</v>
      </c>
      <c r="G258">
        <v>257</v>
      </c>
      <c r="H258" t="s">
        <v>8221</v>
      </c>
      <c r="I258">
        <v>1</v>
      </c>
      <c r="K258">
        <v>257</v>
      </c>
      <c r="L258" t="s">
        <v>8220</v>
      </c>
      <c r="M258">
        <v>0</v>
      </c>
    </row>
    <row r="259" spans="3:13" x14ac:dyDescent="0.55000000000000004">
      <c r="C259">
        <v>258</v>
      </c>
      <c r="D259" t="s">
        <v>8219</v>
      </c>
      <c r="E259">
        <v>133</v>
      </c>
      <c r="G259">
        <v>258</v>
      </c>
      <c r="H259" t="s">
        <v>8221</v>
      </c>
      <c r="I259">
        <v>1</v>
      </c>
      <c r="K259">
        <v>258</v>
      </c>
      <c r="L259" t="s">
        <v>8220</v>
      </c>
      <c r="M259">
        <v>3</v>
      </c>
    </row>
    <row r="260" spans="3:13" x14ac:dyDescent="0.55000000000000004">
      <c r="C260">
        <v>259</v>
      </c>
      <c r="D260" t="s">
        <v>8219</v>
      </c>
      <c r="E260">
        <v>83</v>
      </c>
      <c r="G260">
        <v>259</v>
      </c>
      <c r="H260" t="s">
        <v>8221</v>
      </c>
      <c r="I260">
        <v>7</v>
      </c>
      <c r="K260">
        <v>259</v>
      </c>
      <c r="L260" t="s">
        <v>8220</v>
      </c>
      <c r="M260">
        <v>0</v>
      </c>
    </row>
    <row r="261" spans="3:13" x14ac:dyDescent="0.55000000000000004">
      <c r="C261">
        <v>260</v>
      </c>
      <c r="D261" t="s">
        <v>8219</v>
      </c>
      <c r="E261">
        <v>149</v>
      </c>
      <c r="G261">
        <v>260</v>
      </c>
      <c r="H261" t="s">
        <v>8221</v>
      </c>
      <c r="I261">
        <v>5</v>
      </c>
      <c r="K261">
        <v>260</v>
      </c>
      <c r="L261" t="s">
        <v>8220</v>
      </c>
      <c r="M261">
        <v>1</v>
      </c>
    </row>
    <row r="262" spans="3:13" x14ac:dyDescent="0.55000000000000004">
      <c r="C262">
        <v>261</v>
      </c>
      <c r="D262" t="s">
        <v>8219</v>
      </c>
      <c r="E262">
        <v>49</v>
      </c>
      <c r="G262">
        <v>261</v>
      </c>
      <c r="H262" t="s">
        <v>8221</v>
      </c>
      <c r="I262">
        <v>1</v>
      </c>
      <c r="K262">
        <v>261</v>
      </c>
      <c r="L262" t="s">
        <v>8220</v>
      </c>
      <c r="M262">
        <v>1</v>
      </c>
    </row>
    <row r="263" spans="3:13" x14ac:dyDescent="0.55000000000000004">
      <c r="C263">
        <v>262</v>
      </c>
      <c r="D263" t="s">
        <v>8219</v>
      </c>
      <c r="E263">
        <v>251</v>
      </c>
      <c r="G263">
        <v>262</v>
      </c>
      <c r="H263" t="s">
        <v>8221</v>
      </c>
      <c r="I263">
        <v>0</v>
      </c>
      <c r="K263">
        <v>262</v>
      </c>
      <c r="L263" t="s">
        <v>8220</v>
      </c>
      <c r="M263">
        <v>3</v>
      </c>
    </row>
    <row r="264" spans="3:13" x14ac:dyDescent="0.55000000000000004">
      <c r="C264">
        <v>263</v>
      </c>
      <c r="D264" t="s">
        <v>8219</v>
      </c>
      <c r="E264">
        <v>22</v>
      </c>
      <c r="G264">
        <v>263</v>
      </c>
      <c r="H264" t="s">
        <v>8221</v>
      </c>
      <c r="I264">
        <v>0</v>
      </c>
      <c r="K264">
        <v>263</v>
      </c>
      <c r="L264" t="s">
        <v>8220</v>
      </c>
      <c r="M264">
        <v>9</v>
      </c>
    </row>
    <row r="265" spans="3:13" x14ac:dyDescent="0.55000000000000004">
      <c r="C265">
        <v>264</v>
      </c>
      <c r="D265" t="s">
        <v>8219</v>
      </c>
      <c r="E265">
        <v>48</v>
      </c>
      <c r="G265">
        <v>264</v>
      </c>
      <c r="H265" t="s">
        <v>8221</v>
      </c>
      <c r="I265">
        <v>1</v>
      </c>
      <c r="K265">
        <v>264</v>
      </c>
      <c r="L265" t="s">
        <v>8220</v>
      </c>
      <c r="M265">
        <v>0</v>
      </c>
    </row>
    <row r="266" spans="3:13" x14ac:dyDescent="0.55000000000000004">
      <c r="C266">
        <v>265</v>
      </c>
      <c r="D266" t="s">
        <v>8219</v>
      </c>
      <c r="E266">
        <v>383</v>
      </c>
      <c r="G266">
        <v>265</v>
      </c>
      <c r="H266" t="s">
        <v>8221</v>
      </c>
      <c r="I266">
        <v>2</v>
      </c>
      <c r="K266">
        <v>265</v>
      </c>
      <c r="L266" t="s">
        <v>8220</v>
      </c>
      <c r="M266">
        <v>0</v>
      </c>
    </row>
    <row r="267" spans="3:13" x14ac:dyDescent="0.55000000000000004">
      <c r="C267">
        <v>266</v>
      </c>
      <c r="D267" t="s">
        <v>8219</v>
      </c>
      <c r="E267">
        <v>237</v>
      </c>
      <c r="G267">
        <v>266</v>
      </c>
      <c r="H267" t="s">
        <v>8221</v>
      </c>
      <c r="I267">
        <v>0</v>
      </c>
      <c r="K267">
        <v>266</v>
      </c>
      <c r="L267" t="s">
        <v>8220</v>
      </c>
      <c r="M267">
        <v>0</v>
      </c>
    </row>
    <row r="268" spans="3:13" x14ac:dyDescent="0.55000000000000004">
      <c r="C268">
        <v>267</v>
      </c>
      <c r="D268" t="s">
        <v>8219</v>
      </c>
      <c r="E268">
        <v>13</v>
      </c>
      <c r="G268">
        <v>267</v>
      </c>
      <c r="H268" t="s">
        <v>8221</v>
      </c>
      <c r="I268">
        <v>4</v>
      </c>
      <c r="K268">
        <v>267</v>
      </c>
      <c r="L268" t="s">
        <v>8220</v>
      </c>
      <c r="M268">
        <v>39</v>
      </c>
    </row>
    <row r="269" spans="3:13" x14ac:dyDescent="0.55000000000000004">
      <c r="C269">
        <v>268</v>
      </c>
      <c r="D269" t="s">
        <v>8219</v>
      </c>
      <c r="E269">
        <v>562</v>
      </c>
      <c r="G269">
        <v>268</v>
      </c>
      <c r="H269" t="s">
        <v>8221</v>
      </c>
      <c r="I269">
        <v>7</v>
      </c>
      <c r="K269">
        <v>268</v>
      </c>
      <c r="L269" t="s">
        <v>8220</v>
      </c>
      <c r="M269">
        <v>1</v>
      </c>
    </row>
    <row r="270" spans="3:13" x14ac:dyDescent="0.55000000000000004">
      <c r="C270">
        <v>269</v>
      </c>
      <c r="D270" t="s">
        <v>8219</v>
      </c>
      <c r="E270">
        <v>71</v>
      </c>
      <c r="G270">
        <v>269</v>
      </c>
      <c r="H270" t="s">
        <v>8221</v>
      </c>
      <c r="I270">
        <v>2</v>
      </c>
      <c r="K270">
        <v>269</v>
      </c>
      <c r="L270" t="s">
        <v>8220</v>
      </c>
      <c r="M270">
        <v>0</v>
      </c>
    </row>
    <row r="271" spans="3:13" x14ac:dyDescent="0.55000000000000004">
      <c r="C271">
        <v>270</v>
      </c>
      <c r="D271" t="s">
        <v>8219</v>
      </c>
      <c r="E271">
        <v>1510</v>
      </c>
      <c r="G271">
        <v>270</v>
      </c>
      <c r="H271" t="s">
        <v>8221</v>
      </c>
      <c r="I271">
        <v>1</v>
      </c>
      <c r="K271">
        <v>270</v>
      </c>
      <c r="L271" t="s">
        <v>8220</v>
      </c>
      <c r="M271">
        <v>3</v>
      </c>
    </row>
    <row r="272" spans="3:13" x14ac:dyDescent="0.55000000000000004">
      <c r="C272">
        <v>271</v>
      </c>
      <c r="D272" t="s">
        <v>8219</v>
      </c>
      <c r="E272">
        <v>14</v>
      </c>
      <c r="G272">
        <v>271</v>
      </c>
      <c r="H272" t="s">
        <v>8221</v>
      </c>
      <c r="I272">
        <v>9</v>
      </c>
      <c r="K272">
        <v>271</v>
      </c>
      <c r="L272" t="s">
        <v>8220</v>
      </c>
      <c r="M272">
        <v>1</v>
      </c>
    </row>
    <row r="273" spans="3:13" x14ac:dyDescent="0.55000000000000004">
      <c r="C273">
        <v>272</v>
      </c>
      <c r="D273" t="s">
        <v>8219</v>
      </c>
      <c r="E273">
        <v>193</v>
      </c>
      <c r="G273">
        <v>272</v>
      </c>
      <c r="H273" t="s">
        <v>8221</v>
      </c>
      <c r="I273">
        <v>2</v>
      </c>
      <c r="K273">
        <v>272</v>
      </c>
      <c r="L273" t="s">
        <v>8220</v>
      </c>
      <c r="M273">
        <v>9</v>
      </c>
    </row>
    <row r="274" spans="3:13" x14ac:dyDescent="0.55000000000000004">
      <c r="C274">
        <v>273</v>
      </c>
      <c r="D274" t="s">
        <v>8219</v>
      </c>
      <c r="E274">
        <v>206</v>
      </c>
      <c r="G274">
        <v>273</v>
      </c>
      <c r="H274" t="s">
        <v>8221</v>
      </c>
      <c r="I274">
        <v>1</v>
      </c>
      <c r="K274">
        <v>273</v>
      </c>
      <c r="L274" t="s">
        <v>8220</v>
      </c>
      <c r="M274">
        <v>0</v>
      </c>
    </row>
    <row r="275" spans="3:13" x14ac:dyDescent="0.55000000000000004">
      <c r="C275">
        <v>274</v>
      </c>
      <c r="D275" t="s">
        <v>8219</v>
      </c>
      <c r="E275">
        <v>351</v>
      </c>
      <c r="G275">
        <v>274</v>
      </c>
      <c r="H275" t="s">
        <v>8221</v>
      </c>
      <c r="I275">
        <v>7</v>
      </c>
      <c r="K275">
        <v>274</v>
      </c>
      <c r="L275" t="s">
        <v>8220</v>
      </c>
      <c r="M275">
        <v>25</v>
      </c>
    </row>
    <row r="276" spans="3:13" x14ac:dyDescent="0.55000000000000004">
      <c r="C276">
        <v>275</v>
      </c>
      <c r="D276" t="s">
        <v>8219</v>
      </c>
      <c r="E276">
        <v>50</v>
      </c>
      <c r="G276">
        <v>275</v>
      </c>
      <c r="H276" t="s">
        <v>8221</v>
      </c>
      <c r="I276">
        <v>2</v>
      </c>
      <c r="K276">
        <v>275</v>
      </c>
      <c r="L276" t="s">
        <v>8220</v>
      </c>
      <c r="M276">
        <v>1</v>
      </c>
    </row>
    <row r="277" spans="3:13" x14ac:dyDescent="0.55000000000000004">
      <c r="C277">
        <v>276</v>
      </c>
      <c r="D277" t="s">
        <v>8219</v>
      </c>
      <c r="E277">
        <v>184</v>
      </c>
      <c r="G277">
        <v>276</v>
      </c>
      <c r="H277" t="s">
        <v>8221</v>
      </c>
      <c r="I277">
        <v>8</v>
      </c>
      <c r="K277">
        <v>276</v>
      </c>
      <c r="L277" t="s">
        <v>8220</v>
      </c>
      <c r="M277">
        <v>1</v>
      </c>
    </row>
    <row r="278" spans="3:13" x14ac:dyDescent="0.55000000000000004">
      <c r="C278">
        <v>277</v>
      </c>
      <c r="D278" t="s">
        <v>8219</v>
      </c>
      <c r="E278">
        <v>196</v>
      </c>
      <c r="G278">
        <v>277</v>
      </c>
      <c r="H278" t="s">
        <v>8221</v>
      </c>
      <c r="I278">
        <v>2</v>
      </c>
      <c r="K278">
        <v>277</v>
      </c>
      <c r="L278" t="s">
        <v>8220</v>
      </c>
      <c r="M278">
        <v>1</v>
      </c>
    </row>
    <row r="279" spans="3:13" x14ac:dyDescent="0.55000000000000004">
      <c r="C279">
        <v>278</v>
      </c>
      <c r="D279" t="s">
        <v>8219</v>
      </c>
      <c r="E279">
        <v>229</v>
      </c>
      <c r="G279">
        <v>278</v>
      </c>
      <c r="H279" t="s">
        <v>8221</v>
      </c>
      <c r="I279">
        <v>2</v>
      </c>
      <c r="K279">
        <v>278</v>
      </c>
      <c r="L279" t="s">
        <v>8220</v>
      </c>
      <c r="M279">
        <v>0</v>
      </c>
    </row>
    <row r="280" spans="3:13" x14ac:dyDescent="0.55000000000000004">
      <c r="C280">
        <v>279</v>
      </c>
      <c r="D280" t="s">
        <v>8219</v>
      </c>
      <c r="E280">
        <v>67</v>
      </c>
      <c r="G280">
        <v>279</v>
      </c>
      <c r="H280" t="s">
        <v>8221</v>
      </c>
      <c r="I280">
        <v>7</v>
      </c>
      <c r="K280">
        <v>279</v>
      </c>
      <c r="L280" t="s">
        <v>8220</v>
      </c>
      <c r="M280">
        <v>6</v>
      </c>
    </row>
    <row r="281" spans="3:13" x14ac:dyDescent="0.55000000000000004">
      <c r="C281">
        <v>280</v>
      </c>
      <c r="D281" t="s">
        <v>8219</v>
      </c>
      <c r="E281">
        <v>95</v>
      </c>
      <c r="G281">
        <v>280</v>
      </c>
      <c r="H281" t="s">
        <v>8221</v>
      </c>
      <c r="I281">
        <v>2</v>
      </c>
      <c r="K281">
        <v>280</v>
      </c>
      <c r="L281" t="s">
        <v>8220</v>
      </c>
      <c r="M281">
        <v>1</v>
      </c>
    </row>
    <row r="282" spans="3:13" x14ac:dyDescent="0.55000000000000004">
      <c r="C282">
        <v>281</v>
      </c>
      <c r="D282" t="s">
        <v>8219</v>
      </c>
      <c r="E282">
        <v>62</v>
      </c>
      <c r="G282">
        <v>281</v>
      </c>
      <c r="H282" t="s">
        <v>8220</v>
      </c>
      <c r="I282">
        <v>1</v>
      </c>
      <c r="K282">
        <v>281</v>
      </c>
      <c r="L282" t="s">
        <v>8221</v>
      </c>
      <c r="M282">
        <v>18</v>
      </c>
    </row>
    <row r="283" spans="3:13" x14ac:dyDescent="0.55000000000000004">
      <c r="C283">
        <v>282</v>
      </c>
      <c r="D283" t="s">
        <v>8219</v>
      </c>
      <c r="E283">
        <v>73</v>
      </c>
      <c r="G283">
        <v>282</v>
      </c>
      <c r="H283" t="s">
        <v>8220</v>
      </c>
      <c r="I283">
        <v>6</v>
      </c>
      <c r="K283">
        <v>282</v>
      </c>
      <c r="L283" t="s">
        <v>8221</v>
      </c>
      <c r="M283">
        <v>9</v>
      </c>
    </row>
    <row r="284" spans="3:13" x14ac:dyDescent="0.55000000000000004">
      <c r="C284">
        <v>283</v>
      </c>
      <c r="D284" t="s">
        <v>8219</v>
      </c>
      <c r="E284">
        <v>43</v>
      </c>
      <c r="G284">
        <v>283</v>
      </c>
      <c r="H284" t="s">
        <v>8220</v>
      </c>
      <c r="I284">
        <v>0</v>
      </c>
      <c r="K284">
        <v>283</v>
      </c>
      <c r="L284" t="s">
        <v>8221</v>
      </c>
      <c r="M284">
        <v>4</v>
      </c>
    </row>
    <row r="285" spans="3:13" x14ac:dyDescent="0.55000000000000004">
      <c r="C285">
        <v>284</v>
      </c>
      <c r="D285" t="s">
        <v>8219</v>
      </c>
      <c r="E285">
        <v>70</v>
      </c>
      <c r="G285">
        <v>284</v>
      </c>
      <c r="H285" t="s">
        <v>8220</v>
      </c>
      <c r="I285">
        <v>13</v>
      </c>
      <c r="K285">
        <v>284</v>
      </c>
      <c r="L285" t="s">
        <v>8221</v>
      </c>
      <c r="M285">
        <v>7</v>
      </c>
    </row>
    <row r="286" spans="3:13" x14ac:dyDescent="0.55000000000000004">
      <c r="C286">
        <v>285</v>
      </c>
      <c r="D286" t="s">
        <v>8219</v>
      </c>
      <c r="E286">
        <v>271</v>
      </c>
      <c r="G286">
        <v>285</v>
      </c>
      <c r="H286" t="s">
        <v>8220</v>
      </c>
      <c r="I286">
        <v>0</v>
      </c>
      <c r="K286">
        <v>285</v>
      </c>
      <c r="L286" t="s">
        <v>8221</v>
      </c>
      <c r="M286">
        <v>29</v>
      </c>
    </row>
    <row r="287" spans="3:13" x14ac:dyDescent="0.55000000000000004">
      <c r="C287">
        <v>286</v>
      </c>
      <c r="D287" t="s">
        <v>8219</v>
      </c>
      <c r="E287">
        <v>55</v>
      </c>
      <c r="G287">
        <v>286</v>
      </c>
      <c r="H287" t="s">
        <v>8220</v>
      </c>
      <c r="I287">
        <v>8</v>
      </c>
      <c r="K287">
        <v>286</v>
      </c>
      <c r="L287" t="s">
        <v>8221</v>
      </c>
      <c r="M287">
        <v>12</v>
      </c>
    </row>
    <row r="288" spans="3:13" x14ac:dyDescent="0.55000000000000004">
      <c r="C288">
        <v>287</v>
      </c>
      <c r="D288" t="s">
        <v>8219</v>
      </c>
      <c r="E288">
        <v>35</v>
      </c>
      <c r="G288">
        <v>287</v>
      </c>
      <c r="H288" t="s">
        <v>8220</v>
      </c>
      <c r="I288">
        <v>1</v>
      </c>
      <c r="K288">
        <v>287</v>
      </c>
      <c r="L288" t="s">
        <v>8221</v>
      </c>
      <c r="M288">
        <v>4</v>
      </c>
    </row>
    <row r="289" spans="3:13" x14ac:dyDescent="0.55000000000000004">
      <c r="C289">
        <v>288</v>
      </c>
      <c r="D289" t="s">
        <v>8219</v>
      </c>
      <c r="E289">
        <v>22</v>
      </c>
      <c r="G289">
        <v>288</v>
      </c>
      <c r="H289" t="s">
        <v>8220</v>
      </c>
      <c r="I289">
        <v>0</v>
      </c>
      <c r="K289">
        <v>288</v>
      </c>
      <c r="L289" t="s">
        <v>8221</v>
      </c>
      <c r="M289">
        <v>28</v>
      </c>
    </row>
    <row r="290" spans="3:13" x14ac:dyDescent="0.55000000000000004">
      <c r="C290">
        <v>289</v>
      </c>
      <c r="D290" t="s">
        <v>8219</v>
      </c>
      <c r="E290">
        <v>38</v>
      </c>
      <c r="G290">
        <v>289</v>
      </c>
      <c r="H290" t="s">
        <v>8220</v>
      </c>
      <c r="I290">
        <v>5</v>
      </c>
      <c r="K290">
        <v>289</v>
      </c>
      <c r="L290" t="s">
        <v>8221</v>
      </c>
      <c r="M290">
        <v>25</v>
      </c>
    </row>
    <row r="291" spans="3:13" x14ac:dyDescent="0.55000000000000004">
      <c r="C291">
        <v>290</v>
      </c>
      <c r="D291" t="s">
        <v>8219</v>
      </c>
      <c r="E291">
        <v>15</v>
      </c>
      <c r="G291">
        <v>290</v>
      </c>
      <c r="H291" t="s">
        <v>8220</v>
      </c>
      <c r="I291">
        <v>1</v>
      </c>
      <c r="K291">
        <v>290</v>
      </c>
      <c r="L291" t="s">
        <v>8221</v>
      </c>
      <c r="M291">
        <v>28</v>
      </c>
    </row>
    <row r="292" spans="3:13" x14ac:dyDescent="0.55000000000000004">
      <c r="C292">
        <v>291</v>
      </c>
      <c r="D292" t="s">
        <v>8219</v>
      </c>
      <c r="E292">
        <v>7</v>
      </c>
      <c r="G292">
        <v>291</v>
      </c>
      <c r="H292" t="s">
        <v>8220</v>
      </c>
      <c r="I292">
        <v>0</v>
      </c>
      <c r="K292">
        <v>291</v>
      </c>
      <c r="L292" t="s">
        <v>8221</v>
      </c>
      <c r="M292">
        <v>310</v>
      </c>
    </row>
    <row r="293" spans="3:13" x14ac:dyDescent="0.55000000000000004">
      <c r="C293">
        <v>292</v>
      </c>
      <c r="D293" t="s">
        <v>8219</v>
      </c>
      <c r="E293">
        <v>241</v>
      </c>
      <c r="G293">
        <v>292</v>
      </c>
      <c r="H293" t="s">
        <v>8220</v>
      </c>
      <c r="I293">
        <v>0</v>
      </c>
      <c r="K293">
        <v>292</v>
      </c>
      <c r="L293" t="s">
        <v>8221</v>
      </c>
      <c r="M293">
        <v>15</v>
      </c>
    </row>
    <row r="294" spans="3:13" x14ac:dyDescent="0.55000000000000004">
      <c r="C294">
        <v>293</v>
      </c>
      <c r="D294" t="s">
        <v>8219</v>
      </c>
      <c r="E294">
        <v>55</v>
      </c>
      <c r="G294">
        <v>293</v>
      </c>
      <c r="H294" t="s">
        <v>8220</v>
      </c>
      <c r="I294">
        <v>0</v>
      </c>
      <c r="K294">
        <v>293</v>
      </c>
      <c r="L294" t="s">
        <v>8221</v>
      </c>
      <c r="M294">
        <v>215</v>
      </c>
    </row>
    <row r="295" spans="3:13" x14ac:dyDescent="0.55000000000000004">
      <c r="C295">
        <v>294</v>
      </c>
      <c r="D295" t="s">
        <v>8219</v>
      </c>
      <c r="E295">
        <v>171</v>
      </c>
      <c r="G295">
        <v>294</v>
      </c>
      <c r="H295" t="s">
        <v>8220</v>
      </c>
      <c r="I295">
        <v>121</v>
      </c>
      <c r="K295">
        <v>294</v>
      </c>
      <c r="L295" t="s">
        <v>8221</v>
      </c>
      <c r="M295">
        <v>3</v>
      </c>
    </row>
    <row r="296" spans="3:13" x14ac:dyDescent="0.55000000000000004">
      <c r="C296">
        <v>295</v>
      </c>
      <c r="D296" t="s">
        <v>8219</v>
      </c>
      <c r="E296">
        <v>208</v>
      </c>
      <c r="G296">
        <v>295</v>
      </c>
      <c r="H296" t="s">
        <v>8220</v>
      </c>
      <c r="I296">
        <v>0</v>
      </c>
      <c r="K296">
        <v>295</v>
      </c>
      <c r="L296" t="s">
        <v>8221</v>
      </c>
      <c r="M296">
        <v>2</v>
      </c>
    </row>
    <row r="297" spans="3:13" x14ac:dyDescent="0.55000000000000004">
      <c r="C297">
        <v>296</v>
      </c>
      <c r="D297" t="s">
        <v>8219</v>
      </c>
      <c r="E297">
        <v>21</v>
      </c>
      <c r="G297">
        <v>296</v>
      </c>
      <c r="H297" t="s">
        <v>8220</v>
      </c>
      <c r="I297">
        <v>0</v>
      </c>
      <c r="K297">
        <v>296</v>
      </c>
      <c r="L297" t="s">
        <v>8221</v>
      </c>
      <c r="M297">
        <v>26</v>
      </c>
    </row>
    <row r="298" spans="3:13" x14ac:dyDescent="0.55000000000000004">
      <c r="C298">
        <v>297</v>
      </c>
      <c r="D298" t="s">
        <v>8219</v>
      </c>
      <c r="E298">
        <v>25</v>
      </c>
      <c r="G298">
        <v>297</v>
      </c>
      <c r="H298" t="s">
        <v>8220</v>
      </c>
      <c r="I298">
        <v>0</v>
      </c>
      <c r="K298">
        <v>297</v>
      </c>
      <c r="L298" t="s">
        <v>8221</v>
      </c>
      <c r="M298">
        <v>24</v>
      </c>
    </row>
    <row r="299" spans="3:13" x14ac:dyDescent="0.55000000000000004">
      <c r="C299">
        <v>298</v>
      </c>
      <c r="D299" t="s">
        <v>8219</v>
      </c>
      <c r="E299">
        <v>52</v>
      </c>
      <c r="G299">
        <v>298</v>
      </c>
      <c r="H299" t="s">
        <v>8220</v>
      </c>
      <c r="I299">
        <v>3</v>
      </c>
      <c r="K299">
        <v>298</v>
      </c>
      <c r="L299" t="s">
        <v>8221</v>
      </c>
      <c r="M299">
        <v>96</v>
      </c>
    </row>
    <row r="300" spans="3:13" x14ac:dyDescent="0.55000000000000004">
      <c r="C300">
        <v>299</v>
      </c>
      <c r="D300" t="s">
        <v>8219</v>
      </c>
      <c r="E300">
        <v>104</v>
      </c>
      <c r="G300">
        <v>299</v>
      </c>
      <c r="H300" t="s">
        <v>8220</v>
      </c>
      <c r="I300">
        <v>0</v>
      </c>
      <c r="K300">
        <v>299</v>
      </c>
      <c r="L300" t="s">
        <v>8221</v>
      </c>
      <c r="M300">
        <v>17</v>
      </c>
    </row>
    <row r="301" spans="3:13" x14ac:dyDescent="0.55000000000000004">
      <c r="C301">
        <v>300</v>
      </c>
      <c r="D301" t="s">
        <v>8219</v>
      </c>
      <c r="E301">
        <v>73</v>
      </c>
      <c r="G301">
        <v>300</v>
      </c>
      <c r="H301" t="s">
        <v>8220</v>
      </c>
      <c r="I301">
        <v>1</v>
      </c>
      <c r="K301">
        <v>300</v>
      </c>
      <c r="L301" t="s">
        <v>8221</v>
      </c>
      <c r="M301">
        <v>94</v>
      </c>
    </row>
    <row r="302" spans="3:13" x14ac:dyDescent="0.55000000000000004">
      <c r="C302">
        <v>301</v>
      </c>
      <c r="D302" t="s">
        <v>8219</v>
      </c>
      <c r="E302">
        <v>34</v>
      </c>
      <c r="G302">
        <v>301</v>
      </c>
      <c r="H302" t="s">
        <v>8220</v>
      </c>
      <c r="I302">
        <v>1</v>
      </c>
      <c r="K302">
        <v>301</v>
      </c>
      <c r="L302" t="s">
        <v>8221</v>
      </c>
      <c r="M302">
        <v>129</v>
      </c>
    </row>
    <row r="303" spans="3:13" x14ac:dyDescent="0.55000000000000004">
      <c r="C303">
        <v>302</v>
      </c>
      <c r="D303" t="s">
        <v>8219</v>
      </c>
      <c r="E303">
        <v>56</v>
      </c>
      <c r="G303">
        <v>302</v>
      </c>
      <c r="H303" t="s">
        <v>8220</v>
      </c>
      <c r="I303">
        <v>3</v>
      </c>
      <c r="K303">
        <v>302</v>
      </c>
      <c r="L303" t="s">
        <v>8221</v>
      </c>
      <c r="M303">
        <v>1</v>
      </c>
    </row>
    <row r="304" spans="3:13" x14ac:dyDescent="0.55000000000000004">
      <c r="C304">
        <v>303</v>
      </c>
      <c r="D304" t="s">
        <v>8219</v>
      </c>
      <c r="E304">
        <v>31</v>
      </c>
      <c r="G304">
        <v>303</v>
      </c>
      <c r="H304" t="s">
        <v>8220</v>
      </c>
      <c r="I304">
        <v>9</v>
      </c>
      <c r="K304">
        <v>303</v>
      </c>
      <c r="L304" t="s">
        <v>8221</v>
      </c>
      <c r="M304">
        <v>4</v>
      </c>
    </row>
    <row r="305" spans="3:13" x14ac:dyDescent="0.55000000000000004">
      <c r="C305">
        <v>304</v>
      </c>
      <c r="D305" t="s">
        <v>8219</v>
      </c>
      <c r="E305">
        <v>84</v>
      </c>
      <c r="G305">
        <v>304</v>
      </c>
      <c r="H305" t="s">
        <v>8220</v>
      </c>
      <c r="I305">
        <v>0</v>
      </c>
      <c r="K305">
        <v>304</v>
      </c>
      <c r="L305" t="s">
        <v>8221</v>
      </c>
      <c r="M305">
        <v>3</v>
      </c>
    </row>
    <row r="306" spans="3:13" x14ac:dyDescent="0.55000000000000004">
      <c r="C306">
        <v>305</v>
      </c>
      <c r="D306" t="s">
        <v>8219</v>
      </c>
      <c r="E306">
        <v>130</v>
      </c>
      <c r="G306">
        <v>305</v>
      </c>
      <c r="H306" t="s">
        <v>8220</v>
      </c>
      <c r="I306">
        <v>0</v>
      </c>
      <c r="K306">
        <v>305</v>
      </c>
      <c r="L306" t="s">
        <v>8221</v>
      </c>
      <c r="M306">
        <v>135</v>
      </c>
    </row>
    <row r="307" spans="3:13" x14ac:dyDescent="0.55000000000000004">
      <c r="C307">
        <v>306</v>
      </c>
      <c r="D307" t="s">
        <v>8219</v>
      </c>
      <c r="E307">
        <v>12</v>
      </c>
      <c r="G307">
        <v>306</v>
      </c>
      <c r="H307" t="s">
        <v>8220</v>
      </c>
      <c r="I307">
        <v>0</v>
      </c>
      <c r="K307">
        <v>306</v>
      </c>
      <c r="L307" t="s">
        <v>8221</v>
      </c>
      <c r="M307">
        <v>10</v>
      </c>
    </row>
    <row r="308" spans="3:13" x14ac:dyDescent="0.55000000000000004">
      <c r="C308">
        <v>307</v>
      </c>
      <c r="D308" t="s">
        <v>8219</v>
      </c>
      <c r="E308">
        <v>23</v>
      </c>
      <c r="G308">
        <v>307</v>
      </c>
      <c r="H308" t="s">
        <v>8220</v>
      </c>
      <c r="I308">
        <v>39</v>
      </c>
      <c r="K308">
        <v>307</v>
      </c>
      <c r="L308" t="s">
        <v>8221</v>
      </c>
      <c r="M308">
        <v>0</v>
      </c>
    </row>
    <row r="309" spans="3:13" x14ac:dyDescent="0.55000000000000004">
      <c r="C309">
        <v>308</v>
      </c>
      <c r="D309" t="s">
        <v>8219</v>
      </c>
      <c r="E309">
        <v>158</v>
      </c>
      <c r="G309">
        <v>308</v>
      </c>
      <c r="H309" t="s">
        <v>8220</v>
      </c>
      <c r="I309">
        <v>1</v>
      </c>
      <c r="K309">
        <v>308</v>
      </c>
      <c r="L309" t="s">
        <v>8221</v>
      </c>
      <c r="M309">
        <v>6</v>
      </c>
    </row>
    <row r="310" spans="3:13" x14ac:dyDescent="0.55000000000000004">
      <c r="C310">
        <v>309</v>
      </c>
      <c r="D310" t="s">
        <v>8219</v>
      </c>
      <c r="E310">
        <v>30</v>
      </c>
      <c r="G310">
        <v>309</v>
      </c>
      <c r="H310" t="s">
        <v>8220</v>
      </c>
      <c r="I310">
        <v>0</v>
      </c>
      <c r="K310">
        <v>309</v>
      </c>
      <c r="L310" t="s">
        <v>8221</v>
      </c>
      <c r="M310">
        <v>36</v>
      </c>
    </row>
    <row r="311" spans="3:13" x14ac:dyDescent="0.55000000000000004">
      <c r="C311">
        <v>310</v>
      </c>
      <c r="D311" t="s">
        <v>8219</v>
      </c>
      <c r="E311">
        <v>18</v>
      </c>
      <c r="G311">
        <v>310</v>
      </c>
      <c r="H311" t="s">
        <v>8220</v>
      </c>
      <c r="I311">
        <v>3</v>
      </c>
      <c r="K311">
        <v>310</v>
      </c>
      <c r="L311" t="s">
        <v>8221</v>
      </c>
      <c r="M311">
        <v>336</v>
      </c>
    </row>
    <row r="312" spans="3:13" x14ac:dyDescent="0.55000000000000004">
      <c r="C312">
        <v>311</v>
      </c>
      <c r="D312" t="s">
        <v>8219</v>
      </c>
      <c r="E312">
        <v>29</v>
      </c>
      <c r="G312">
        <v>311</v>
      </c>
      <c r="H312" t="s">
        <v>8220</v>
      </c>
      <c r="I312">
        <v>1</v>
      </c>
      <c r="K312">
        <v>311</v>
      </c>
      <c r="L312" t="s">
        <v>8221</v>
      </c>
      <c r="M312">
        <v>34</v>
      </c>
    </row>
    <row r="313" spans="3:13" x14ac:dyDescent="0.55000000000000004">
      <c r="C313">
        <v>312</v>
      </c>
      <c r="D313" t="s">
        <v>8219</v>
      </c>
      <c r="E313">
        <v>31</v>
      </c>
      <c r="G313">
        <v>312</v>
      </c>
      <c r="H313" t="s">
        <v>8220</v>
      </c>
      <c r="I313">
        <v>9</v>
      </c>
      <c r="K313">
        <v>312</v>
      </c>
      <c r="L313" t="s">
        <v>8221</v>
      </c>
      <c r="M313">
        <v>10</v>
      </c>
    </row>
    <row r="314" spans="3:13" x14ac:dyDescent="0.55000000000000004">
      <c r="C314">
        <v>313</v>
      </c>
      <c r="D314" t="s">
        <v>8219</v>
      </c>
      <c r="E314">
        <v>173</v>
      </c>
      <c r="G314">
        <v>313</v>
      </c>
      <c r="H314" t="s">
        <v>8220</v>
      </c>
      <c r="I314">
        <v>0</v>
      </c>
      <c r="K314">
        <v>313</v>
      </c>
      <c r="L314" t="s">
        <v>8221</v>
      </c>
      <c r="M314">
        <v>201</v>
      </c>
    </row>
    <row r="315" spans="3:13" x14ac:dyDescent="0.55000000000000004">
      <c r="C315">
        <v>314</v>
      </c>
      <c r="D315" t="s">
        <v>8219</v>
      </c>
      <c r="E315">
        <v>17</v>
      </c>
      <c r="G315">
        <v>314</v>
      </c>
      <c r="H315" t="s">
        <v>8220</v>
      </c>
      <c r="I315">
        <v>25</v>
      </c>
      <c r="K315">
        <v>314</v>
      </c>
      <c r="L315" t="s">
        <v>8221</v>
      </c>
      <c r="M315">
        <v>296</v>
      </c>
    </row>
    <row r="316" spans="3:13" x14ac:dyDescent="0.55000000000000004">
      <c r="C316">
        <v>315</v>
      </c>
      <c r="D316" t="s">
        <v>8219</v>
      </c>
      <c r="E316">
        <v>48</v>
      </c>
      <c r="G316">
        <v>315</v>
      </c>
      <c r="H316" t="s">
        <v>8220</v>
      </c>
      <c r="I316">
        <v>1</v>
      </c>
      <c r="K316">
        <v>315</v>
      </c>
      <c r="L316" t="s">
        <v>8221</v>
      </c>
      <c r="M316">
        <v>7</v>
      </c>
    </row>
    <row r="317" spans="3:13" x14ac:dyDescent="0.55000000000000004">
      <c r="C317">
        <v>316</v>
      </c>
      <c r="D317" t="s">
        <v>8219</v>
      </c>
      <c r="E317">
        <v>59</v>
      </c>
      <c r="G317">
        <v>316</v>
      </c>
      <c r="H317" t="s">
        <v>8220</v>
      </c>
      <c r="I317">
        <v>1</v>
      </c>
      <c r="K317">
        <v>316</v>
      </c>
      <c r="L317" t="s">
        <v>8221</v>
      </c>
      <c r="M317">
        <v>7</v>
      </c>
    </row>
    <row r="318" spans="3:13" x14ac:dyDescent="0.55000000000000004">
      <c r="C318">
        <v>317</v>
      </c>
      <c r="D318" t="s">
        <v>8219</v>
      </c>
      <c r="E318">
        <v>39</v>
      </c>
      <c r="G318">
        <v>317</v>
      </c>
      <c r="H318" t="s">
        <v>8220</v>
      </c>
      <c r="I318">
        <v>1</v>
      </c>
      <c r="K318">
        <v>317</v>
      </c>
      <c r="L318" t="s">
        <v>8221</v>
      </c>
      <c r="M318">
        <v>1</v>
      </c>
    </row>
    <row r="319" spans="3:13" x14ac:dyDescent="0.55000000000000004">
      <c r="C319">
        <v>318</v>
      </c>
      <c r="D319" t="s">
        <v>8219</v>
      </c>
      <c r="E319">
        <v>59</v>
      </c>
      <c r="G319">
        <v>318</v>
      </c>
      <c r="H319" t="s">
        <v>8220</v>
      </c>
      <c r="I319">
        <v>0</v>
      </c>
      <c r="K319">
        <v>318</v>
      </c>
      <c r="L319" t="s">
        <v>8221</v>
      </c>
      <c r="M319">
        <v>114</v>
      </c>
    </row>
    <row r="320" spans="3:13" x14ac:dyDescent="0.55000000000000004">
      <c r="C320">
        <v>319</v>
      </c>
      <c r="D320" t="s">
        <v>8219</v>
      </c>
      <c r="E320">
        <v>60</v>
      </c>
      <c r="G320">
        <v>319</v>
      </c>
      <c r="H320" t="s">
        <v>8220</v>
      </c>
      <c r="I320">
        <v>6</v>
      </c>
      <c r="K320">
        <v>319</v>
      </c>
      <c r="L320" t="s">
        <v>8221</v>
      </c>
      <c r="M320">
        <v>29</v>
      </c>
    </row>
    <row r="321" spans="3:13" x14ac:dyDescent="0.55000000000000004">
      <c r="C321">
        <v>320</v>
      </c>
      <c r="D321" t="s">
        <v>8219</v>
      </c>
      <c r="E321">
        <v>20</v>
      </c>
      <c r="G321">
        <v>320</v>
      </c>
      <c r="H321" t="s">
        <v>8220</v>
      </c>
      <c r="I321">
        <v>1</v>
      </c>
      <c r="K321">
        <v>320</v>
      </c>
      <c r="L321" t="s">
        <v>8221</v>
      </c>
      <c r="M321">
        <v>890</v>
      </c>
    </row>
    <row r="322" spans="3:13" x14ac:dyDescent="0.55000000000000004">
      <c r="C322">
        <v>321</v>
      </c>
      <c r="D322" t="s">
        <v>8219</v>
      </c>
      <c r="E322">
        <v>2</v>
      </c>
      <c r="G322">
        <v>321</v>
      </c>
      <c r="H322" t="s">
        <v>8221</v>
      </c>
      <c r="I322">
        <v>18</v>
      </c>
      <c r="K322">
        <v>321</v>
      </c>
      <c r="L322" t="s">
        <v>8221</v>
      </c>
      <c r="M322">
        <v>31</v>
      </c>
    </row>
    <row r="323" spans="3:13" x14ac:dyDescent="0.55000000000000004">
      <c r="C323">
        <v>322</v>
      </c>
      <c r="D323" t="s">
        <v>8219</v>
      </c>
      <c r="E323">
        <v>315</v>
      </c>
      <c r="G323">
        <v>322</v>
      </c>
      <c r="H323" t="s">
        <v>8221</v>
      </c>
      <c r="I323">
        <v>9</v>
      </c>
      <c r="K323">
        <v>322</v>
      </c>
      <c r="L323" t="s">
        <v>8221</v>
      </c>
      <c r="M323">
        <v>21</v>
      </c>
    </row>
    <row r="324" spans="3:13" x14ac:dyDescent="0.55000000000000004">
      <c r="C324">
        <v>323</v>
      </c>
      <c r="D324" t="s">
        <v>8219</v>
      </c>
      <c r="E324">
        <v>2174</v>
      </c>
      <c r="G324">
        <v>323</v>
      </c>
      <c r="H324" t="s">
        <v>8221</v>
      </c>
      <c r="I324">
        <v>4</v>
      </c>
      <c r="K324">
        <v>323</v>
      </c>
      <c r="L324" t="s">
        <v>8221</v>
      </c>
      <c r="M324">
        <v>37</v>
      </c>
    </row>
    <row r="325" spans="3:13" x14ac:dyDescent="0.55000000000000004">
      <c r="C325">
        <v>324</v>
      </c>
      <c r="D325" t="s">
        <v>8219</v>
      </c>
      <c r="E325">
        <v>152</v>
      </c>
      <c r="G325">
        <v>324</v>
      </c>
      <c r="H325" t="s">
        <v>8221</v>
      </c>
      <c r="I325">
        <v>7</v>
      </c>
      <c r="K325">
        <v>324</v>
      </c>
      <c r="L325" t="s">
        <v>8221</v>
      </c>
      <c r="M325">
        <v>7</v>
      </c>
    </row>
    <row r="326" spans="3:13" x14ac:dyDescent="0.55000000000000004">
      <c r="C326">
        <v>325</v>
      </c>
      <c r="D326" t="s">
        <v>8219</v>
      </c>
      <c r="E326">
        <v>1021</v>
      </c>
      <c r="G326">
        <v>325</v>
      </c>
      <c r="H326" t="s">
        <v>8221</v>
      </c>
      <c r="I326">
        <v>29</v>
      </c>
      <c r="K326">
        <v>325</v>
      </c>
      <c r="L326" t="s">
        <v>8221</v>
      </c>
      <c r="M326">
        <v>4</v>
      </c>
    </row>
    <row r="327" spans="3:13" x14ac:dyDescent="0.55000000000000004">
      <c r="C327">
        <v>326</v>
      </c>
      <c r="D327" t="s">
        <v>8219</v>
      </c>
      <c r="E327">
        <v>237</v>
      </c>
      <c r="G327">
        <v>326</v>
      </c>
      <c r="H327" t="s">
        <v>8221</v>
      </c>
      <c r="I327">
        <v>12</v>
      </c>
      <c r="K327">
        <v>326</v>
      </c>
      <c r="L327" t="s">
        <v>8221</v>
      </c>
      <c r="M327">
        <v>5</v>
      </c>
    </row>
    <row r="328" spans="3:13" x14ac:dyDescent="0.55000000000000004">
      <c r="C328">
        <v>327</v>
      </c>
      <c r="D328" t="s">
        <v>8219</v>
      </c>
      <c r="E328">
        <v>27</v>
      </c>
      <c r="G328">
        <v>327</v>
      </c>
      <c r="H328" t="s">
        <v>8221</v>
      </c>
      <c r="I328">
        <v>4</v>
      </c>
      <c r="K328">
        <v>327</v>
      </c>
      <c r="L328" t="s">
        <v>8221</v>
      </c>
      <c r="M328">
        <v>0</v>
      </c>
    </row>
    <row r="329" spans="3:13" x14ac:dyDescent="0.55000000000000004">
      <c r="C329">
        <v>328</v>
      </c>
      <c r="D329" t="s">
        <v>8219</v>
      </c>
      <c r="E329">
        <v>17</v>
      </c>
      <c r="G329">
        <v>328</v>
      </c>
      <c r="H329" t="s">
        <v>8221</v>
      </c>
      <c r="I329">
        <v>28</v>
      </c>
      <c r="K329">
        <v>328</v>
      </c>
      <c r="L329" t="s">
        <v>8221</v>
      </c>
      <c r="M329">
        <v>456</v>
      </c>
    </row>
    <row r="330" spans="3:13" x14ac:dyDescent="0.55000000000000004">
      <c r="C330">
        <v>329</v>
      </c>
      <c r="D330" t="s">
        <v>8219</v>
      </c>
      <c r="E330">
        <v>27</v>
      </c>
      <c r="G330">
        <v>329</v>
      </c>
      <c r="H330" t="s">
        <v>8221</v>
      </c>
      <c r="I330">
        <v>25</v>
      </c>
      <c r="K330">
        <v>329</v>
      </c>
      <c r="L330" t="s">
        <v>8221</v>
      </c>
      <c r="M330">
        <v>369</v>
      </c>
    </row>
    <row r="331" spans="3:13" x14ac:dyDescent="0.55000000000000004">
      <c r="C331">
        <v>330</v>
      </c>
      <c r="D331" t="s">
        <v>8219</v>
      </c>
      <c r="E331">
        <v>82</v>
      </c>
      <c r="G331">
        <v>330</v>
      </c>
      <c r="H331" t="s">
        <v>8221</v>
      </c>
      <c r="I331">
        <v>28</v>
      </c>
      <c r="K331">
        <v>330</v>
      </c>
      <c r="L331" t="s">
        <v>8221</v>
      </c>
      <c r="M331">
        <v>2</v>
      </c>
    </row>
    <row r="332" spans="3:13" x14ac:dyDescent="0.55000000000000004">
      <c r="C332">
        <v>331</v>
      </c>
      <c r="D332" t="s">
        <v>8219</v>
      </c>
      <c r="E332">
        <v>48</v>
      </c>
      <c r="G332">
        <v>331</v>
      </c>
      <c r="H332" t="s">
        <v>8221</v>
      </c>
      <c r="I332">
        <v>310</v>
      </c>
      <c r="K332">
        <v>331</v>
      </c>
      <c r="L332" t="s">
        <v>8221</v>
      </c>
      <c r="M332">
        <v>0</v>
      </c>
    </row>
    <row r="333" spans="3:13" x14ac:dyDescent="0.55000000000000004">
      <c r="C333">
        <v>332</v>
      </c>
      <c r="D333" t="s">
        <v>8219</v>
      </c>
      <c r="E333">
        <v>105</v>
      </c>
      <c r="G333">
        <v>332</v>
      </c>
      <c r="H333" t="s">
        <v>8221</v>
      </c>
      <c r="I333">
        <v>15</v>
      </c>
      <c r="K333">
        <v>332</v>
      </c>
      <c r="L333" t="s">
        <v>8221</v>
      </c>
      <c r="M333">
        <v>338</v>
      </c>
    </row>
    <row r="334" spans="3:13" x14ac:dyDescent="0.55000000000000004">
      <c r="C334">
        <v>333</v>
      </c>
      <c r="D334" t="s">
        <v>8219</v>
      </c>
      <c r="E334">
        <v>28</v>
      </c>
      <c r="G334">
        <v>333</v>
      </c>
      <c r="H334" t="s">
        <v>8221</v>
      </c>
      <c r="I334">
        <v>215</v>
      </c>
      <c r="K334">
        <v>333</v>
      </c>
      <c r="L334" t="s">
        <v>8221</v>
      </c>
      <c r="M334">
        <v>4</v>
      </c>
    </row>
    <row r="335" spans="3:13" x14ac:dyDescent="0.55000000000000004">
      <c r="C335">
        <v>334</v>
      </c>
      <c r="D335" t="s">
        <v>8219</v>
      </c>
      <c r="E335">
        <v>1107</v>
      </c>
      <c r="G335">
        <v>334</v>
      </c>
      <c r="H335" t="s">
        <v>8221</v>
      </c>
      <c r="I335">
        <v>3</v>
      </c>
      <c r="K335">
        <v>334</v>
      </c>
      <c r="L335" t="s">
        <v>8221</v>
      </c>
      <c r="M335">
        <v>1</v>
      </c>
    </row>
    <row r="336" spans="3:13" x14ac:dyDescent="0.55000000000000004">
      <c r="C336">
        <v>335</v>
      </c>
      <c r="D336" t="s">
        <v>8219</v>
      </c>
      <c r="E336">
        <v>1013</v>
      </c>
      <c r="G336">
        <v>335</v>
      </c>
      <c r="H336" t="s">
        <v>8221</v>
      </c>
      <c r="I336">
        <v>2</v>
      </c>
      <c r="K336">
        <v>335</v>
      </c>
      <c r="L336" t="s">
        <v>8221</v>
      </c>
      <c r="M336">
        <v>28</v>
      </c>
    </row>
    <row r="337" spans="3:13" x14ac:dyDescent="0.55000000000000004">
      <c r="C337">
        <v>336</v>
      </c>
      <c r="D337" t="s">
        <v>8219</v>
      </c>
      <c r="E337">
        <v>274</v>
      </c>
      <c r="G337">
        <v>336</v>
      </c>
      <c r="H337" t="s">
        <v>8221</v>
      </c>
      <c r="I337">
        <v>26</v>
      </c>
      <c r="K337">
        <v>336</v>
      </c>
      <c r="L337" t="s">
        <v>8221</v>
      </c>
      <c r="M337">
        <v>12</v>
      </c>
    </row>
    <row r="338" spans="3:13" x14ac:dyDescent="0.55000000000000004">
      <c r="C338">
        <v>337</v>
      </c>
      <c r="D338" t="s">
        <v>8219</v>
      </c>
      <c r="E338">
        <v>87</v>
      </c>
      <c r="G338">
        <v>337</v>
      </c>
      <c r="H338" t="s">
        <v>8221</v>
      </c>
      <c r="I338">
        <v>24</v>
      </c>
      <c r="K338">
        <v>337</v>
      </c>
      <c r="L338" t="s">
        <v>8221</v>
      </c>
      <c r="M338">
        <v>16</v>
      </c>
    </row>
    <row r="339" spans="3:13" x14ac:dyDescent="0.55000000000000004">
      <c r="C339">
        <v>338</v>
      </c>
      <c r="D339" t="s">
        <v>8219</v>
      </c>
      <c r="E339">
        <v>99</v>
      </c>
      <c r="G339">
        <v>338</v>
      </c>
      <c r="H339" t="s">
        <v>8221</v>
      </c>
      <c r="I339">
        <v>96</v>
      </c>
      <c r="K339">
        <v>338</v>
      </c>
      <c r="L339" t="s">
        <v>8221</v>
      </c>
      <c r="M339">
        <v>4</v>
      </c>
    </row>
    <row r="340" spans="3:13" x14ac:dyDescent="0.55000000000000004">
      <c r="C340">
        <v>339</v>
      </c>
      <c r="D340" t="s">
        <v>8219</v>
      </c>
      <c r="E340">
        <v>276</v>
      </c>
      <c r="G340">
        <v>339</v>
      </c>
      <c r="H340" t="s">
        <v>8221</v>
      </c>
      <c r="I340">
        <v>17</v>
      </c>
      <c r="K340">
        <v>339</v>
      </c>
      <c r="L340" t="s">
        <v>8221</v>
      </c>
      <c r="M340">
        <v>4</v>
      </c>
    </row>
    <row r="341" spans="3:13" x14ac:dyDescent="0.55000000000000004">
      <c r="C341">
        <v>340</v>
      </c>
      <c r="D341" t="s">
        <v>8219</v>
      </c>
      <c r="E341">
        <v>21</v>
      </c>
      <c r="G341">
        <v>340</v>
      </c>
      <c r="H341" t="s">
        <v>8221</v>
      </c>
      <c r="I341">
        <v>94</v>
      </c>
      <c r="K341">
        <v>340</v>
      </c>
      <c r="L341" t="s">
        <v>8221</v>
      </c>
      <c r="M341">
        <v>10</v>
      </c>
    </row>
    <row r="342" spans="3:13" x14ac:dyDescent="0.55000000000000004">
      <c r="C342">
        <v>341</v>
      </c>
      <c r="D342" t="s">
        <v>8219</v>
      </c>
      <c r="E342">
        <v>41</v>
      </c>
      <c r="G342">
        <v>341</v>
      </c>
      <c r="H342" t="s">
        <v>8221</v>
      </c>
      <c r="I342">
        <v>129</v>
      </c>
      <c r="K342">
        <v>341</v>
      </c>
      <c r="L342" t="s">
        <v>8221</v>
      </c>
      <c r="M342">
        <v>0</v>
      </c>
    </row>
    <row r="343" spans="3:13" x14ac:dyDescent="0.55000000000000004">
      <c r="C343">
        <v>342</v>
      </c>
      <c r="D343" t="s">
        <v>8219</v>
      </c>
      <c r="E343">
        <v>119</v>
      </c>
      <c r="G343">
        <v>342</v>
      </c>
      <c r="H343" t="s">
        <v>8221</v>
      </c>
      <c r="I343">
        <v>1</v>
      </c>
      <c r="K343">
        <v>342</v>
      </c>
      <c r="L343" t="s">
        <v>8221</v>
      </c>
      <c r="M343">
        <v>6</v>
      </c>
    </row>
    <row r="344" spans="3:13" x14ac:dyDescent="0.55000000000000004">
      <c r="C344">
        <v>343</v>
      </c>
      <c r="D344" t="s">
        <v>8219</v>
      </c>
      <c r="E344">
        <v>153</v>
      </c>
      <c r="G344">
        <v>343</v>
      </c>
      <c r="H344" t="s">
        <v>8221</v>
      </c>
      <c r="I344">
        <v>4</v>
      </c>
      <c r="K344">
        <v>343</v>
      </c>
      <c r="L344" t="s">
        <v>8221</v>
      </c>
      <c r="M344">
        <v>0</v>
      </c>
    </row>
    <row r="345" spans="3:13" x14ac:dyDescent="0.55000000000000004">
      <c r="C345">
        <v>344</v>
      </c>
      <c r="D345" t="s">
        <v>8219</v>
      </c>
      <c r="E345">
        <v>100</v>
      </c>
      <c r="G345">
        <v>344</v>
      </c>
      <c r="H345" t="s">
        <v>8221</v>
      </c>
      <c r="I345">
        <v>3</v>
      </c>
      <c r="K345">
        <v>344</v>
      </c>
      <c r="L345" t="s">
        <v>8221</v>
      </c>
      <c r="M345">
        <v>1</v>
      </c>
    </row>
    <row r="346" spans="3:13" x14ac:dyDescent="0.55000000000000004">
      <c r="C346">
        <v>345</v>
      </c>
      <c r="D346" t="s">
        <v>8219</v>
      </c>
      <c r="E346">
        <v>143</v>
      </c>
      <c r="G346">
        <v>345</v>
      </c>
      <c r="H346" t="s">
        <v>8221</v>
      </c>
      <c r="I346">
        <v>135</v>
      </c>
      <c r="K346">
        <v>345</v>
      </c>
      <c r="L346" t="s">
        <v>8221</v>
      </c>
      <c r="M346">
        <v>0</v>
      </c>
    </row>
    <row r="347" spans="3:13" x14ac:dyDescent="0.55000000000000004">
      <c r="C347">
        <v>346</v>
      </c>
      <c r="D347" t="s">
        <v>8219</v>
      </c>
      <c r="E347">
        <v>140</v>
      </c>
      <c r="G347">
        <v>346</v>
      </c>
      <c r="H347" t="s">
        <v>8221</v>
      </c>
      <c r="I347">
        <v>10</v>
      </c>
      <c r="K347">
        <v>346</v>
      </c>
      <c r="L347" t="s">
        <v>8221</v>
      </c>
      <c r="M347">
        <v>44</v>
      </c>
    </row>
    <row r="348" spans="3:13" x14ac:dyDescent="0.55000000000000004">
      <c r="C348">
        <v>347</v>
      </c>
      <c r="D348" t="s">
        <v>8219</v>
      </c>
      <c r="E348">
        <v>35</v>
      </c>
      <c r="G348">
        <v>347</v>
      </c>
      <c r="H348" t="s">
        <v>8221</v>
      </c>
      <c r="I348">
        <v>0</v>
      </c>
      <c r="K348">
        <v>347</v>
      </c>
      <c r="L348" t="s">
        <v>8221</v>
      </c>
      <c r="M348">
        <v>0</v>
      </c>
    </row>
    <row r="349" spans="3:13" x14ac:dyDescent="0.55000000000000004">
      <c r="C349">
        <v>348</v>
      </c>
      <c r="D349" t="s">
        <v>8219</v>
      </c>
      <c r="E349">
        <v>149</v>
      </c>
      <c r="G349">
        <v>348</v>
      </c>
      <c r="H349" t="s">
        <v>8221</v>
      </c>
      <c r="I349">
        <v>6</v>
      </c>
      <c r="K349">
        <v>348</v>
      </c>
      <c r="L349" t="s">
        <v>8221</v>
      </c>
      <c r="M349">
        <v>3</v>
      </c>
    </row>
    <row r="350" spans="3:13" x14ac:dyDescent="0.55000000000000004">
      <c r="C350">
        <v>349</v>
      </c>
      <c r="D350" t="s">
        <v>8219</v>
      </c>
      <c r="E350">
        <v>130</v>
      </c>
      <c r="G350">
        <v>349</v>
      </c>
      <c r="H350" t="s">
        <v>8221</v>
      </c>
      <c r="I350">
        <v>36</v>
      </c>
      <c r="K350">
        <v>349</v>
      </c>
      <c r="L350" t="s">
        <v>8221</v>
      </c>
      <c r="M350">
        <v>0</v>
      </c>
    </row>
    <row r="351" spans="3:13" x14ac:dyDescent="0.55000000000000004">
      <c r="C351">
        <v>350</v>
      </c>
      <c r="D351" t="s">
        <v>8219</v>
      </c>
      <c r="E351">
        <v>120</v>
      </c>
      <c r="G351">
        <v>350</v>
      </c>
      <c r="H351" t="s">
        <v>8221</v>
      </c>
      <c r="I351">
        <v>336</v>
      </c>
      <c r="K351">
        <v>350</v>
      </c>
      <c r="L351" t="s">
        <v>8221</v>
      </c>
      <c r="M351">
        <v>52</v>
      </c>
    </row>
    <row r="352" spans="3:13" x14ac:dyDescent="0.55000000000000004">
      <c r="C352">
        <v>351</v>
      </c>
      <c r="D352" t="s">
        <v>8219</v>
      </c>
      <c r="E352">
        <v>265</v>
      </c>
      <c r="G352">
        <v>351</v>
      </c>
      <c r="H352" t="s">
        <v>8221</v>
      </c>
      <c r="I352">
        <v>34</v>
      </c>
      <c r="K352">
        <v>351</v>
      </c>
      <c r="L352" t="s">
        <v>8221</v>
      </c>
      <c r="M352">
        <v>0</v>
      </c>
    </row>
    <row r="353" spans="3:13" x14ac:dyDescent="0.55000000000000004">
      <c r="C353">
        <v>352</v>
      </c>
      <c r="D353" t="s">
        <v>8219</v>
      </c>
      <c r="E353">
        <v>71</v>
      </c>
      <c r="G353">
        <v>352</v>
      </c>
      <c r="H353" t="s">
        <v>8221</v>
      </c>
      <c r="I353">
        <v>10</v>
      </c>
      <c r="K353">
        <v>352</v>
      </c>
      <c r="L353" t="s">
        <v>8221</v>
      </c>
      <c r="M353">
        <v>1</v>
      </c>
    </row>
    <row r="354" spans="3:13" x14ac:dyDescent="0.55000000000000004">
      <c r="C354">
        <v>353</v>
      </c>
      <c r="D354" t="s">
        <v>8219</v>
      </c>
      <c r="E354">
        <v>13</v>
      </c>
      <c r="G354">
        <v>353</v>
      </c>
      <c r="H354" t="s">
        <v>8221</v>
      </c>
      <c r="I354">
        <v>201</v>
      </c>
      <c r="K354">
        <v>353</v>
      </c>
      <c r="L354" t="s">
        <v>8221</v>
      </c>
      <c r="M354">
        <v>1</v>
      </c>
    </row>
    <row r="355" spans="3:13" x14ac:dyDescent="0.55000000000000004">
      <c r="C355">
        <v>354</v>
      </c>
      <c r="D355" t="s">
        <v>8219</v>
      </c>
      <c r="E355">
        <v>169</v>
      </c>
      <c r="G355">
        <v>354</v>
      </c>
      <c r="H355" t="s">
        <v>8221</v>
      </c>
      <c r="I355">
        <v>296</v>
      </c>
      <c r="K355">
        <v>354</v>
      </c>
      <c r="L355" t="s">
        <v>8221</v>
      </c>
      <c r="M355">
        <v>2</v>
      </c>
    </row>
    <row r="356" spans="3:13" x14ac:dyDescent="0.55000000000000004">
      <c r="C356">
        <v>355</v>
      </c>
      <c r="D356" t="s">
        <v>8219</v>
      </c>
      <c r="E356">
        <v>57</v>
      </c>
      <c r="G356">
        <v>355</v>
      </c>
      <c r="H356" t="s">
        <v>8221</v>
      </c>
      <c r="I356">
        <v>7</v>
      </c>
      <c r="K356">
        <v>355</v>
      </c>
      <c r="L356" t="s">
        <v>8221</v>
      </c>
      <c r="M356">
        <v>9</v>
      </c>
    </row>
    <row r="357" spans="3:13" x14ac:dyDescent="0.55000000000000004">
      <c r="C357">
        <v>356</v>
      </c>
      <c r="D357" t="s">
        <v>8219</v>
      </c>
      <c r="E357">
        <v>229</v>
      </c>
      <c r="G357">
        <v>356</v>
      </c>
      <c r="H357" t="s">
        <v>8221</v>
      </c>
      <c r="I357">
        <v>7</v>
      </c>
      <c r="K357">
        <v>356</v>
      </c>
      <c r="L357" t="s">
        <v>8221</v>
      </c>
      <c r="M357">
        <v>5</v>
      </c>
    </row>
    <row r="358" spans="3:13" x14ac:dyDescent="0.55000000000000004">
      <c r="C358">
        <v>357</v>
      </c>
      <c r="D358" t="s">
        <v>8219</v>
      </c>
      <c r="E358">
        <v>108</v>
      </c>
      <c r="G358">
        <v>357</v>
      </c>
      <c r="H358" t="s">
        <v>8221</v>
      </c>
      <c r="I358">
        <v>1</v>
      </c>
      <c r="K358">
        <v>357</v>
      </c>
      <c r="L358" t="s">
        <v>8221</v>
      </c>
      <c r="M358">
        <v>57</v>
      </c>
    </row>
    <row r="359" spans="3:13" x14ac:dyDescent="0.55000000000000004">
      <c r="C359">
        <v>358</v>
      </c>
      <c r="D359" t="s">
        <v>8219</v>
      </c>
      <c r="E359">
        <v>108</v>
      </c>
      <c r="G359">
        <v>358</v>
      </c>
      <c r="H359" t="s">
        <v>8221</v>
      </c>
      <c r="I359">
        <v>114</v>
      </c>
      <c r="K359">
        <v>358</v>
      </c>
      <c r="L359" t="s">
        <v>8221</v>
      </c>
      <c r="M359">
        <v>3</v>
      </c>
    </row>
    <row r="360" spans="3:13" x14ac:dyDescent="0.55000000000000004">
      <c r="C360">
        <v>359</v>
      </c>
      <c r="D360" t="s">
        <v>8219</v>
      </c>
      <c r="E360">
        <v>41</v>
      </c>
      <c r="G360">
        <v>359</v>
      </c>
      <c r="H360" t="s">
        <v>8221</v>
      </c>
      <c r="I360">
        <v>29</v>
      </c>
      <c r="K360">
        <v>359</v>
      </c>
      <c r="L360" t="s">
        <v>8221</v>
      </c>
      <c r="M360">
        <v>1</v>
      </c>
    </row>
    <row r="361" spans="3:13" x14ac:dyDescent="0.55000000000000004">
      <c r="C361">
        <v>360</v>
      </c>
      <c r="D361" t="s">
        <v>8219</v>
      </c>
      <c r="E361">
        <v>139</v>
      </c>
      <c r="G361">
        <v>360</v>
      </c>
      <c r="H361" t="s">
        <v>8221</v>
      </c>
      <c r="I361">
        <v>890</v>
      </c>
      <c r="K361">
        <v>360</v>
      </c>
      <c r="L361" t="s">
        <v>8221</v>
      </c>
      <c r="M361">
        <v>6</v>
      </c>
    </row>
    <row r="362" spans="3:13" x14ac:dyDescent="0.55000000000000004">
      <c r="C362">
        <v>361</v>
      </c>
      <c r="D362" t="s">
        <v>8219</v>
      </c>
      <c r="E362">
        <v>19</v>
      </c>
      <c r="G362">
        <v>361</v>
      </c>
      <c r="H362" t="s">
        <v>8221</v>
      </c>
      <c r="I362">
        <v>31</v>
      </c>
      <c r="K362">
        <v>361</v>
      </c>
      <c r="L362" t="s">
        <v>8221</v>
      </c>
      <c r="M362">
        <v>48</v>
      </c>
    </row>
    <row r="363" spans="3:13" x14ac:dyDescent="0.55000000000000004">
      <c r="C363">
        <v>362</v>
      </c>
      <c r="D363" t="s">
        <v>8219</v>
      </c>
      <c r="E363">
        <v>94</v>
      </c>
      <c r="G363">
        <v>362</v>
      </c>
      <c r="H363" t="s">
        <v>8221</v>
      </c>
      <c r="I363">
        <v>21</v>
      </c>
      <c r="K363">
        <v>362</v>
      </c>
      <c r="L363" t="s">
        <v>8221</v>
      </c>
      <c r="M363">
        <v>2</v>
      </c>
    </row>
    <row r="364" spans="3:13" x14ac:dyDescent="0.55000000000000004">
      <c r="C364">
        <v>363</v>
      </c>
      <c r="D364" t="s">
        <v>8219</v>
      </c>
      <c r="E364">
        <v>23</v>
      </c>
      <c r="G364">
        <v>363</v>
      </c>
      <c r="H364" t="s">
        <v>8221</v>
      </c>
      <c r="I364">
        <v>37</v>
      </c>
      <c r="K364">
        <v>363</v>
      </c>
      <c r="L364" t="s">
        <v>8221</v>
      </c>
      <c r="M364">
        <v>4</v>
      </c>
    </row>
    <row r="365" spans="3:13" x14ac:dyDescent="0.55000000000000004">
      <c r="C365">
        <v>364</v>
      </c>
      <c r="D365" t="s">
        <v>8219</v>
      </c>
      <c r="E365">
        <v>15</v>
      </c>
      <c r="G365">
        <v>364</v>
      </c>
      <c r="H365" t="s">
        <v>8221</v>
      </c>
      <c r="I365">
        <v>7</v>
      </c>
      <c r="K365">
        <v>364</v>
      </c>
      <c r="L365" t="s">
        <v>8221</v>
      </c>
      <c r="M365">
        <v>5</v>
      </c>
    </row>
    <row r="366" spans="3:13" x14ac:dyDescent="0.55000000000000004">
      <c r="C366">
        <v>365</v>
      </c>
      <c r="D366" t="s">
        <v>8219</v>
      </c>
      <c r="E366">
        <v>62</v>
      </c>
      <c r="G366">
        <v>365</v>
      </c>
      <c r="H366" t="s">
        <v>8221</v>
      </c>
      <c r="I366">
        <v>4</v>
      </c>
      <c r="K366">
        <v>365</v>
      </c>
      <c r="L366" t="s">
        <v>8221</v>
      </c>
      <c r="M366">
        <v>79</v>
      </c>
    </row>
    <row r="367" spans="3:13" x14ac:dyDescent="0.55000000000000004">
      <c r="C367">
        <v>366</v>
      </c>
      <c r="D367" t="s">
        <v>8219</v>
      </c>
      <c r="E367">
        <v>74</v>
      </c>
      <c r="G367">
        <v>366</v>
      </c>
      <c r="H367" t="s">
        <v>8221</v>
      </c>
      <c r="I367">
        <v>5</v>
      </c>
      <c r="K367">
        <v>366</v>
      </c>
      <c r="L367" t="s">
        <v>8221</v>
      </c>
      <c r="M367">
        <v>2</v>
      </c>
    </row>
    <row r="368" spans="3:13" x14ac:dyDescent="0.55000000000000004">
      <c r="C368">
        <v>367</v>
      </c>
      <c r="D368" t="s">
        <v>8219</v>
      </c>
      <c r="E368">
        <v>97</v>
      </c>
      <c r="G368">
        <v>367</v>
      </c>
      <c r="H368" t="s">
        <v>8221</v>
      </c>
      <c r="I368">
        <v>0</v>
      </c>
      <c r="K368">
        <v>367</v>
      </c>
      <c r="L368" t="s">
        <v>8221</v>
      </c>
      <c r="M368">
        <v>11</v>
      </c>
    </row>
    <row r="369" spans="3:13" x14ac:dyDescent="0.55000000000000004">
      <c r="C369">
        <v>368</v>
      </c>
      <c r="D369" t="s">
        <v>8219</v>
      </c>
      <c r="E369">
        <v>55</v>
      </c>
      <c r="G369">
        <v>368</v>
      </c>
      <c r="H369" t="s">
        <v>8221</v>
      </c>
      <c r="I369">
        <v>456</v>
      </c>
      <c r="K369">
        <v>368</v>
      </c>
      <c r="L369" t="s">
        <v>8221</v>
      </c>
      <c r="M369">
        <v>11</v>
      </c>
    </row>
    <row r="370" spans="3:13" x14ac:dyDescent="0.55000000000000004">
      <c r="C370">
        <v>369</v>
      </c>
      <c r="D370" t="s">
        <v>8219</v>
      </c>
      <c r="E370">
        <v>44</v>
      </c>
      <c r="G370">
        <v>369</v>
      </c>
      <c r="H370" t="s">
        <v>8221</v>
      </c>
      <c r="I370">
        <v>369</v>
      </c>
      <c r="K370">
        <v>369</v>
      </c>
      <c r="L370" t="s">
        <v>8221</v>
      </c>
      <c r="M370">
        <v>1</v>
      </c>
    </row>
    <row r="371" spans="3:13" x14ac:dyDescent="0.55000000000000004">
      <c r="C371">
        <v>370</v>
      </c>
      <c r="D371" t="s">
        <v>8219</v>
      </c>
      <c r="E371">
        <v>110</v>
      </c>
      <c r="G371">
        <v>370</v>
      </c>
      <c r="H371" t="s">
        <v>8221</v>
      </c>
      <c r="I371">
        <v>2</v>
      </c>
      <c r="K371">
        <v>370</v>
      </c>
      <c r="L371" t="s">
        <v>8221</v>
      </c>
      <c r="M371">
        <v>3</v>
      </c>
    </row>
    <row r="372" spans="3:13" x14ac:dyDescent="0.55000000000000004">
      <c r="C372">
        <v>371</v>
      </c>
      <c r="D372" t="s">
        <v>8219</v>
      </c>
      <c r="E372">
        <v>59</v>
      </c>
      <c r="G372">
        <v>371</v>
      </c>
      <c r="H372" t="s">
        <v>8221</v>
      </c>
      <c r="I372">
        <v>0</v>
      </c>
      <c r="K372">
        <v>371</v>
      </c>
      <c r="L372" t="s">
        <v>8221</v>
      </c>
      <c r="M372">
        <v>5</v>
      </c>
    </row>
    <row r="373" spans="3:13" x14ac:dyDescent="0.55000000000000004">
      <c r="C373">
        <v>372</v>
      </c>
      <c r="D373" t="s">
        <v>8219</v>
      </c>
      <c r="E373">
        <v>62</v>
      </c>
      <c r="G373">
        <v>372</v>
      </c>
      <c r="H373" t="s">
        <v>8221</v>
      </c>
      <c r="I373">
        <v>338</v>
      </c>
      <c r="K373">
        <v>372</v>
      </c>
      <c r="L373" t="s">
        <v>8221</v>
      </c>
      <c r="M373">
        <v>12</v>
      </c>
    </row>
    <row r="374" spans="3:13" x14ac:dyDescent="0.55000000000000004">
      <c r="C374">
        <v>373</v>
      </c>
      <c r="D374" t="s">
        <v>8219</v>
      </c>
      <c r="E374">
        <v>105</v>
      </c>
      <c r="G374">
        <v>373</v>
      </c>
      <c r="H374" t="s">
        <v>8221</v>
      </c>
      <c r="I374">
        <v>4</v>
      </c>
      <c r="K374">
        <v>373</v>
      </c>
      <c r="L374" t="s">
        <v>8221</v>
      </c>
      <c r="M374">
        <v>2</v>
      </c>
    </row>
    <row r="375" spans="3:13" x14ac:dyDescent="0.55000000000000004">
      <c r="C375">
        <v>374</v>
      </c>
      <c r="D375" t="s">
        <v>8219</v>
      </c>
      <c r="E375">
        <v>26</v>
      </c>
      <c r="G375">
        <v>374</v>
      </c>
      <c r="H375" t="s">
        <v>8221</v>
      </c>
      <c r="I375">
        <v>1</v>
      </c>
      <c r="K375">
        <v>374</v>
      </c>
      <c r="L375" t="s">
        <v>8221</v>
      </c>
      <c r="M375">
        <v>5</v>
      </c>
    </row>
    <row r="376" spans="3:13" x14ac:dyDescent="0.55000000000000004">
      <c r="C376">
        <v>375</v>
      </c>
      <c r="D376" t="s">
        <v>8219</v>
      </c>
      <c r="E376">
        <v>49</v>
      </c>
      <c r="G376">
        <v>375</v>
      </c>
      <c r="H376" t="s">
        <v>8221</v>
      </c>
      <c r="I376">
        <v>28</v>
      </c>
      <c r="K376">
        <v>375</v>
      </c>
      <c r="L376" t="s">
        <v>8221</v>
      </c>
      <c r="M376">
        <v>21</v>
      </c>
    </row>
    <row r="377" spans="3:13" x14ac:dyDescent="0.55000000000000004">
      <c r="C377">
        <v>376</v>
      </c>
      <c r="D377" t="s">
        <v>8219</v>
      </c>
      <c r="E377">
        <v>68</v>
      </c>
      <c r="G377">
        <v>376</v>
      </c>
      <c r="H377" t="s">
        <v>8221</v>
      </c>
      <c r="I377">
        <v>12</v>
      </c>
      <c r="K377">
        <v>376</v>
      </c>
      <c r="L377" t="s">
        <v>8221</v>
      </c>
      <c r="M377">
        <v>0</v>
      </c>
    </row>
    <row r="378" spans="3:13" x14ac:dyDescent="0.55000000000000004">
      <c r="C378">
        <v>377</v>
      </c>
      <c r="D378" t="s">
        <v>8219</v>
      </c>
      <c r="E378">
        <v>22</v>
      </c>
      <c r="G378">
        <v>377</v>
      </c>
      <c r="H378" t="s">
        <v>8221</v>
      </c>
      <c r="I378">
        <v>16</v>
      </c>
      <c r="K378">
        <v>377</v>
      </c>
      <c r="L378" t="s">
        <v>8221</v>
      </c>
      <c r="M378">
        <v>45</v>
      </c>
    </row>
    <row r="379" spans="3:13" x14ac:dyDescent="0.55000000000000004">
      <c r="C379">
        <v>378</v>
      </c>
      <c r="D379" t="s">
        <v>8219</v>
      </c>
      <c r="E379">
        <v>18</v>
      </c>
      <c r="G379">
        <v>378</v>
      </c>
      <c r="H379" t="s">
        <v>8221</v>
      </c>
      <c r="I379">
        <v>4</v>
      </c>
      <c r="K379">
        <v>378</v>
      </c>
      <c r="L379" t="s">
        <v>8221</v>
      </c>
      <c r="M379">
        <v>29</v>
      </c>
    </row>
    <row r="380" spans="3:13" x14ac:dyDescent="0.55000000000000004">
      <c r="C380">
        <v>379</v>
      </c>
      <c r="D380" t="s">
        <v>8219</v>
      </c>
      <c r="E380">
        <v>19</v>
      </c>
      <c r="G380">
        <v>379</v>
      </c>
      <c r="H380" t="s">
        <v>8221</v>
      </c>
      <c r="I380">
        <v>4</v>
      </c>
      <c r="K380">
        <v>379</v>
      </c>
      <c r="L380" t="s">
        <v>8221</v>
      </c>
      <c r="M380">
        <v>2</v>
      </c>
    </row>
    <row r="381" spans="3:13" x14ac:dyDescent="0.55000000000000004">
      <c r="C381">
        <v>380</v>
      </c>
      <c r="D381" t="s">
        <v>8219</v>
      </c>
      <c r="E381">
        <v>99</v>
      </c>
      <c r="G381">
        <v>380</v>
      </c>
      <c r="H381" t="s">
        <v>8221</v>
      </c>
      <c r="I381">
        <v>10</v>
      </c>
      <c r="K381">
        <v>380</v>
      </c>
      <c r="L381" t="s">
        <v>8221</v>
      </c>
      <c r="M381">
        <v>30</v>
      </c>
    </row>
    <row r="382" spans="3:13" x14ac:dyDescent="0.55000000000000004">
      <c r="C382">
        <v>381</v>
      </c>
      <c r="D382" t="s">
        <v>8219</v>
      </c>
      <c r="E382">
        <v>27</v>
      </c>
      <c r="G382">
        <v>381</v>
      </c>
      <c r="H382" t="s">
        <v>8221</v>
      </c>
      <c r="I382">
        <v>0</v>
      </c>
      <c r="K382">
        <v>381</v>
      </c>
      <c r="L382" t="s">
        <v>8221</v>
      </c>
      <c r="M382">
        <v>8</v>
      </c>
    </row>
    <row r="383" spans="3:13" x14ac:dyDescent="0.55000000000000004">
      <c r="C383">
        <v>382</v>
      </c>
      <c r="D383" t="s">
        <v>8219</v>
      </c>
      <c r="E383">
        <v>25</v>
      </c>
      <c r="G383">
        <v>382</v>
      </c>
      <c r="H383" t="s">
        <v>8221</v>
      </c>
      <c r="I383">
        <v>6</v>
      </c>
      <c r="K383">
        <v>382</v>
      </c>
      <c r="L383" t="s">
        <v>8221</v>
      </c>
      <c r="M383">
        <v>1</v>
      </c>
    </row>
    <row r="384" spans="3:13" x14ac:dyDescent="0.55000000000000004">
      <c r="C384">
        <v>383</v>
      </c>
      <c r="D384" t="s">
        <v>8219</v>
      </c>
      <c r="E384">
        <v>14</v>
      </c>
      <c r="G384">
        <v>383</v>
      </c>
      <c r="H384" t="s">
        <v>8221</v>
      </c>
      <c r="I384">
        <v>0</v>
      </c>
      <c r="K384">
        <v>383</v>
      </c>
      <c r="L384" t="s">
        <v>8221</v>
      </c>
      <c r="M384">
        <v>14</v>
      </c>
    </row>
    <row r="385" spans="3:13" x14ac:dyDescent="0.55000000000000004">
      <c r="C385">
        <v>384</v>
      </c>
      <c r="D385" t="s">
        <v>8219</v>
      </c>
      <c r="E385">
        <v>35</v>
      </c>
      <c r="G385">
        <v>384</v>
      </c>
      <c r="H385" t="s">
        <v>8221</v>
      </c>
      <c r="I385">
        <v>1</v>
      </c>
      <c r="K385">
        <v>384</v>
      </c>
      <c r="L385" t="s">
        <v>8221</v>
      </c>
      <c r="M385">
        <v>24</v>
      </c>
    </row>
    <row r="386" spans="3:13" x14ac:dyDescent="0.55000000000000004">
      <c r="C386">
        <v>385</v>
      </c>
      <c r="D386" t="s">
        <v>8219</v>
      </c>
      <c r="E386">
        <v>10</v>
      </c>
      <c r="G386">
        <v>385</v>
      </c>
      <c r="H386" t="s">
        <v>8221</v>
      </c>
      <c r="I386">
        <v>0</v>
      </c>
      <c r="K386">
        <v>385</v>
      </c>
      <c r="L386" t="s">
        <v>8221</v>
      </c>
      <c r="M386">
        <v>2</v>
      </c>
    </row>
    <row r="387" spans="3:13" x14ac:dyDescent="0.55000000000000004">
      <c r="C387">
        <v>386</v>
      </c>
      <c r="D387" t="s">
        <v>8219</v>
      </c>
      <c r="E387">
        <v>29</v>
      </c>
      <c r="G387">
        <v>386</v>
      </c>
      <c r="H387" t="s">
        <v>8221</v>
      </c>
      <c r="I387">
        <v>44</v>
      </c>
      <c r="K387">
        <v>386</v>
      </c>
      <c r="L387" t="s">
        <v>8221</v>
      </c>
      <c r="M387">
        <v>21</v>
      </c>
    </row>
    <row r="388" spans="3:13" x14ac:dyDescent="0.55000000000000004">
      <c r="C388">
        <v>387</v>
      </c>
      <c r="D388" t="s">
        <v>8219</v>
      </c>
      <c r="E388">
        <v>44</v>
      </c>
      <c r="G388">
        <v>387</v>
      </c>
      <c r="H388" t="s">
        <v>8221</v>
      </c>
      <c r="I388">
        <v>0</v>
      </c>
      <c r="K388">
        <v>387</v>
      </c>
      <c r="L388" t="s">
        <v>8221</v>
      </c>
      <c r="M388">
        <v>7</v>
      </c>
    </row>
    <row r="389" spans="3:13" x14ac:dyDescent="0.55000000000000004">
      <c r="C389">
        <v>388</v>
      </c>
      <c r="D389" t="s">
        <v>8219</v>
      </c>
      <c r="E389">
        <v>17</v>
      </c>
      <c r="G389">
        <v>388</v>
      </c>
      <c r="H389" t="s">
        <v>8221</v>
      </c>
      <c r="I389">
        <v>3</v>
      </c>
      <c r="K389">
        <v>388</v>
      </c>
      <c r="L389" t="s">
        <v>8221</v>
      </c>
      <c r="M389">
        <v>0</v>
      </c>
    </row>
    <row r="390" spans="3:13" x14ac:dyDescent="0.55000000000000004">
      <c r="C390">
        <v>389</v>
      </c>
      <c r="D390" t="s">
        <v>8219</v>
      </c>
      <c r="E390">
        <v>34</v>
      </c>
      <c r="G390">
        <v>389</v>
      </c>
      <c r="H390" t="s">
        <v>8221</v>
      </c>
      <c r="I390">
        <v>0</v>
      </c>
      <c r="K390">
        <v>389</v>
      </c>
      <c r="L390" t="s">
        <v>8221</v>
      </c>
      <c r="M390">
        <v>4</v>
      </c>
    </row>
    <row r="391" spans="3:13" x14ac:dyDescent="0.55000000000000004">
      <c r="C391">
        <v>390</v>
      </c>
      <c r="D391" t="s">
        <v>8219</v>
      </c>
      <c r="E391">
        <v>14</v>
      </c>
      <c r="G391">
        <v>390</v>
      </c>
      <c r="H391" t="s">
        <v>8221</v>
      </c>
      <c r="I391">
        <v>52</v>
      </c>
      <c r="K391">
        <v>390</v>
      </c>
      <c r="L391" t="s">
        <v>8221</v>
      </c>
      <c r="M391">
        <v>32</v>
      </c>
    </row>
    <row r="392" spans="3:13" x14ac:dyDescent="0.55000000000000004">
      <c r="C392">
        <v>391</v>
      </c>
      <c r="D392" t="s">
        <v>8219</v>
      </c>
      <c r="E392">
        <v>156</v>
      </c>
      <c r="G392">
        <v>391</v>
      </c>
      <c r="H392" t="s">
        <v>8221</v>
      </c>
      <c r="I392">
        <v>0</v>
      </c>
      <c r="K392">
        <v>391</v>
      </c>
      <c r="L392" t="s">
        <v>8221</v>
      </c>
      <c r="M392">
        <v>4</v>
      </c>
    </row>
    <row r="393" spans="3:13" x14ac:dyDescent="0.55000000000000004">
      <c r="C393">
        <v>392</v>
      </c>
      <c r="D393" t="s">
        <v>8219</v>
      </c>
      <c r="E393">
        <v>128</v>
      </c>
      <c r="G393">
        <v>392</v>
      </c>
      <c r="H393" t="s">
        <v>8221</v>
      </c>
      <c r="I393">
        <v>1</v>
      </c>
      <c r="K393">
        <v>392</v>
      </c>
      <c r="L393" t="s">
        <v>8221</v>
      </c>
      <c r="M393">
        <v>9</v>
      </c>
    </row>
    <row r="394" spans="3:13" x14ac:dyDescent="0.55000000000000004">
      <c r="C394">
        <v>393</v>
      </c>
      <c r="D394" t="s">
        <v>8219</v>
      </c>
      <c r="E394">
        <v>60</v>
      </c>
      <c r="G394">
        <v>393</v>
      </c>
      <c r="H394" t="s">
        <v>8221</v>
      </c>
      <c r="I394">
        <v>1</v>
      </c>
      <c r="K394">
        <v>393</v>
      </c>
      <c r="L394" t="s">
        <v>8221</v>
      </c>
      <c r="M394">
        <v>17</v>
      </c>
    </row>
    <row r="395" spans="3:13" x14ac:dyDescent="0.55000000000000004">
      <c r="C395">
        <v>394</v>
      </c>
      <c r="D395" t="s">
        <v>8219</v>
      </c>
      <c r="E395">
        <v>32</v>
      </c>
      <c r="G395">
        <v>394</v>
      </c>
      <c r="H395" t="s">
        <v>8221</v>
      </c>
      <c r="I395">
        <v>2</v>
      </c>
      <c r="K395">
        <v>394</v>
      </c>
      <c r="L395" t="s">
        <v>8221</v>
      </c>
      <c r="M395">
        <v>5</v>
      </c>
    </row>
    <row r="396" spans="3:13" x14ac:dyDescent="0.55000000000000004">
      <c r="C396">
        <v>395</v>
      </c>
      <c r="D396" t="s">
        <v>8219</v>
      </c>
      <c r="E396">
        <v>53</v>
      </c>
      <c r="G396">
        <v>395</v>
      </c>
      <c r="H396" t="s">
        <v>8221</v>
      </c>
      <c r="I396">
        <v>9</v>
      </c>
      <c r="K396">
        <v>395</v>
      </c>
      <c r="L396" t="s">
        <v>8221</v>
      </c>
      <c r="M396">
        <v>53</v>
      </c>
    </row>
    <row r="397" spans="3:13" x14ac:dyDescent="0.55000000000000004">
      <c r="C397">
        <v>396</v>
      </c>
      <c r="D397" t="s">
        <v>8219</v>
      </c>
      <c r="E397">
        <v>184</v>
      </c>
      <c r="G397">
        <v>396</v>
      </c>
      <c r="H397" t="s">
        <v>8221</v>
      </c>
      <c r="I397">
        <v>5</v>
      </c>
      <c r="K397">
        <v>396</v>
      </c>
      <c r="L397" t="s">
        <v>8221</v>
      </c>
      <c r="M397">
        <v>7</v>
      </c>
    </row>
    <row r="398" spans="3:13" x14ac:dyDescent="0.55000000000000004">
      <c r="C398">
        <v>397</v>
      </c>
      <c r="D398" t="s">
        <v>8219</v>
      </c>
      <c r="E398">
        <v>90</v>
      </c>
      <c r="G398">
        <v>397</v>
      </c>
      <c r="H398" t="s">
        <v>8221</v>
      </c>
      <c r="I398">
        <v>57</v>
      </c>
      <c r="K398">
        <v>397</v>
      </c>
      <c r="L398" t="s">
        <v>8221</v>
      </c>
      <c r="M398">
        <v>72</v>
      </c>
    </row>
    <row r="399" spans="3:13" x14ac:dyDescent="0.55000000000000004">
      <c r="C399">
        <v>398</v>
      </c>
      <c r="D399" t="s">
        <v>8219</v>
      </c>
      <c r="E399">
        <v>71</v>
      </c>
      <c r="G399">
        <v>398</v>
      </c>
      <c r="H399" t="s">
        <v>8221</v>
      </c>
      <c r="I399">
        <v>3</v>
      </c>
      <c r="K399">
        <v>398</v>
      </c>
      <c r="L399" t="s">
        <v>8221</v>
      </c>
      <c r="M399">
        <v>0</v>
      </c>
    </row>
    <row r="400" spans="3:13" x14ac:dyDescent="0.55000000000000004">
      <c r="C400">
        <v>399</v>
      </c>
      <c r="D400" t="s">
        <v>8219</v>
      </c>
      <c r="E400">
        <v>87</v>
      </c>
      <c r="G400">
        <v>399</v>
      </c>
      <c r="H400" t="s">
        <v>8221</v>
      </c>
      <c r="I400">
        <v>1</v>
      </c>
      <c r="K400">
        <v>399</v>
      </c>
      <c r="L400" t="s">
        <v>8221</v>
      </c>
      <c r="M400">
        <v>2</v>
      </c>
    </row>
    <row r="401" spans="3:13" x14ac:dyDescent="0.55000000000000004">
      <c r="C401">
        <v>400</v>
      </c>
      <c r="D401" t="s">
        <v>8219</v>
      </c>
      <c r="E401">
        <v>28</v>
      </c>
      <c r="G401">
        <v>400</v>
      </c>
      <c r="H401" t="s">
        <v>8221</v>
      </c>
      <c r="I401">
        <v>6</v>
      </c>
      <c r="K401">
        <v>400</v>
      </c>
      <c r="L401" t="s">
        <v>8221</v>
      </c>
      <c r="M401">
        <v>8</v>
      </c>
    </row>
    <row r="402" spans="3:13" x14ac:dyDescent="0.55000000000000004">
      <c r="C402">
        <v>401</v>
      </c>
      <c r="D402" t="s">
        <v>8219</v>
      </c>
      <c r="E402">
        <v>56</v>
      </c>
      <c r="G402">
        <v>401</v>
      </c>
      <c r="H402" t="s">
        <v>8221</v>
      </c>
      <c r="I402">
        <v>48</v>
      </c>
      <c r="K402">
        <v>401</v>
      </c>
      <c r="L402" t="s">
        <v>8221</v>
      </c>
      <c r="M402">
        <v>2</v>
      </c>
    </row>
    <row r="403" spans="3:13" x14ac:dyDescent="0.55000000000000004">
      <c r="C403">
        <v>402</v>
      </c>
      <c r="D403" t="s">
        <v>8219</v>
      </c>
      <c r="E403">
        <v>51</v>
      </c>
      <c r="G403">
        <v>402</v>
      </c>
      <c r="H403" t="s">
        <v>8221</v>
      </c>
      <c r="I403">
        <v>2</v>
      </c>
      <c r="K403">
        <v>402</v>
      </c>
      <c r="L403" t="s">
        <v>8221</v>
      </c>
      <c r="M403">
        <v>0</v>
      </c>
    </row>
    <row r="404" spans="3:13" x14ac:dyDescent="0.55000000000000004">
      <c r="C404">
        <v>403</v>
      </c>
      <c r="D404" t="s">
        <v>8219</v>
      </c>
      <c r="E404">
        <v>75</v>
      </c>
      <c r="G404">
        <v>403</v>
      </c>
      <c r="H404" t="s">
        <v>8221</v>
      </c>
      <c r="I404">
        <v>4</v>
      </c>
      <c r="K404">
        <v>403</v>
      </c>
      <c r="L404" t="s">
        <v>8221</v>
      </c>
      <c r="M404">
        <v>3</v>
      </c>
    </row>
    <row r="405" spans="3:13" x14ac:dyDescent="0.55000000000000004">
      <c r="C405">
        <v>404</v>
      </c>
      <c r="D405" t="s">
        <v>8219</v>
      </c>
      <c r="E405">
        <v>38</v>
      </c>
      <c r="G405">
        <v>404</v>
      </c>
      <c r="H405" t="s">
        <v>8221</v>
      </c>
      <c r="I405">
        <v>5</v>
      </c>
      <c r="K405">
        <v>404</v>
      </c>
      <c r="L405" t="s">
        <v>8221</v>
      </c>
      <c r="M405">
        <v>4</v>
      </c>
    </row>
    <row r="406" spans="3:13" x14ac:dyDescent="0.55000000000000004">
      <c r="C406">
        <v>405</v>
      </c>
      <c r="D406" t="s">
        <v>8219</v>
      </c>
      <c r="E406">
        <v>18</v>
      </c>
      <c r="G406">
        <v>405</v>
      </c>
      <c r="H406" t="s">
        <v>8221</v>
      </c>
      <c r="I406">
        <v>79</v>
      </c>
      <c r="K406">
        <v>405</v>
      </c>
      <c r="L406" t="s">
        <v>8221</v>
      </c>
      <c r="M406">
        <v>3</v>
      </c>
    </row>
    <row r="407" spans="3:13" x14ac:dyDescent="0.55000000000000004">
      <c r="C407">
        <v>406</v>
      </c>
      <c r="D407" t="s">
        <v>8219</v>
      </c>
      <c r="E407">
        <v>54</v>
      </c>
      <c r="G407">
        <v>406</v>
      </c>
      <c r="H407" t="s">
        <v>8221</v>
      </c>
      <c r="I407">
        <v>2</v>
      </c>
      <c r="K407">
        <v>406</v>
      </c>
      <c r="L407" t="s">
        <v>8221</v>
      </c>
      <c r="M407">
        <v>6</v>
      </c>
    </row>
    <row r="408" spans="3:13" x14ac:dyDescent="0.55000000000000004">
      <c r="C408">
        <v>407</v>
      </c>
      <c r="D408" t="s">
        <v>8219</v>
      </c>
      <c r="E408">
        <v>71</v>
      </c>
      <c r="G408">
        <v>407</v>
      </c>
      <c r="H408" t="s">
        <v>8221</v>
      </c>
      <c r="I408">
        <v>11</v>
      </c>
      <c r="K408">
        <v>407</v>
      </c>
      <c r="L408" t="s">
        <v>8221</v>
      </c>
      <c r="M408">
        <v>0</v>
      </c>
    </row>
    <row r="409" spans="3:13" x14ac:dyDescent="0.55000000000000004">
      <c r="C409">
        <v>408</v>
      </c>
      <c r="D409" t="s">
        <v>8219</v>
      </c>
      <c r="E409">
        <v>57</v>
      </c>
      <c r="G409">
        <v>408</v>
      </c>
      <c r="H409" t="s">
        <v>8221</v>
      </c>
      <c r="I409">
        <v>11</v>
      </c>
      <c r="K409">
        <v>408</v>
      </c>
      <c r="L409" t="s">
        <v>8221</v>
      </c>
      <c r="M409">
        <v>0</v>
      </c>
    </row>
    <row r="410" spans="3:13" x14ac:dyDescent="0.55000000000000004">
      <c r="C410">
        <v>409</v>
      </c>
      <c r="D410" t="s">
        <v>8219</v>
      </c>
      <c r="E410">
        <v>43</v>
      </c>
      <c r="G410">
        <v>409</v>
      </c>
      <c r="H410" t="s">
        <v>8221</v>
      </c>
      <c r="I410">
        <v>1</v>
      </c>
      <c r="K410">
        <v>409</v>
      </c>
      <c r="L410" t="s">
        <v>8221</v>
      </c>
      <c r="M410">
        <v>0</v>
      </c>
    </row>
    <row r="411" spans="3:13" x14ac:dyDescent="0.55000000000000004">
      <c r="C411">
        <v>410</v>
      </c>
      <c r="D411" t="s">
        <v>8219</v>
      </c>
      <c r="E411">
        <v>52</v>
      </c>
      <c r="G411">
        <v>410</v>
      </c>
      <c r="H411" t="s">
        <v>8221</v>
      </c>
      <c r="I411">
        <v>3</v>
      </c>
      <c r="K411">
        <v>410</v>
      </c>
      <c r="L411" t="s">
        <v>8221</v>
      </c>
      <c r="M411">
        <v>8</v>
      </c>
    </row>
    <row r="412" spans="3:13" x14ac:dyDescent="0.55000000000000004">
      <c r="C412">
        <v>411</v>
      </c>
      <c r="D412" t="s">
        <v>8219</v>
      </c>
      <c r="E412">
        <v>27</v>
      </c>
      <c r="G412">
        <v>411</v>
      </c>
      <c r="H412" t="s">
        <v>8221</v>
      </c>
      <c r="I412">
        <v>5</v>
      </c>
      <c r="K412">
        <v>411</v>
      </c>
      <c r="L412" t="s">
        <v>8221</v>
      </c>
      <c r="M412">
        <v>5</v>
      </c>
    </row>
    <row r="413" spans="3:13" x14ac:dyDescent="0.55000000000000004">
      <c r="C413">
        <v>412</v>
      </c>
      <c r="D413" t="s">
        <v>8219</v>
      </c>
      <c r="E413">
        <v>12</v>
      </c>
      <c r="G413">
        <v>412</v>
      </c>
      <c r="H413" t="s">
        <v>8221</v>
      </c>
      <c r="I413">
        <v>12</v>
      </c>
      <c r="K413">
        <v>412</v>
      </c>
      <c r="L413" t="s">
        <v>8221</v>
      </c>
      <c r="M413">
        <v>0</v>
      </c>
    </row>
    <row r="414" spans="3:13" x14ac:dyDescent="0.55000000000000004">
      <c r="C414">
        <v>413</v>
      </c>
      <c r="D414" t="s">
        <v>8219</v>
      </c>
      <c r="E414">
        <v>33</v>
      </c>
      <c r="G414">
        <v>413</v>
      </c>
      <c r="H414" t="s">
        <v>8221</v>
      </c>
      <c r="I414">
        <v>2</v>
      </c>
      <c r="K414">
        <v>413</v>
      </c>
      <c r="L414" t="s">
        <v>8221</v>
      </c>
      <c r="M414">
        <v>2</v>
      </c>
    </row>
    <row r="415" spans="3:13" x14ac:dyDescent="0.55000000000000004">
      <c r="C415">
        <v>414</v>
      </c>
      <c r="D415" t="s">
        <v>8219</v>
      </c>
      <c r="E415">
        <v>96</v>
      </c>
      <c r="G415">
        <v>414</v>
      </c>
      <c r="H415" t="s">
        <v>8221</v>
      </c>
      <c r="I415">
        <v>5</v>
      </c>
      <c r="K415">
        <v>414</v>
      </c>
      <c r="L415" t="s">
        <v>8221</v>
      </c>
      <c r="M415">
        <v>24</v>
      </c>
    </row>
    <row r="416" spans="3:13" x14ac:dyDescent="0.55000000000000004">
      <c r="C416">
        <v>415</v>
      </c>
      <c r="D416" t="s">
        <v>8219</v>
      </c>
      <c r="E416">
        <v>28</v>
      </c>
      <c r="G416">
        <v>415</v>
      </c>
      <c r="H416" t="s">
        <v>8221</v>
      </c>
      <c r="I416">
        <v>21</v>
      </c>
      <c r="K416">
        <v>415</v>
      </c>
      <c r="L416" t="s">
        <v>8221</v>
      </c>
      <c r="M416">
        <v>0</v>
      </c>
    </row>
    <row r="417" spans="3:13" x14ac:dyDescent="0.55000000000000004">
      <c r="C417">
        <v>416</v>
      </c>
      <c r="D417" t="s">
        <v>8219</v>
      </c>
      <c r="E417">
        <v>43</v>
      </c>
      <c r="G417">
        <v>416</v>
      </c>
      <c r="H417" t="s">
        <v>8221</v>
      </c>
      <c r="I417">
        <v>0</v>
      </c>
      <c r="K417">
        <v>416</v>
      </c>
      <c r="L417" t="s">
        <v>8221</v>
      </c>
      <c r="M417">
        <v>9</v>
      </c>
    </row>
    <row r="418" spans="3:13" x14ac:dyDescent="0.55000000000000004">
      <c r="C418">
        <v>417</v>
      </c>
      <c r="D418" t="s">
        <v>8219</v>
      </c>
      <c r="E418">
        <v>205</v>
      </c>
      <c r="G418">
        <v>417</v>
      </c>
      <c r="H418" t="s">
        <v>8221</v>
      </c>
      <c r="I418">
        <v>45</v>
      </c>
      <c r="K418">
        <v>417</v>
      </c>
      <c r="L418" t="s">
        <v>8221</v>
      </c>
      <c r="M418">
        <v>0</v>
      </c>
    </row>
    <row r="419" spans="3:13" x14ac:dyDescent="0.55000000000000004">
      <c r="C419">
        <v>418</v>
      </c>
      <c r="D419" t="s">
        <v>8219</v>
      </c>
      <c r="E419">
        <v>23</v>
      </c>
      <c r="G419">
        <v>418</v>
      </c>
      <c r="H419" t="s">
        <v>8221</v>
      </c>
      <c r="I419">
        <v>29</v>
      </c>
      <c r="K419">
        <v>418</v>
      </c>
      <c r="L419" t="s">
        <v>8221</v>
      </c>
      <c r="M419">
        <v>1</v>
      </c>
    </row>
    <row r="420" spans="3:13" x14ac:dyDescent="0.55000000000000004">
      <c r="C420">
        <v>419</v>
      </c>
      <c r="D420" t="s">
        <v>8219</v>
      </c>
      <c r="E420">
        <v>19</v>
      </c>
      <c r="G420">
        <v>419</v>
      </c>
      <c r="H420" t="s">
        <v>8221</v>
      </c>
      <c r="I420">
        <v>2</v>
      </c>
      <c r="K420">
        <v>419</v>
      </c>
      <c r="L420" t="s">
        <v>8221</v>
      </c>
      <c r="M420">
        <v>10</v>
      </c>
    </row>
    <row r="421" spans="3:13" x14ac:dyDescent="0.55000000000000004">
      <c r="C421">
        <v>420</v>
      </c>
      <c r="D421" t="s">
        <v>8219</v>
      </c>
      <c r="E421">
        <v>14</v>
      </c>
      <c r="G421">
        <v>420</v>
      </c>
      <c r="H421" t="s">
        <v>8221</v>
      </c>
      <c r="I421">
        <v>30</v>
      </c>
      <c r="K421">
        <v>420</v>
      </c>
      <c r="L421" t="s">
        <v>8221</v>
      </c>
      <c r="M421">
        <v>1</v>
      </c>
    </row>
    <row r="422" spans="3:13" x14ac:dyDescent="0.55000000000000004">
      <c r="C422">
        <v>421</v>
      </c>
      <c r="D422" t="s">
        <v>8219</v>
      </c>
      <c r="E422">
        <v>38</v>
      </c>
      <c r="G422">
        <v>421</v>
      </c>
      <c r="H422" t="s">
        <v>8221</v>
      </c>
      <c r="I422">
        <v>8</v>
      </c>
      <c r="K422">
        <v>421</v>
      </c>
      <c r="L422" t="s">
        <v>8221</v>
      </c>
      <c r="M422">
        <v>0</v>
      </c>
    </row>
    <row r="423" spans="3:13" x14ac:dyDescent="0.55000000000000004">
      <c r="C423">
        <v>422</v>
      </c>
      <c r="D423" t="s">
        <v>8219</v>
      </c>
      <c r="E423">
        <v>78</v>
      </c>
      <c r="G423">
        <v>422</v>
      </c>
      <c r="H423" t="s">
        <v>8221</v>
      </c>
      <c r="I423">
        <v>1</v>
      </c>
      <c r="K423">
        <v>422</v>
      </c>
      <c r="L423" t="s">
        <v>8221</v>
      </c>
      <c r="M423">
        <v>20</v>
      </c>
    </row>
    <row r="424" spans="3:13" x14ac:dyDescent="0.55000000000000004">
      <c r="C424">
        <v>423</v>
      </c>
      <c r="D424" t="s">
        <v>8219</v>
      </c>
      <c r="E424">
        <v>69</v>
      </c>
      <c r="G424">
        <v>423</v>
      </c>
      <c r="H424" t="s">
        <v>8221</v>
      </c>
      <c r="I424">
        <v>14</v>
      </c>
      <c r="K424">
        <v>423</v>
      </c>
      <c r="L424" t="s">
        <v>8221</v>
      </c>
      <c r="M424">
        <v>30</v>
      </c>
    </row>
    <row r="425" spans="3:13" x14ac:dyDescent="0.55000000000000004">
      <c r="C425">
        <v>424</v>
      </c>
      <c r="D425" t="s">
        <v>8219</v>
      </c>
      <c r="E425">
        <v>33</v>
      </c>
      <c r="G425">
        <v>424</v>
      </c>
      <c r="H425" t="s">
        <v>8221</v>
      </c>
      <c r="I425">
        <v>24</v>
      </c>
      <c r="K425">
        <v>424</v>
      </c>
      <c r="L425" t="s">
        <v>8221</v>
      </c>
      <c r="M425">
        <v>6</v>
      </c>
    </row>
    <row r="426" spans="3:13" x14ac:dyDescent="0.55000000000000004">
      <c r="C426">
        <v>425</v>
      </c>
      <c r="D426" t="s">
        <v>8219</v>
      </c>
      <c r="E426">
        <v>54</v>
      </c>
      <c r="G426">
        <v>425</v>
      </c>
      <c r="H426" t="s">
        <v>8221</v>
      </c>
      <c r="I426">
        <v>2</v>
      </c>
      <c r="K426">
        <v>425</v>
      </c>
      <c r="L426" t="s">
        <v>8221</v>
      </c>
      <c r="M426">
        <v>15</v>
      </c>
    </row>
    <row r="427" spans="3:13" x14ac:dyDescent="0.55000000000000004">
      <c r="C427">
        <v>426</v>
      </c>
      <c r="D427" t="s">
        <v>8219</v>
      </c>
      <c r="E427">
        <v>99</v>
      </c>
      <c r="G427">
        <v>426</v>
      </c>
      <c r="H427" t="s">
        <v>8221</v>
      </c>
      <c r="I427">
        <v>21</v>
      </c>
      <c r="K427">
        <v>426</v>
      </c>
      <c r="L427" t="s">
        <v>8221</v>
      </c>
      <c r="M427">
        <v>5</v>
      </c>
    </row>
    <row r="428" spans="3:13" x14ac:dyDescent="0.55000000000000004">
      <c r="C428">
        <v>427</v>
      </c>
      <c r="D428" t="s">
        <v>8219</v>
      </c>
      <c r="E428">
        <v>49</v>
      </c>
      <c r="G428">
        <v>427</v>
      </c>
      <c r="H428" t="s">
        <v>8221</v>
      </c>
      <c r="I428">
        <v>7</v>
      </c>
      <c r="K428">
        <v>427</v>
      </c>
      <c r="L428" t="s">
        <v>8221</v>
      </c>
      <c r="M428">
        <v>0</v>
      </c>
    </row>
    <row r="429" spans="3:13" x14ac:dyDescent="0.55000000000000004">
      <c r="C429">
        <v>428</v>
      </c>
      <c r="D429" t="s">
        <v>8219</v>
      </c>
      <c r="E429">
        <v>11</v>
      </c>
      <c r="G429">
        <v>428</v>
      </c>
      <c r="H429" t="s">
        <v>8221</v>
      </c>
      <c r="I429">
        <v>0</v>
      </c>
      <c r="K429">
        <v>428</v>
      </c>
      <c r="L429" t="s">
        <v>8221</v>
      </c>
      <c r="M429">
        <v>0</v>
      </c>
    </row>
    <row r="430" spans="3:13" x14ac:dyDescent="0.55000000000000004">
      <c r="C430">
        <v>429</v>
      </c>
      <c r="D430" t="s">
        <v>8219</v>
      </c>
      <c r="E430">
        <v>38</v>
      </c>
      <c r="G430">
        <v>429</v>
      </c>
      <c r="H430" t="s">
        <v>8221</v>
      </c>
      <c r="I430">
        <v>4</v>
      </c>
      <c r="K430">
        <v>429</v>
      </c>
      <c r="L430" t="s">
        <v>8221</v>
      </c>
      <c r="M430">
        <v>28</v>
      </c>
    </row>
    <row r="431" spans="3:13" x14ac:dyDescent="0.55000000000000004">
      <c r="C431">
        <v>430</v>
      </c>
      <c r="D431" t="s">
        <v>8219</v>
      </c>
      <c r="E431">
        <v>16</v>
      </c>
      <c r="G431">
        <v>430</v>
      </c>
      <c r="H431" t="s">
        <v>8221</v>
      </c>
      <c r="I431">
        <v>32</v>
      </c>
      <c r="K431">
        <v>430</v>
      </c>
      <c r="L431" t="s">
        <v>8221</v>
      </c>
      <c r="M431">
        <v>0</v>
      </c>
    </row>
    <row r="432" spans="3:13" x14ac:dyDescent="0.55000000000000004">
      <c r="C432">
        <v>431</v>
      </c>
      <c r="D432" t="s">
        <v>8219</v>
      </c>
      <c r="E432">
        <v>32</v>
      </c>
      <c r="G432">
        <v>431</v>
      </c>
      <c r="H432" t="s">
        <v>8221</v>
      </c>
      <c r="I432">
        <v>4</v>
      </c>
      <c r="K432">
        <v>431</v>
      </c>
      <c r="L432" t="s">
        <v>8221</v>
      </c>
      <c r="M432">
        <v>5</v>
      </c>
    </row>
    <row r="433" spans="3:13" x14ac:dyDescent="0.55000000000000004">
      <c r="C433">
        <v>432</v>
      </c>
      <c r="D433" t="s">
        <v>8219</v>
      </c>
      <c r="E433">
        <v>20</v>
      </c>
      <c r="G433">
        <v>432</v>
      </c>
      <c r="H433" t="s">
        <v>8221</v>
      </c>
      <c r="I433">
        <v>9</v>
      </c>
      <c r="K433">
        <v>432</v>
      </c>
      <c r="L433" t="s">
        <v>8221</v>
      </c>
      <c r="M433">
        <v>7</v>
      </c>
    </row>
    <row r="434" spans="3:13" x14ac:dyDescent="0.55000000000000004">
      <c r="C434">
        <v>433</v>
      </c>
      <c r="D434" t="s">
        <v>8219</v>
      </c>
      <c r="E434">
        <v>154</v>
      </c>
      <c r="G434">
        <v>433</v>
      </c>
      <c r="H434" t="s">
        <v>8221</v>
      </c>
      <c r="I434">
        <v>17</v>
      </c>
      <c r="K434">
        <v>433</v>
      </c>
      <c r="L434" t="s">
        <v>8221</v>
      </c>
      <c r="M434">
        <v>30</v>
      </c>
    </row>
    <row r="435" spans="3:13" x14ac:dyDescent="0.55000000000000004">
      <c r="C435">
        <v>434</v>
      </c>
      <c r="D435" t="s">
        <v>8219</v>
      </c>
      <c r="E435">
        <v>41</v>
      </c>
      <c r="G435">
        <v>434</v>
      </c>
      <c r="H435" t="s">
        <v>8221</v>
      </c>
      <c r="I435">
        <v>5</v>
      </c>
      <c r="K435">
        <v>434</v>
      </c>
      <c r="L435" t="s">
        <v>8221</v>
      </c>
      <c r="M435">
        <v>2</v>
      </c>
    </row>
    <row r="436" spans="3:13" x14ac:dyDescent="0.55000000000000004">
      <c r="C436">
        <v>435</v>
      </c>
      <c r="D436" t="s">
        <v>8219</v>
      </c>
      <c r="E436">
        <v>75</v>
      </c>
      <c r="G436">
        <v>435</v>
      </c>
      <c r="H436" t="s">
        <v>8221</v>
      </c>
      <c r="I436">
        <v>53</v>
      </c>
      <c r="K436">
        <v>435</v>
      </c>
      <c r="L436" t="s">
        <v>8221</v>
      </c>
      <c r="M436">
        <v>30</v>
      </c>
    </row>
    <row r="437" spans="3:13" x14ac:dyDescent="0.55000000000000004">
      <c r="C437">
        <v>436</v>
      </c>
      <c r="D437" t="s">
        <v>8219</v>
      </c>
      <c r="E437">
        <v>40</v>
      </c>
      <c r="G437">
        <v>436</v>
      </c>
      <c r="H437" t="s">
        <v>8221</v>
      </c>
      <c r="I437">
        <v>7</v>
      </c>
      <c r="K437">
        <v>436</v>
      </c>
      <c r="L437" t="s">
        <v>8221</v>
      </c>
      <c r="M437">
        <v>2</v>
      </c>
    </row>
    <row r="438" spans="3:13" x14ac:dyDescent="0.55000000000000004">
      <c r="C438">
        <v>437</v>
      </c>
      <c r="D438" t="s">
        <v>8219</v>
      </c>
      <c r="E438">
        <v>46</v>
      </c>
      <c r="G438">
        <v>437</v>
      </c>
      <c r="H438" t="s">
        <v>8221</v>
      </c>
      <c r="I438">
        <v>72</v>
      </c>
      <c r="K438">
        <v>437</v>
      </c>
      <c r="L438" t="s">
        <v>8221</v>
      </c>
      <c r="M438">
        <v>0</v>
      </c>
    </row>
    <row r="439" spans="3:13" x14ac:dyDescent="0.55000000000000004">
      <c r="C439">
        <v>438</v>
      </c>
      <c r="D439" t="s">
        <v>8219</v>
      </c>
      <c r="E439">
        <v>62</v>
      </c>
      <c r="G439">
        <v>438</v>
      </c>
      <c r="H439" t="s">
        <v>8221</v>
      </c>
      <c r="I439">
        <v>0</v>
      </c>
      <c r="K439">
        <v>438</v>
      </c>
      <c r="L439" t="s">
        <v>8221</v>
      </c>
      <c r="M439">
        <v>2</v>
      </c>
    </row>
    <row r="440" spans="3:13" x14ac:dyDescent="0.55000000000000004">
      <c r="C440">
        <v>439</v>
      </c>
      <c r="D440" t="s">
        <v>8219</v>
      </c>
      <c r="E440">
        <v>61</v>
      </c>
      <c r="G440">
        <v>439</v>
      </c>
      <c r="H440" t="s">
        <v>8221</v>
      </c>
      <c r="I440">
        <v>2</v>
      </c>
      <c r="K440">
        <v>439</v>
      </c>
      <c r="L440" t="s">
        <v>8221</v>
      </c>
      <c r="M440">
        <v>1</v>
      </c>
    </row>
    <row r="441" spans="3:13" x14ac:dyDescent="0.55000000000000004">
      <c r="C441">
        <v>440</v>
      </c>
      <c r="D441" t="s">
        <v>8219</v>
      </c>
      <c r="E441">
        <v>96</v>
      </c>
      <c r="G441">
        <v>440</v>
      </c>
      <c r="H441" t="s">
        <v>8221</v>
      </c>
      <c r="I441">
        <v>8</v>
      </c>
      <c r="K441">
        <v>440</v>
      </c>
      <c r="L441" t="s">
        <v>8221</v>
      </c>
      <c r="M441">
        <v>2</v>
      </c>
    </row>
    <row r="442" spans="3:13" x14ac:dyDescent="0.55000000000000004">
      <c r="C442">
        <v>441</v>
      </c>
      <c r="D442" t="s">
        <v>8219</v>
      </c>
      <c r="E442">
        <v>190</v>
      </c>
      <c r="G442">
        <v>441</v>
      </c>
      <c r="H442" t="s">
        <v>8221</v>
      </c>
      <c r="I442">
        <v>2</v>
      </c>
      <c r="K442">
        <v>441</v>
      </c>
      <c r="L442" t="s">
        <v>8221</v>
      </c>
      <c r="M442">
        <v>14</v>
      </c>
    </row>
    <row r="443" spans="3:13" x14ac:dyDescent="0.55000000000000004">
      <c r="C443">
        <v>442</v>
      </c>
      <c r="D443" t="s">
        <v>8219</v>
      </c>
      <c r="E443">
        <v>94</v>
      </c>
      <c r="G443">
        <v>442</v>
      </c>
      <c r="H443" t="s">
        <v>8221</v>
      </c>
      <c r="I443">
        <v>0</v>
      </c>
      <c r="K443">
        <v>442</v>
      </c>
      <c r="L443" t="s">
        <v>8221</v>
      </c>
      <c r="M443">
        <v>31</v>
      </c>
    </row>
    <row r="444" spans="3:13" x14ac:dyDescent="0.55000000000000004">
      <c r="C444">
        <v>443</v>
      </c>
      <c r="D444" t="s">
        <v>8219</v>
      </c>
      <c r="E444">
        <v>39</v>
      </c>
      <c r="G444">
        <v>443</v>
      </c>
      <c r="H444" t="s">
        <v>8221</v>
      </c>
      <c r="I444">
        <v>3</v>
      </c>
      <c r="K444">
        <v>443</v>
      </c>
      <c r="L444" t="s">
        <v>8221</v>
      </c>
      <c r="M444">
        <v>16</v>
      </c>
    </row>
    <row r="445" spans="3:13" x14ac:dyDescent="0.55000000000000004">
      <c r="C445">
        <v>444</v>
      </c>
      <c r="D445" t="s">
        <v>8219</v>
      </c>
      <c r="E445">
        <v>127</v>
      </c>
      <c r="G445">
        <v>444</v>
      </c>
      <c r="H445" t="s">
        <v>8221</v>
      </c>
      <c r="I445">
        <v>4</v>
      </c>
      <c r="K445">
        <v>444</v>
      </c>
      <c r="L445" t="s">
        <v>8221</v>
      </c>
      <c r="M445">
        <v>12</v>
      </c>
    </row>
    <row r="446" spans="3:13" x14ac:dyDescent="0.55000000000000004">
      <c r="C446">
        <v>445</v>
      </c>
      <c r="D446" t="s">
        <v>8219</v>
      </c>
      <c r="E446">
        <v>159</v>
      </c>
      <c r="G446">
        <v>445</v>
      </c>
      <c r="H446" t="s">
        <v>8221</v>
      </c>
      <c r="I446">
        <v>3</v>
      </c>
      <c r="K446">
        <v>445</v>
      </c>
      <c r="L446" t="s">
        <v>8221</v>
      </c>
      <c r="M446">
        <v>96</v>
      </c>
    </row>
    <row r="447" spans="3:13" x14ac:dyDescent="0.55000000000000004">
      <c r="C447">
        <v>446</v>
      </c>
      <c r="D447" t="s">
        <v>8219</v>
      </c>
      <c r="E447">
        <v>177</v>
      </c>
      <c r="G447">
        <v>446</v>
      </c>
      <c r="H447" t="s">
        <v>8221</v>
      </c>
      <c r="I447">
        <v>6</v>
      </c>
      <c r="K447">
        <v>446</v>
      </c>
      <c r="L447" t="s">
        <v>8221</v>
      </c>
      <c r="M447">
        <v>16</v>
      </c>
    </row>
    <row r="448" spans="3:13" x14ac:dyDescent="0.55000000000000004">
      <c r="C448">
        <v>447</v>
      </c>
      <c r="D448" t="s">
        <v>8219</v>
      </c>
      <c r="E448">
        <v>47</v>
      </c>
      <c r="G448">
        <v>447</v>
      </c>
      <c r="H448" t="s">
        <v>8221</v>
      </c>
      <c r="I448">
        <v>0</v>
      </c>
      <c r="K448">
        <v>447</v>
      </c>
      <c r="L448" t="s">
        <v>8221</v>
      </c>
      <c r="M448">
        <v>5</v>
      </c>
    </row>
    <row r="449" spans="3:13" x14ac:dyDescent="0.55000000000000004">
      <c r="C449">
        <v>448</v>
      </c>
      <c r="D449" t="s">
        <v>8219</v>
      </c>
      <c r="E449">
        <v>1</v>
      </c>
      <c r="G449">
        <v>448</v>
      </c>
      <c r="H449" t="s">
        <v>8221</v>
      </c>
      <c r="I449">
        <v>0</v>
      </c>
      <c r="K449">
        <v>448</v>
      </c>
      <c r="L449" t="s">
        <v>8221</v>
      </c>
      <c r="M449">
        <v>0</v>
      </c>
    </row>
    <row r="450" spans="3:13" x14ac:dyDescent="0.55000000000000004">
      <c r="C450">
        <v>449</v>
      </c>
      <c r="D450" t="s">
        <v>8219</v>
      </c>
      <c r="E450">
        <v>16</v>
      </c>
      <c r="G450">
        <v>449</v>
      </c>
      <c r="H450" t="s">
        <v>8221</v>
      </c>
      <c r="I450">
        <v>0</v>
      </c>
      <c r="K450">
        <v>449</v>
      </c>
      <c r="L450" t="s">
        <v>8221</v>
      </c>
      <c r="M450">
        <v>8</v>
      </c>
    </row>
    <row r="451" spans="3:13" x14ac:dyDescent="0.55000000000000004">
      <c r="C451">
        <v>450</v>
      </c>
      <c r="D451" t="s">
        <v>8219</v>
      </c>
      <c r="E451">
        <v>115</v>
      </c>
      <c r="G451">
        <v>450</v>
      </c>
      <c r="H451" t="s">
        <v>8221</v>
      </c>
      <c r="I451">
        <v>8</v>
      </c>
      <c r="K451">
        <v>450</v>
      </c>
      <c r="L451" t="s">
        <v>8221</v>
      </c>
      <c r="M451">
        <v>7</v>
      </c>
    </row>
    <row r="452" spans="3:13" x14ac:dyDescent="0.55000000000000004">
      <c r="C452">
        <v>451</v>
      </c>
      <c r="D452" t="s">
        <v>8219</v>
      </c>
      <c r="E452">
        <v>133</v>
      </c>
      <c r="G452">
        <v>451</v>
      </c>
      <c r="H452" t="s">
        <v>8221</v>
      </c>
      <c r="I452">
        <v>5</v>
      </c>
      <c r="K452">
        <v>451</v>
      </c>
      <c r="L452" t="s">
        <v>8221</v>
      </c>
      <c r="M452">
        <v>24</v>
      </c>
    </row>
    <row r="453" spans="3:13" x14ac:dyDescent="0.55000000000000004">
      <c r="C453">
        <v>452</v>
      </c>
      <c r="D453" t="s">
        <v>8219</v>
      </c>
      <c r="E453">
        <v>70</v>
      </c>
      <c r="G453">
        <v>452</v>
      </c>
      <c r="H453" t="s">
        <v>8221</v>
      </c>
      <c r="I453">
        <v>0</v>
      </c>
      <c r="K453">
        <v>452</v>
      </c>
      <c r="L453" t="s">
        <v>8221</v>
      </c>
      <c r="M453">
        <v>121</v>
      </c>
    </row>
    <row r="454" spans="3:13" x14ac:dyDescent="0.55000000000000004">
      <c r="C454">
        <v>453</v>
      </c>
      <c r="D454" t="s">
        <v>8219</v>
      </c>
      <c r="E454">
        <v>62</v>
      </c>
      <c r="G454">
        <v>453</v>
      </c>
      <c r="H454" t="s">
        <v>8221</v>
      </c>
      <c r="I454">
        <v>2</v>
      </c>
      <c r="K454">
        <v>453</v>
      </c>
      <c r="L454" t="s">
        <v>8221</v>
      </c>
      <c r="M454">
        <v>196</v>
      </c>
    </row>
    <row r="455" spans="3:13" x14ac:dyDescent="0.55000000000000004">
      <c r="C455">
        <v>454</v>
      </c>
      <c r="D455" t="s">
        <v>8219</v>
      </c>
      <c r="E455">
        <v>10</v>
      </c>
      <c r="G455">
        <v>454</v>
      </c>
      <c r="H455" t="s">
        <v>8221</v>
      </c>
      <c r="I455">
        <v>24</v>
      </c>
      <c r="K455">
        <v>454</v>
      </c>
      <c r="L455" t="s">
        <v>8221</v>
      </c>
      <c r="M455">
        <v>5</v>
      </c>
    </row>
    <row r="456" spans="3:13" x14ac:dyDescent="0.55000000000000004">
      <c r="C456">
        <v>455</v>
      </c>
      <c r="D456" t="s">
        <v>8219</v>
      </c>
      <c r="E456">
        <v>499</v>
      </c>
      <c r="G456">
        <v>455</v>
      </c>
      <c r="H456" t="s">
        <v>8221</v>
      </c>
      <c r="I456">
        <v>0</v>
      </c>
      <c r="K456">
        <v>455</v>
      </c>
      <c r="L456" t="s">
        <v>8221</v>
      </c>
      <c r="M456">
        <v>73</v>
      </c>
    </row>
    <row r="457" spans="3:13" x14ac:dyDescent="0.55000000000000004">
      <c r="C457">
        <v>456</v>
      </c>
      <c r="D457" t="s">
        <v>8219</v>
      </c>
      <c r="E457">
        <v>47</v>
      </c>
      <c r="G457">
        <v>456</v>
      </c>
      <c r="H457" t="s">
        <v>8221</v>
      </c>
      <c r="I457">
        <v>9</v>
      </c>
      <c r="K457">
        <v>456</v>
      </c>
      <c r="L457" t="s">
        <v>8221</v>
      </c>
      <c r="M457">
        <v>93</v>
      </c>
    </row>
    <row r="458" spans="3:13" x14ac:dyDescent="0.55000000000000004">
      <c r="C458">
        <v>457</v>
      </c>
      <c r="D458" t="s">
        <v>8219</v>
      </c>
      <c r="E458">
        <v>28</v>
      </c>
      <c r="G458">
        <v>457</v>
      </c>
      <c r="H458" t="s">
        <v>8221</v>
      </c>
      <c r="I458">
        <v>0</v>
      </c>
      <c r="K458">
        <v>457</v>
      </c>
      <c r="L458" t="s">
        <v>8221</v>
      </c>
      <c r="M458">
        <v>17</v>
      </c>
    </row>
    <row r="459" spans="3:13" x14ac:dyDescent="0.55000000000000004">
      <c r="C459">
        <v>458</v>
      </c>
      <c r="D459" t="s">
        <v>8219</v>
      </c>
      <c r="E459">
        <v>24</v>
      </c>
      <c r="G459">
        <v>458</v>
      </c>
      <c r="H459" t="s">
        <v>8221</v>
      </c>
      <c r="I459">
        <v>1</v>
      </c>
      <c r="K459">
        <v>458</v>
      </c>
      <c r="L459" t="s">
        <v>8221</v>
      </c>
      <c r="M459">
        <v>7</v>
      </c>
    </row>
    <row r="460" spans="3:13" x14ac:dyDescent="0.55000000000000004">
      <c r="C460">
        <v>459</v>
      </c>
      <c r="D460" t="s">
        <v>8219</v>
      </c>
      <c r="E460">
        <v>76</v>
      </c>
      <c r="G460">
        <v>459</v>
      </c>
      <c r="H460" t="s">
        <v>8221</v>
      </c>
      <c r="I460">
        <v>10</v>
      </c>
      <c r="K460">
        <v>459</v>
      </c>
      <c r="L460" t="s">
        <v>8221</v>
      </c>
      <c r="M460">
        <v>17</v>
      </c>
    </row>
    <row r="461" spans="3:13" x14ac:dyDescent="0.55000000000000004">
      <c r="C461">
        <v>460</v>
      </c>
      <c r="D461" t="s">
        <v>8219</v>
      </c>
      <c r="E461">
        <v>98</v>
      </c>
      <c r="G461">
        <v>460</v>
      </c>
      <c r="H461" t="s">
        <v>8221</v>
      </c>
      <c r="I461">
        <v>1</v>
      </c>
      <c r="K461">
        <v>460</v>
      </c>
      <c r="L461" t="s">
        <v>8221</v>
      </c>
      <c r="M461">
        <v>171</v>
      </c>
    </row>
    <row r="462" spans="3:13" x14ac:dyDescent="0.55000000000000004">
      <c r="C462">
        <v>461</v>
      </c>
      <c r="D462" t="s">
        <v>8219</v>
      </c>
      <c r="E462">
        <v>30</v>
      </c>
      <c r="G462">
        <v>461</v>
      </c>
      <c r="H462" t="s">
        <v>8221</v>
      </c>
      <c r="I462">
        <v>0</v>
      </c>
      <c r="K462">
        <v>461</v>
      </c>
      <c r="L462" t="s">
        <v>8221</v>
      </c>
      <c r="M462">
        <v>188</v>
      </c>
    </row>
    <row r="463" spans="3:13" x14ac:dyDescent="0.55000000000000004">
      <c r="C463">
        <v>462</v>
      </c>
      <c r="D463" t="s">
        <v>8219</v>
      </c>
      <c r="E463">
        <v>478</v>
      </c>
      <c r="G463">
        <v>462</v>
      </c>
      <c r="H463" t="s">
        <v>8221</v>
      </c>
      <c r="I463">
        <v>20</v>
      </c>
      <c r="K463">
        <v>462</v>
      </c>
      <c r="L463" t="s">
        <v>8221</v>
      </c>
      <c r="M463">
        <v>110</v>
      </c>
    </row>
    <row r="464" spans="3:13" x14ac:dyDescent="0.55000000000000004">
      <c r="C464">
        <v>463</v>
      </c>
      <c r="D464" t="s">
        <v>8219</v>
      </c>
      <c r="E464">
        <v>74</v>
      </c>
      <c r="G464">
        <v>463</v>
      </c>
      <c r="H464" t="s">
        <v>8221</v>
      </c>
      <c r="I464">
        <v>30</v>
      </c>
      <c r="K464">
        <v>463</v>
      </c>
      <c r="L464" t="s">
        <v>8221</v>
      </c>
      <c r="M464">
        <v>37</v>
      </c>
    </row>
    <row r="465" spans="3:13" x14ac:dyDescent="0.55000000000000004">
      <c r="C465">
        <v>464</v>
      </c>
      <c r="D465" t="s">
        <v>8219</v>
      </c>
      <c r="E465">
        <v>131</v>
      </c>
      <c r="G465">
        <v>464</v>
      </c>
      <c r="H465" t="s">
        <v>8221</v>
      </c>
      <c r="I465">
        <v>6</v>
      </c>
      <c r="K465">
        <v>464</v>
      </c>
      <c r="L465" t="s">
        <v>8221</v>
      </c>
      <c r="M465">
        <v>9</v>
      </c>
    </row>
    <row r="466" spans="3:13" x14ac:dyDescent="0.55000000000000004">
      <c r="C466">
        <v>465</v>
      </c>
      <c r="D466" t="s">
        <v>8219</v>
      </c>
      <c r="E466">
        <v>61</v>
      </c>
      <c r="G466">
        <v>465</v>
      </c>
      <c r="H466" t="s">
        <v>8221</v>
      </c>
      <c r="I466">
        <v>15</v>
      </c>
      <c r="K466">
        <v>465</v>
      </c>
      <c r="L466" t="s">
        <v>8221</v>
      </c>
      <c r="M466">
        <v>29</v>
      </c>
    </row>
    <row r="467" spans="3:13" x14ac:dyDescent="0.55000000000000004">
      <c r="C467">
        <v>466</v>
      </c>
      <c r="D467" t="s">
        <v>8219</v>
      </c>
      <c r="E467">
        <v>1071</v>
      </c>
      <c r="G467">
        <v>466</v>
      </c>
      <c r="H467" t="s">
        <v>8221</v>
      </c>
      <c r="I467">
        <v>5</v>
      </c>
      <c r="K467">
        <v>466</v>
      </c>
      <c r="L467" t="s">
        <v>8221</v>
      </c>
      <c r="M467">
        <v>6</v>
      </c>
    </row>
    <row r="468" spans="3:13" x14ac:dyDescent="0.55000000000000004">
      <c r="C468">
        <v>467</v>
      </c>
      <c r="D468" t="s">
        <v>8219</v>
      </c>
      <c r="E468">
        <v>122</v>
      </c>
      <c r="G468">
        <v>467</v>
      </c>
      <c r="H468" t="s">
        <v>8221</v>
      </c>
      <c r="I468">
        <v>0</v>
      </c>
      <c r="K468">
        <v>467</v>
      </c>
      <c r="L468" t="s">
        <v>8221</v>
      </c>
      <c r="M468">
        <v>30</v>
      </c>
    </row>
    <row r="469" spans="3:13" x14ac:dyDescent="0.55000000000000004">
      <c r="C469">
        <v>468</v>
      </c>
      <c r="D469" t="s">
        <v>8219</v>
      </c>
      <c r="E469">
        <v>111</v>
      </c>
      <c r="G469">
        <v>468</v>
      </c>
      <c r="H469" t="s">
        <v>8221</v>
      </c>
      <c r="I469">
        <v>0</v>
      </c>
      <c r="K469">
        <v>468</v>
      </c>
      <c r="L469" t="s">
        <v>8221</v>
      </c>
      <c r="M469">
        <v>81</v>
      </c>
    </row>
    <row r="470" spans="3:13" x14ac:dyDescent="0.55000000000000004">
      <c r="C470">
        <v>469</v>
      </c>
      <c r="D470" t="s">
        <v>8219</v>
      </c>
      <c r="E470">
        <v>255</v>
      </c>
      <c r="G470">
        <v>469</v>
      </c>
      <c r="H470" t="s">
        <v>8221</v>
      </c>
      <c r="I470">
        <v>28</v>
      </c>
      <c r="K470">
        <v>469</v>
      </c>
      <c r="L470" t="s">
        <v>8221</v>
      </c>
      <c r="M470">
        <v>4</v>
      </c>
    </row>
    <row r="471" spans="3:13" x14ac:dyDescent="0.55000000000000004">
      <c r="C471">
        <v>470</v>
      </c>
      <c r="D471" t="s">
        <v>8219</v>
      </c>
      <c r="E471">
        <v>141</v>
      </c>
      <c r="G471">
        <v>470</v>
      </c>
      <c r="H471" t="s">
        <v>8221</v>
      </c>
      <c r="I471">
        <v>0</v>
      </c>
      <c r="K471">
        <v>470</v>
      </c>
      <c r="L471" t="s">
        <v>8221</v>
      </c>
      <c r="M471">
        <v>11</v>
      </c>
    </row>
    <row r="472" spans="3:13" x14ac:dyDescent="0.55000000000000004">
      <c r="C472">
        <v>471</v>
      </c>
      <c r="D472" t="s">
        <v>8219</v>
      </c>
      <c r="E472">
        <v>159</v>
      </c>
      <c r="G472">
        <v>471</v>
      </c>
      <c r="H472" t="s">
        <v>8221</v>
      </c>
      <c r="I472">
        <v>5</v>
      </c>
      <c r="K472">
        <v>471</v>
      </c>
      <c r="L472" t="s">
        <v>8221</v>
      </c>
      <c r="M472">
        <v>14</v>
      </c>
    </row>
    <row r="473" spans="3:13" x14ac:dyDescent="0.55000000000000004">
      <c r="C473">
        <v>472</v>
      </c>
      <c r="D473" t="s">
        <v>8219</v>
      </c>
      <c r="E473">
        <v>99</v>
      </c>
      <c r="G473">
        <v>472</v>
      </c>
      <c r="H473" t="s">
        <v>8221</v>
      </c>
      <c r="I473">
        <v>7</v>
      </c>
      <c r="K473">
        <v>472</v>
      </c>
      <c r="L473" t="s">
        <v>8221</v>
      </c>
      <c r="M473">
        <v>5</v>
      </c>
    </row>
    <row r="474" spans="3:13" x14ac:dyDescent="0.55000000000000004">
      <c r="C474">
        <v>473</v>
      </c>
      <c r="D474" t="s">
        <v>8219</v>
      </c>
      <c r="E474">
        <v>96</v>
      </c>
      <c r="G474">
        <v>473</v>
      </c>
      <c r="H474" t="s">
        <v>8221</v>
      </c>
      <c r="I474">
        <v>30</v>
      </c>
      <c r="K474">
        <v>473</v>
      </c>
      <c r="L474" t="s">
        <v>8221</v>
      </c>
      <c r="M474">
        <v>45</v>
      </c>
    </row>
    <row r="475" spans="3:13" x14ac:dyDescent="0.55000000000000004">
      <c r="C475">
        <v>474</v>
      </c>
      <c r="D475" t="s">
        <v>8219</v>
      </c>
      <c r="E475">
        <v>27</v>
      </c>
      <c r="G475">
        <v>474</v>
      </c>
      <c r="H475" t="s">
        <v>8221</v>
      </c>
      <c r="I475">
        <v>2</v>
      </c>
      <c r="K475">
        <v>474</v>
      </c>
      <c r="L475" t="s">
        <v>8221</v>
      </c>
      <c r="M475">
        <v>8</v>
      </c>
    </row>
    <row r="476" spans="3:13" x14ac:dyDescent="0.55000000000000004">
      <c r="C476">
        <v>475</v>
      </c>
      <c r="D476" t="s">
        <v>8219</v>
      </c>
      <c r="E476">
        <v>166</v>
      </c>
      <c r="G476">
        <v>475</v>
      </c>
      <c r="H476" t="s">
        <v>8221</v>
      </c>
      <c r="I476">
        <v>30</v>
      </c>
      <c r="K476">
        <v>475</v>
      </c>
      <c r="L476" t="s">
        <v>8221</v>
      </c>
      <c r="M476">
        <v>3</v>
      </c>
    </row>
    <row r="477" spans="3:13" x14ac:dyDescent="0.55000000000000004">
      <c r="C477">
        <v>476</v>
      </c>
      <c r="D477" t="s">
        <v>8219</v>
      </c>
      <c r="E477">
        <v>76</v>
      </c>
      <c r="G477">
        <v>476</v>
      </c>
      <c r="H477" t="s">
        <v>8221</v>
      </c>
      <c r="I477">
        <v>2</v>
      </c>
      <c r="K477">
        <v>476</v>
      </c>
      <c r="L477" t="s">
        <v>8221</v>
      </c>
      <c r="M477">
        <v>24</v>
      </c>
    </row>
    <row r="478" spans="3:13" x14ac:dyDescent="0.55000000000000004">
      <c r="C478">
        <v>477</v>
      </c>
      <c r="D478" t="s">
        <v>8219</v>
      </c>
      <c r="E478">
        <v>211</v>
      </c>
      <c r="G478">
        <v>477</v>
      </c>
      <c r="H478" t="s">
        <v>8221</v>
      </c>
      <c r="I478">
        <v>0</v>
      </c>
      <c r="K478">
        <v>477</v>
      </c>
      <c r="L478" t="s">
        <v>8221</v>
      </c>
      <c r="M478">
        <v>18</v>
      </c>
    </row>
    <row r="479" spans="3:13" x14ac:dyDescent="0.55000000000000004">
      <c r="C479">
        <v>478</v>
      </c>
      <c r="D479" t="s">
        <v>8219</v>
      </c>
      <c r="E479">
        <v>21</v>
      </c>
      <c r="G479">
        <v>478</v>
      </c>
      <c r="H479" t="s">
        <v>8221</v>
      </c>
      <c r="I479">
        <v>2</v>
      </c>
      <c r="K479">
        <v>478</v>
      </c>
      <c r="L479" t="s">
        <v>8221</v>
      </c>
      <c r="M479">
        <v>12</v>
      </c>
    </row>
    <row r="480" spans="3:13" x14ac:dyDescent="0.55000000000000004">
      <c r="C480">
        <v>479</v>
      </c>
      <c r="D480" t="s">
        <v>8219</v>
      </c>
      <c r="E480">
        <v>61</v>
      </c>
      <c r="G480">
        <v>479</v>
      </c>
      <c r="H480" t="s">
        <v>8221</v>
      </c>
      <c r="I480">
        <v>1</v>
      </c>
      <c r="K480">
        <v>479</v>
      </c>
      <c r="L480" t="s">
        <v>8221</v>
      </c>
      <c r="M480">
        <v>123</v>
      </c>
    </row>
    <row r="481" spans="3:13" x14ac:dyDescent="0.55000000000000004">
      <c r="C481">
        <v>480</v>
      </c>
      <c r="D481" t="s">
        <v>8219</v>
      </c>
      <c r="E481">
        <v>30</v>
      </c>
      <c r="G481">
        <v>480</v>
      </c>
      <c r="H481" t="s">
        <v>8221</v>
      </c>
      <c r="I481">
        <v>2</v>
      </c>
      <c r="K481">
        <v>480</v>
      </c>
      <c r="L481" t="s">
        <v>8221</v>
      </c>
      <c r="M481">
        <v>96</v>
      </c>
    </row>
    <row r="482" spans="3:13" x14ac:dyDescent="0.55000000000000004">
      <c r="C482">
        <v>481</v>
      </c>
      <c r="D482" t="s">
        <v>8219</v>
      </c>
      <c r="E482">
        <v>375</v>
      </c>
      <c r="G482">
        <v>481</v>
      </c>
      <c r="H482" t="s">
        <v>8221</v>
      </c>
      <c r="I482">
        <v>14</v>
      </c>
      <c r="K482">
        <v>481</v>
      </c>
      <c r="L482" t="s">
        <v>8221</v>
      </c>
      <c r="M482">
        <v>31</v>
      </c>
    </row>
    <row r="483" spans="3:13" x14ac:dyDescent="0.55000000000000004">
      <c r="C483">
        <v>482</v>
      </c>
      <c r="D483" t="s">
        <v>8219</v>
      </c>
      <c r="E483">
        <v>111</v>
      </c>
      <c r="G483">
        <v>482</v>
      </c>
      <c r="H483" t="s">
        <v>8221</v>
      </c>
      <c r="I483">
        <v>31</v>
      </c>
      <c r="K483">
        <v>482</v>
      </c>
      <c r="L483" t="s">
        <v>8221</v>
      </c>
      <c r="M483">
        <v>4</v>
      </c>
    </row>
    <row r="484" spans="3:13" x14ac:dyDescent="0.55000000000000004">
      <c r="C484">
        <v>483</v>
      </c>
      <c r="D484" t="s">
        <v>8219</v>
      </c>
      <c r="E484">
        <v>123</v>
      </c>
      <c r="G484">
        <v>483</v>
      </c>
      <c r="H484" t="s">
        <v>8221</v>
      </c>
      <c r="I484">
        <v>16</v>
      </c>
      <c r="K484">
        <v>483</v>
      </c>
      <c r="L484" t="s">
        <v>8221</v>
      </c>
      <c r="M484">
        <v>3</v>
      </c>
    </row>
    <row r="485" spans="3:13" x14ac:dyDescent="0.55000000000000004">
      <c r="C485">
        <v>484</v>
      </c>
      <c r="D485" t="s">
        <v>8219</v>
      </c>
      <c r="E485">
        <v>70</v>
      </c>
      <c r="G485">
        <v>484</v>
      </c>
      <c r="H485" t="s">
        <v>8221</v>
      </c>
      <c r="I485">
        <v>12</v>
      </c>
      <c r="K485">
        <v>484</v>
      </c>
      <c r="L485" t="s">
        <v>8221</v>
      </c>
      <c r="M485">
        <v>179</v>
      </c>
    </row>
    <row r="486" spans="3:13" x14ac:dyDescent="0.55000000000000004">
      <c r="C486">
        <v>485</v>
      </c>
      <c r="D486" t="s">
        <v>8219</v>
      </c>
      <c r="E486">
        <v>85</v>
      </c>
      <c r="G486">
        <v>485</v>
      </c>
      <c r="H486" t="s">
        <v>8221</v>
      </c>
      <c r="I486">
        <v>96</v>
      </c>
      <c r="K486">
        <v>485</v>
      </c>
      <c r="L486" t="s">
        <v>8221</v>
      </c>
      <c r="M486">
        <v>3</v>
      </c>
    </row>
    <row r="487" spans="3:13" x14ac:dyDescent="0.55000000000000004">
      <c r="C487">
        <v>486</v>
      </c>
      <c r="D487" t="s">
        <v>8219</v>
      </c>
      <c r="E487">
        <v>86</v>
      </c>
      <c r="G487">
        <v>486</v>
      </c>
      <c r="H487" t="s">
        <v>8221</v>
      </c>
      <c r="I487">
        <v>16</v>
      </c>
      <c r="K487">
        <v>486</v>
      </c>
      <c r="L487" t="s">
        <v>8221</v>
      </c>
      <c r="M487">
        <v>23</v>
      </c>
    </row>
    <row r="488" spans="3:13" x14ac:dyDescent="0.55000000000000004">
      <c r="C488">
        <v>487</v>
      </c>
      <c r="D488" t="s">
        <v>8219</v>
      </c>
      <c r="E488">
        <v>13</v>
      </c>
      <c r="G488">
        <v>487</v>
      </c>
      <c r="H488" t="s">
        <v>8221</v>
      </c>
      <c r="I488">
        <v>5</v>
      </c>
      <c r="K488">
        <v>487</v>
      </c>
      <c r="L488" t="s">
        <v>8221</v>
      </c>
      <c r="M488">
        <v>23</v>
      </c>
    </row>
    <row r="489" spans="3:13" x14ac:dyDescent="0.55000000000000004">
      <c r="C489">
        <v>488</v>
      </c>
      <c r="D489" t="s">
        <v>8219</v>
      </c>
      <c r="E489">
        <v>33</v>
      </c>
      <c r="G489">
        <v>488</v>
      </c>
      <c r="H489" t="s">
        <v>8221</v>
      </c>
      <c r="I489">
        <v>0</v>
      </c>
      <c r="K489">
        <v>488</v>
      </c>
      <c r="L489" t="s">
        <v>8221</v>
      </c>
      <c r="M489">
        <v>41</v>
      </c>
    </row>
    <row r="490" spans="3:13" x14ac:dyDescent="0.55000000000000004">
      <c r="C490">
        <v>489</v>
      </c>
      <c r="D490" t="s">
        <v>8219</v>
      </c>
      <c r="E490">
        <v>15</v>
      </c>
      <c r="G490">
        <v>489</v>
      </c>
      <c r="H490" t="s">
        <v>8221</v>
      </c>
      <c r="I490">
        <v>8</v>
      </c>
      <c r="K490">
        <v>489</v>
      </c>
      <c r="L490" t="s">
        <v>8221</v>
      </c>
      <c r="M490">
        <v>0</v>
      </c>
    </row>
    <row r="491" spans="3:13" x14ac:dyDescent="0.55000000000000004">
      <c r="C491">
        <v>490</v>
      </c>
      <c r="D491" t="s">
        <v>8219</v>
      </c>
      <c r="E491">
        <v>273</v>
      </c>
      <c r="G491">
        <v>490</v>
      </c>
      <c r="H491" t="s">
        <v>8221</v>
      </c>
      <c r="I491">
        <v>7</v>
      </c>
      <c r="K491">
        <v>490</v>
      </c>
      <c r="L491" t="s">
        <v>8221</v>
      </c>
      <c r="M491">
        <v>32</v>
      </c>
    </row>
    <row r="492" spans="3:13" x14ac:dyDescent="0.55000000000000004">
      <c r="C492">
        <v>491</v>
      </c>
      <c r="D492" t="s">
        <v>8219</v>
      </c>
      <c r="E492">
        <v>714</v>
      </c>
      <c r="G492">
        <v>491</v>
      </c>
      <c r="H492" t="s">
        <v>8221</v>
      </c>
      <c r="I492">
        <v>24</v>
      </c>
      <c r="K492">
        <v>491</v>
      </c>
      <c r="L492" t="s">
        <v>8221</v>
      </c>
      <c r="M492">
        <v>2</v>
      </c>
    </row>
    <row r="493" spans="3:13" x14ac:dyDescent="0.55000000000000004">
      <c r="C493">
        <v>492</v>
      </c>
      <c r="D493" t="s">
        <v>8219</v>
      </c>
      <c r="E493">
        <v>170</v>
      </c>
      <c r="G493">
        <v>492</v>
      </c>
      <c r="H493" t="s">
        <v>8221</v>
      </c>
      <c r="I493">
        <v>121</v>
      </c>
      <c r="K493">
        <v>492</v>
      </c>
      <c r="L493" t="s">
        <v>8221</v>
      </c>
      <c r="M493">
        <v>7</v>
      </c>
    </row>
    <row r="494" spans="3:13" x14ac:dyDescent="0.55000000000000004">
      <c r="C494">
        <v>493</v>
      </c>
      <c r="D494" t="s">
        <v>8219</v>
      </c>
      <c r="E494">
        <v>512</v>
      </c>
      <c r="G494">
        <v>493</v>
      </c>
      <c r="H494" t="s">
        <v>8221</v>
      </c>
      <c r="I494">
        <v>196</v>
      </c>
      <c r="K494">
        <v>493</v>
      </c>
      <c r="L494" t="s">
        <v>8221</v>
      </c>
      <c r="M494">
        <v>4</v>
      </c>
    </row>
    <row r="495" spans="3:13" x14ac:dyDescent="0.55000000000000004">
      <c r="C495">
        <v>494</v>
      </c>
      <c r="D495" t="s">
        <v>8219</v>
      </c>
      <c r="E495">
        <v>314</v>
      </c>
      <c r="G495">
        <v>494</v>
      </c>
      <c r="H495" t="s">
        <v>8221</v>
      </c>
      <c r="I495">
        <v>5</v>
      </c>
      <c r="K495">
        <v>494</v>
      </c>
      <c r="L495" t="s">
        <v>8221</v>
      </c>
      <c r="M495">
        <v>196</v>
      </c>
    </row>
    <row r="496" spans="3:13" x14ac:dyDescent="0.55000000000000004">
      <c r="C496">
        <v>495</v>
      </c>
      <c r="D496" t="s">
        <v>8219</v>
      </c>
      <c r="E496">
        <v>167</v>
      </c>
      <c r="G496">
        <v>495</v>
      </c>
      <c r="H496" t="s">
        <v>8221</v>
      </c>
      <c r="I496">
        <v>73</v>
      </c>
      <c r="K496">
        <v>495</v>
      </c>
      <c r="L496" t="s">
        <v>8221</v>
      </c>
      <c r="M496">
        <v>11</v>
      </c>
    </row>
    <row r="497" spans="3:13" x14ac:dyDescent="0.55000000000000004">
      <c r="C497">
        <v>496</v>
      </c>
      <c r="D497" t="s">
        <v>8219</v>
      </c>
      <c r="E497">
        <v>9</v>
      </c>
      <c r="G497">
        <v>496</v>
      </c>
      <c r="H497" t="s">
        <v>8221</v>
      </c>
      <c r="I497">
        <v>93</v>
      </c>
      <c r="K497">
        <v>496</v>
      </c>
      <c r="L497" t="s">
        <v>8221</v>
      </c>
      <c r="M497">
        <v>9</v>
      </c>
    </row>
    <row r="498" spans="3:13" x14ac:dyDescent="0.55000000000000004">
      <c r="C498">
        <v>497</v>
      </c>
      <c r="D498" t="s">
        <v>8219</v>
      </c>
      <c r="E498">
        <v>103</v>
      </c>
      <c r="G498">
        <v>497</v>
      </c>
      <c r="H498" t="s">
        <v>8221</v>
      </c>
      <c r="I498">
        <v>17</v>
      </c>
      <c r="K498">
        <v>497</v>
      </c>
      <c r="L498" t="s">
        <v>8221</v>
      </c>
      <c r="M498">
        <v>5</v>
      </c>
    </row>
    <row r="499" spans="3:13" x14ac:dyDescent="0.55000000000000004">
      <c r="C499">
        <v>498</v>
      </c>
      <c r="D499" t="s">
        <v>8219</v>
      </c>
      <c r="E499">
        <v>111</v>
      </c>
      <c r="G499">
        <v>498</v>
      </c>
      <c r="H499" t="s">
        <v>8221</v>
      </c>
      <c r="I499">
        <v>7</v>
      </c>
      <c r="K499">
        <v>498</v>
      </c>
      <c r="L499" t="s">
        <v>8221</v>
      </c>
      <c r="M499">
        <v>8</v>
      </c>
    </row>
    <row r="500" spans="3:13" x14ac:dyDescent="0.55000000000000004">
      <c r="C500">
        <v>499</v>
      </c>
      <c r="D500" t="s">
        <v>8219</v>
      </c>
      <c r="E500">
        <v>271</v>
      </c>
      <c r="G500">
        <v>499</v>
      </c>
      <c r="H500" t="s">
        <v>8221</v>
      </c>
      <c r="I500">
        <v>17</v>
      </c>
      <c r="K500">
        <v>499</v>
      </c>
      <c r="L500" t="s">
        <v>8221</v>
      </c>
      <c r="M500">
        <v>229</v>
      </c>
    </row>
    <row r="501" spans="3:13" x14ac:dyDescent="0.55000000000000004">
      <c r="C501">
        <v>500</v>
      </c>
      <c r="D501" t="s">
        <v>8219</v>
      </c>
      <c r="E501">
        <v>101</v>
      </c>
      <c r="G501">
        <v>500</v>
      </c>
      <c r="H501" t="s">
        <v>8221</v>
      </c>
      <c r="I501">
        <v>171</v>
      </c>
      <c r="K501">
        <v>500</v>
      </c>
      <c r="L501" t="s">
        <v>8221</v>
      </c>
      <c r="M501">
        <v>40</v>
      </c>
    </row>
    <row r="502" spans="3:13" x14ac:dyDescent="0.55000000000000004">
      <c r="C502">
        <v>501</v>
      </c>
      <c r="D502" t="s">
        <v>8219</v>
      </c>
      <c r="E502">
        <v>57</v>
      </c>
      <c r="G502">
        <v>501</v>
      </c>
      <c r="H502" t="s">
        <v>8221</v>
      </c>
      <c r="I502">
        <v>188</v>
      </c>
      <c r="K502">
        <v>501</v>
      </c>
      <c r="L502" t="s">
        <v>8220</v>
      </c>
      <c r="M502">
        <v>6</v>
      </c>
    </row>
    <row r="503" spans="3:13" x14ac:dyDescent="0.55000000000000004">
      <c r="C503">
        <v>502</v>
      </c>
      <c r="D503" t="s">
        <v>8219</v>
      </c>
      <c r="E503">
        <v>62</v>
      </c>
      <c r="G503">
        <v>502</v>
      </c>
      <c r="H503" t="s">
        <v>8221</v>
      </c>
      <c r="I503">
        <v>110</v>
      </c>
      <c r="K503">
        <v>502</v>
      </c>
      <c r="L503" t="s">
        <v>8220</v>
      </c>
      <c r="M503">
        <v>4</v>
      </c>
    </row>
    <row r="504" spans="3:13" x14ac:dyDescent="0.55000000000000004">
      <c r="C504">
        <v>503</v>
      </c>
      <c r="D504" t="s">
        <v>8219</v>
      </c>
      <c r="E504">
        <v>32</v>
      </c>
      <c r="G504">
        <v>503</v>
      </c>
      <c r="H504" t="s">
        <v>8221</v>
      </c>
      <c r="I504">
        <v>37</v>
      </c>
      <c r="K504">
        <v>503</v>
      </c>
      <c r="L504" t="s">
        <v>8220</v>
      </c>
      <c r="M504">
        <v>22</v>
      </c>
    </row>
    <row r="505" spans="3:13" x14ac:dyDescent="0.55000000000000004">
      <c r="C505">
        <v>504</v>
      </c>
      <c r="D505" t="s">
        <v>8219</v>
      </c>
      <c r="E505">
        <v>141</v>
      </c>
      <c r="G505">
        <v>504</v>
      </c>
      <c r="H505" t="s">
        <v>8221</v>
      </c>
      <c r="I505">
        <v>9</v>
      </c>
      <c r="K505">
        <v>504</v>
      </c>
      <c r="L505" t="s">
        <v>8220</v>
      </c>
      <c r="M505">
        <v>15</v>
      </c>
    </row>
    <row r="506" spans="3:13" x14ac:dyDescent="0.55000000000000004">
      <c r="C506">
        <v>505</v>
      </c>
      <c r="D506" t="s">
        <v>8219</v>
      </c>
      <c r="E506">
        <v>75</v>
      </c>
      <c r="G506">
        <v>505</v>
      </c>
      <c r="H506" t="s">
        <v>8221</v>
      </c>
      <c r="I506">
        <v>29</v>
      </c>
      <c r="K506">
        <v>505</v>
      </c>
      <c r="L506" t="s">
        <v>8220</v>
      </c>
      <c r="M506">
        <v>95</v>
      </c>
    </row>
    <row r="507" spans="3:13" x14ac:dyDescent="0.55000000000000004">
      <c r="C507">
        <v>506</v>
      </c>
      <c r="D507" t="s">
        <v>8219</v>
      </c>
      <c r="E507">
        <v>46</v>
      </c>
      <c r="G507">
        <v>506</v>
      </c>
      <c r="H507" t="s">
        <v>8221</v>
      </c>
      <c r="I507">
        <v>6</v>
      </c>
      <c r="K507">
        <v>506</v>
      </c>
      <c r="L507" t="s">
        <v>8220</v>
      </c>
      <c r="M507">
        <v>161</v>
      </c>
    </row>
    <row r="508" spans="3:13" x14ac:dyDescent="0.55000000000000004">
      <c r="C508">
        <v>507</v>
      </c>
      <c r="D508" t="s">
        <v>8219</v>
      </c>
      <c r="E508">
        <v>103</v>
      </c>
      <c r="G508">
        <v>507</v>
      </c>
      <c r="H508" t="s">
        <v>8221</v>
      </c>
      <c r="I508">
        <v>30</v>
      </c>
      <c r="K508">
        <v>507</v>
      </c>
      <c r="L508" t="s">
        <v>8220</v>
      </c>
      <c r="M508">
        <v>8</v>
      </c>
    </row>
    <row r="509" spans="3:13" x14ac:dyDescent="0.55000000000000004">
      <c r="C509">
        <v>508</v>
      </c>
      <c r="D509" t="s">
        <v>8219</v>
      </c>
      <c r="E509">
        <v>6</v>
      </c>
      <c r="G509">
        <v>508</v>
      </c>
      <c r="H509" t="s">
        <v>8221</v>
      </c>
      <c r="I509">
        <v>81</v>
      </c>
      <c r="K509">
        <v>508</v>
      </c>
      <c r="L509" t="s">
        <v>8220</v>
      </c>
      <c r="M509">
        <v>76</v>
      </c>
    </row>
    <row r="510" spans="3:13" x14ac:dyDescent="0.55000000000000004">
      <c r="C510">
        <v>509</v>
      </c>
      <c r="D510" t="s">
        <v>8219</v>
      </c>
      <c r="E510">
        <v>83</v>
      </c>
      <c r="G510">
        <v>509</v>
      </c>
      <c r="H510" t="s">
        <v>8221</v>
      </c>
      <c r="I510">
        <v>4</v>
      </c>
      <c r="K510">
        <v>509</v>
      </c>
      <c r="L510" t="s">
        <v>8220</v>
      </c>
      <c r="M510">
        <v>1</v>
      </c>
    </row>
    <row r="511" spans="3:13" x14ac:dyDescent="0.55000000000000004">
      <c r="C511">
        <v>510</v>
      </c>
      <c r="D511" t="s">
        <v>8219</v>
      </c>
      <c r="E511">
        <v>108</v>
      </c>
      <c r="G511">
        <v>510</v>
      </c>
      <c r="H511" t="s">
        <v>8221</v>
      </c>
      <c r="I511">
        <v>11</v>
      </c>
      <c r="K511">
        <v>510</v>
      </c>
      <c r="L511" t="s">
        <v>8220</v>
      </c>
      <c r="M511">
        <v>101</v>
      </c>
    </row>
    <row r="512" spans="3:13" x14ac:dyDescent="0.55000000000000004">
      <c r="C512">
        <v>511</v>
      </c>
      <c r="D512" t="s">
        <v>8219</v>
      </c>
      <c r="E512">
        <v>25</v>
      </c>
      <c r="G512">
        <v>511</v>
      </c>
      <c r="H512" t="s">
        <v>8221</v>
      </c>
      <c r="I512">
        <v>14</v>
      </c>
      <c r="K512">
        <v>511</v>
      </c>
      <c r="L512" t="s">
        <v>8220</v>
      </c>
      <c r="M512">
        <v>4</v>
      </c>
    </row>
    <row r="513" spans="3:13" x14ac:dyDescent="0.55000000000000004">
      <c r="C513">
        <v>512</v>
      </c>
      <c r="D513" t="s">
        <v>8219</v>
      </c>
      <c r="E513">
        <v>549</v>
      </c>
      <c r="G513">
        <v>512</v>
      </c>
      <c r="H513" t="s">
        <v>8221</v>
      </c>
      <c r="I513">
        <v>5</v>
      </c>
      <c r="K513">
        <v>512</v>
      </c>
      <c r="L513" t="s">
        <v>8220</v>
      </c>
      <c r="M513">
        <v>1</v>
      </c>
    </row>
    <row r="514" spans="3:13" x14ac:dyDescent="0.55000000000000004">
      <c r="C514">
        <v>513</v>
      </c>
      <c r="D514" t="s">
        <v>8219</v>
      </c>
      <c r="E514">
        <v>222</v>
      </c>
      <c r="G514">
        <v>513</v>
      </c>
      <c r="H514" t="s">
        <v>8221</v>
      </c>
      <c r="I514">
        <v>45</v>
      </c>
      <c r="K514">
        <v>513</v>
      </c>
      <c r="L514" t="s">
        <v>8220</v>
      </c>
      <c r="M514">
        <v>775</v>
      </c>
    </row>
    <row r="515" spans="3:13" x14ac:dyDescent="0.55000000000000004">
      <c r="C515">
        <v>514</v>
      </c>
      <c r="D515" t="s">
        <v>8219</v>
      </c>
      <c r="E515">
        <v>183</v>
      </c>
      <c r="G515">
        <v>514</v>
      </c>
      <c r="H515" t="s">
        <v>8221</v>
      </c>
      <c r="I515">
        <v>8</v>
      </c>
      <c r="K515">
        <v>514</v>
      </c>
      <c r="L515" t="s">
        <v>8220</v>
      </c>
      <c r="M515">
        <v>90</v>
      </c>
    </row>
    <row r="516" spans="3:13" x14ac:dyDescent="0.55000000000000004">
      <c r="C516">
        <v>515</v>
      </c>
      <c r="D516" t="s">
        <v>8219</v>
      </c>
      <c r="E516">
        <v>89</v>
      </c>
      <c r="G516">
        <v>515</v>
      </c>
      <c r="H516" t="s">
        <v>8221</v>
      </c>
      <c r="I516">
        <v>3</v>
      </c>
      <c r="K516">
        <v>515</v>
      </c>
      <c r="L516" t="s">
        <v>8220</v>
      </c>
      <c r="M516">
        <v>16</v>
      </c>
    </row>
    <row r="517" spans="3:13" x14ac:dyDescent="0.55000000000000004">
      <c r="C517">
        <v>516</v>
      </c>
      <c r="D517" t="s">
        <v>8219</v>
      </c>
      <c r="E517">
        <v>253</v>
      </c>
      <c r="G517">
        <v>516</v>
      </c>
      <c r="H517" t="s">
        <v>8221</v>
      </c>
      <c r="I517">
        <v>24</v>
      </c>
      <c r="K517">
        <v>516</v>
      </c>
      <c r="L517" t="s">
        <v>8220</v>
      </c>
      <c r="M517">
        <v>6</v>
      </c>
    </row>
    <row r="518" spans="3:13" x14ac:dyDescent="0.55000000000000004">
      <c r="C518">
        <v>517</v>
      </c>
      <c r="D518" t="s">
        <v>8219</v>
      </c>
      <c r="E518">
        <v>140</v>
      </c>
      <c r="G518">
        <v>517</v>
      </c>
      <c r="H518" t="s">
        <v>8221</v>
      </c>
      <c r="I518">
        <v>18</v>
      </c>
      <c r="K518">
        <v>517</v>
      </c>
      <c r="L518" t="s">
        <v>8220</v>
      </c>
      <c r="M518">
        <v>38</v>
      </c>
    </row>
    <row r="519" spans="3:13" x14ac:dyDescent="0.55000000000000004">
      <c r="C519">
        <v>518</v>
      </c>
      <c r="D519" t="s">
        <v>8219</v>
      </c>
      <c r="E519">
        <v>103</v>
      </c>
      <c r="G519">
        <v>518</v>
      </c>
      <c r="H519" t="s">
        <v>8221</v>
      </c>
      <c r="I519">
        <v>12</v>
      </c>
      <c r="K519">
        <v>518</v>
      </c>
      <c r="L519" t="s">
        <v>8220</v>
      </c>
      <c r="M519">
        <v>355</v>
      </c>
    </row>
    <row r="520" spans="3:13" x14ac:dyDescent="0.55000000000000004">
      <c r="C520">
        <v>519</v>
      </c>
      <c r="D520" t="s">
        <v>8219</v>
      </c>
      <c r="E520">
        <v>138</v>
      </c>
      <c r="G520">
        <v>519</v>
      </c>
      <c r="H520" t="s">
        <v>8221</v>
      </c>
      <c r="I520">
        <v>123</v>
      </c>
      <c r="K520">
        <v>519</v>
      </c>
      <c r="L520" t="s">
        <v>8220</v>
      </c>
      <c r="M520">
        <v>7</v>
      </c>
    </row>
    <row r="521" spans="3:13" x14ac:dyDescent="0.55000000000000004">
      <c r="C521">
        <v>520</v>
      </c>
      <c r="D521" t="s">
        <v>8219</v>
      </c>
      <c r="E521">
        <v>191</v>
      </c>
      <c r="G521">
        <v>520</v>
      </c>
      <c r="H521" t="s">
        <v>8221</v>
      </c>
      <c r="I521">
        <v>96</v>
      </c>
      <c r="K521">
        <v>520</v>
      </c>
      <c r="L521" t="s">
        <v>8220</v>
      </c>
      <c r="M521">
        <v>400</v>
      </c>
    </row>
    <row r="522" spans="3:13" x14ac:dyDescent="0.55000000000000004">
      <c r="C522">
        <v>521</v>
      </c>
      <c r="D522" t="s">
        <v>8219</v>
      </c>
      <c r="E522">
        <v>45</v>
      </c>
      <c r="G522">
        <v>521</v>
      </c>
      <c r="H522" t="s">
        <v>8221</v>
      </c>
      <c r="I522">
        <v>31</v>
      </c>
      <c r="K522">
        <v>521</v>
      </c>
      <c r="L522" t="s">
        <v>8220</v>
      </c>
      <c r="M522">
        <v>1</v>
      </c>
    </row>
    <row r="523" spans="3:13" x14ac:dyDescent="0.55000000000000004">
      <c r="C523">
        <v>522</v>
      </c>
      <c r="D523" t="s">
        <v>8219</v>
      </c>
      <c r="E523">
        <v>17</v>
      </c>
      <c r="G523">
        <v>522</v>
      </c>
      <c r="H523" t="s">
        <v>8221</v>
      </c>
      <c r="I523">
        <v>4</v>
      </c>
      <c r="K523">
        <v>522</v>
      </c>
      <c r="L523" t="s">
        <v>8220</v>
      </c>
      <c r="M523">
        <v>0</v>
      </c>
    </row>
    <row r="524" spans="3:13" x14ac:dyDescent="0.55000000000000004">
      <c r="C524">
        <v>523</v>
      </c>
      <c r="D524" t="s">
        <v>8219</v>
      </c>
      <c r="E524">
        <v>31</v>
      </c>
      <c r="G524">
        <v>523</v>
      </c>
      <c r="H524" t="s">
        <v>8221</v>
      </c>
      <c r="I524">
        <v>3</v>
      </c>
      <c r="K524">
        <v>523</v>
      </c>
      <c r="L524" t="s">
        <v>8220</v>
      </c>
      <c r="M524">
        <v>1</v>
      </c>
    </row>
    <row r="525" spans="3:13" x14ac:dyDescent="0.55000000000000004">
      <c r="C525">
        <v>524</v>
      </c>
      <c r="D525" t="s">
        <v>8219</v>
      </c>
      <c r="E525">
        <v>50</v>
      </c>
      <c r="G525">
        <v>524</v>
      </c>
      <c r="H525" t="s">
        <v>8221</v>
      </c>
      <c r="I525">
        <v>179</v>
      </c>
      <c r="K525">
        <v>524</v>
      </c>
      <c r="L525" t="s">
        <v>8220</v>
      </c>
      <c r="M525">
        <v>292</v>
      </c>
    </row>
    <row r="526" spans="3:13" x14ac:dyDescent="0.55000000000000004">
      <c r="C526">
        <v>525</v>
      </c>
      <c r="D526" t="s">
        <v>8219</v>
      </c>
      <c r="E526">
        <v>59</v>
      </c>
      <c r="G526">
        <v>525</v>
      </c>
      <c r="H526" t="s">
        <v>8221</v>
      </c>
      <c r="I526">
        <v>3</v>
      </c>
      <c r="K526">
        <v>525</v>
      </c>
      <c r="L526" t="s">
        <v>8220</v>
      </c>
      <c r="M526">
        <v>2</v>
      </c>
    </row>
    <row r="527" spans="3:13" x14ac:dyDescent="0.55000000000000004">
      <c r="C527">
        <v>526</v>
      </c>
      <c r="D527" t="s">
        <v>8219</v>
      </c>
      <c r="E527">
        <v>81</v>
      </c>
      <c r="G527">
        <v>526</v>
      </c>
      <c r="H527" t="s">
        <v>8221</v>
      </c>
      <c r="I527">
        <v>23</v>
      </c>
      <c r="K527">
        <v>526</v>
      </c>
      <c r="L527" t="s">
        <v>8220</v>
      </c>
      <c r="M527">
        <v>8</v>
      </c>
    </row>
    <row r="528" spans="3:13" x14ac:dyDescent="0.55000000000000004">
      <c r="C528">
        <v>527</v>
      </c>
      <c r="D528" t="s">
        <v>8219</v>
      </c>
      <c r="E528">
        <v>508</v>
      </c>
      <c r="G528">
        <v>527</v>
      </c>
      <c r="H528" t="s">
        <v>8221</v>
      </c>
      <c r="I528">
        <v>23</v>
      </c>
      <c r="K528">
        <v>527</v>
      </c>
      <c r="L528" t="s">
        <v>8220</v>
      </c>
      <c r="M528">
        <v>0</v>
      </c>
    </row>
    <row r="529" spans="3:13" x14ac:dyDescent="0.55000000000000004">
      <c r="C529">
        <v>528</v>
      </c>
      <c r="D529" t="s">
        <v>8219</v>
      </c>
      <c r="E529">
        <v>74</v>
      </c>
      <c r="G529">
        <v>528</v>
      </c>
      <c r="H529" t="s">
        <v>8221</v>
      </c>
      <c r="I529">
        <v>41</v>
      </c>
      <c r="K529">
        <v>528</v>
      </c>
      <c r="L529" t="s">
        <v>8220</v>
      </c>
      <c r="M529">
        <v>1</v>
      </c>
    </row>
    <row r="530" spans="3:13" x14ac:dyDescent="0.55000000000000004">
      <c r="C530">
        <v>529</v>
      </c>
      <c r="D530" t="s">
        <v>8219</v>
      </c>
      <c r="E530">
        <v>141</v>
      </c>
      <c r="G530">
        <v>529</v>
      </c>
      <c r="H530" t="s">
        <v>8221</v>
      </c>
      <c r="I530">
        <v>0</v>
      </c>
      <c r="K530">
        <v>529</v>
      </c>
      <c r="L530" t="s">
        <v>8220</v>
      </c>
      <c r="M530">
        <v>4</v>
      </c>
    </row>
    <row r="531" spans="3:13" x14ac:dyDescent="0.55000000000000004">
      <c r="C531">
        <v>530</v>
      </c>
      <c r="D531" t="s">
        <v>8219</v>
      </c>
      <c r="E531">
        <v>711</v>
      </c>
      <c r="G531">
        <v>530</v>
      </c>
      <c r="H531" t="s">
        <v>8221</v>
      </c>
      <c r="I531">
        <v>32</v>
      </c>
      <c r="K531">
        <v>530</v>
      </c>
      <c r="L531" t="s">
        <v>8220</v>
      </c>
      <c r="M531">
        <v>0</v>
      </c>
    </row>
    <row r="532" spans="3:13" x14ac:dyDescent="0.55000000000000004">
      <c r="C532">
        <v>531</v>
      </c>
      <c r="D532" t="s">
        <v>8219</v>
      </c>
      <c r="E532">
        <v>141</v>
      </c>
      <c r="G532">
        <v>531</v>
      </c>
      <c r="H532" t="s">
        <v>8221</v>
      </c>
      <c r="I532">
        <v>2</v>
      </c>
      <c r="K532">
        <v>531</v>
      </c>
      <c r="L532" t="s">
        <v>8220</v>
      </c>
      <c r="M532">
        <v>0</v>
      </c>
    </row>
    <row r="533" spans="3:13" x14ac:dyDescent="0.55000000000000004">
      <c r="C533">
        <v>532</v>
      </c>
      <c r="D533" t="s">
        <v>8219</v>
      </c>
      <c r="E533">
        <v>109</v>
      </c>
      <c r="G533">
        <v>532</v>
      </c>
      <c r="H533" t="s">
        <v>8221</v>
      </c>
      <c r="I533">
        <v>7</v>
      </c>
      <c r="K533">
        <v>532</v>
      </c>
      <c r="L533" t="s">
        <v>8220</v>
      </c>
      <c r="M533">
        <v>0</v>
      </c>
    </row>
    <row r="534" spans="3:13" x14ac:dyDescent="0.55000000000000004">
      <c r="C534">
        <v>533</v>
      </c>
      <c r="D534" t="s">
        <v>8219</v>
      </c>
      <c r="E534">
        <v>361</v>
      </c>
      <c r="G534">
        <v>533</v>
      </c>
      <c r="H534" t="s">
        <v>8221</v>
      </c>
      <c r="I534">
        <v>4</v>
      </c>
      <c r="K534">
        <v>533</v>
      </c>
      <c r="L534" t="s">
        <v>8220</v>
      </c>
      <c r="M534">
        <v>0</v>
      </c>
    </row>
    <row r="535" spans="3:13" x14ac:dyDescent="0.55000000000000004">
      <c r="C535">
        <v>534</v>
      </c>
      <c r="D535" t="s">
        <v>8219</v>
      </c>
      <c r="E535">
        <v>176</v>
      </c>
      <c r="G535">
        <v>534</v>
      </c>
      <c r="H535" t="s">
        <v>8221</v>
      </c>
      <c r="I535">
        <v>196</v>
      </c>
      <c r="K535">
        <v>534</v>
      </c>
      <c r="L535" t="s">
        <v>8220</v>
      </c>
      <c r="M535">
        <v>1</v>
      </c>
    </row>
    <row r="536" spans="3:13" x14ac:dyDescent="0.55000000000000004">
      <c r="C536">
        <v>535</v>
      </c>
      <c r="D536" t="s">
        <v>8219</v>
      </c>
      <c r="E536">
        <v>670</v>
      </c>
      <c r="G536">
        <v>535</v>
      </c>
      <c r="H536" t="s">
        <v>8221</v>
      </c>
      <c r="I536">
        <v>11</v>
      </c>
      <c r="K536">
        <v>535</v>
      </c>
      <c r="L536" t="s">
        <v>8220</v>
      </c>
      <c r="M536">
        <v>0</v>
      </c>
    </row>
    <row r="537" spans="3:13" x14ac:dyDescent="0.55000000000000004">
      <c r="C537">
        <v>536</v>
      </c>
      <c r="D537" t="s">
        <v>8219</v>
      </c>
      <c r="E537">
        <v>96</v>
      </c>
      <c r="G537">
        <v>536</v>
      </c>
      <c r="H537" t="s">
        <v>8221</v>
      </c>
      <c r="I537">
        <v>9</v>
      </c>
      <c r="K537">
        <v>536</v>
      </c>
      <c r="L537" t="s">
        <v>8220</v>
      </c>
      <c r="M537">
        <v>0</v>
      </c>
    </row>
    <row r="538" spans="3:13" x14ac:dyDescent="0.55000000000000004">
      <c r="C538">
        <v>537</v>
      </c>
      <c r="D538" t="s">
        <v>8219</v>
      </c>
      <c r="E538">
        <v>74</v>
      </c>
      <c r="G538">
        <v>537</v>
      </c>
      <c r="H538" t="s">
        <v>8221</v>
      </c>
      <c r="I538">
        <v>5</v>
      </c>
      <c r="K538">
        <v>537</v>
      </c>
      <c r="L538" t="s">
        <v>8220</v>
      </c>
      <c r="M538">
        <v>0</v>
      </c>
    </row>
    <row r="539" spans="3:13" x14ac:dyDescent="0.55000000000000004">
      <c r="C539">
        <v>538</v>
      </c>
      <c r="D539" t="s">
        <v>8219</v>
      </c>
      <c r="E539">
        <v>52</v>
      </c>
      <c r="G539">
        <v>538</v>
      </c>
      <c r="H539" t="s">
        <v>8221</v>
      </c>
      <c r="I539">
        <v>8</v>
      </c>
      <c r="K539">
        <v>538</v>
      </c>
      <c r="L539" t="s">
        <v>8220</v>
      </c>
      <c r="M539">
        <v>0</v>
      </c>
    </row>
    <row r="540" spans="3:13" x14ac:dyDescent="0.55000000000000004">
      <c r="C540">
        <v>539</v>
      </c>
      <c r="D540" t="s">
        <v>8219</v>
      </c>
      <c r="E540">
        <v>105</v>
      </c>
      <c r="G540">
        <v>539</v>
      </c>
      <c r="H540" t="s">
        <v>8221</v>
      </c>
      <c r="I540">
        <v>229</v>
      </c>
      <c r="K540">
        <v>539</v>
      </c>
      <c r="L540" t="s">
        <v>8220</v>
      </c>
      <c r="M540">
        <v>0</v>
      </c>
    </row>
    <row r="541" spans="3:13" x14ac:dyDescent="0.55000000000000004">
      <c r="C541">
        <v>540</v>
      </c>
      <c r="D541" t="s">
        <v>8219</v>
      </c>
      <c r="E541">
        <v>41</v>
      </c>
      <c r="G541">
        <v>540</v>
      </c>
      <c r="H541" t="s">
        <v>8221</v>
      </c>
      <c r="I541">
        <v>40</v>
      </c>
      <c r="K541">
        <v>540</v>
      </c>
      <c r="L541" t="s">
        <v>8220</v>
      </c>
      <c r="M541">
        <v>0</v>
      </c>
    </row>
    <row r="542" spans="3:13" x14ac:dyDescent="0.55000000000000004">
      <c r="C542">
        <v>541</v>
      </c>
      <c r="D542" t="s">
        <v>8219</v>
      </c>
      <c r="E542">
        <v>34</v>
      </c>
      <c r="G542">
        <v>541</v>
      </c>
      <c r="H542" t="s">
        <v>8220</v>
      </c>
      <c r="I542">
        <v>6</v>
      </c>
      <c r="K542">
        <v>541</v>
      </c>
      <c r="L542" t="s">
        <v>8220</v>
      </c>
      <c r="M542">
        <v>1</v>
      </c>
    </row>
    <row r="543" spans="3:13" x14ac:dyDescent="0.55000000000000004">
      <c r="C543">
        <v>542</v>
      </c>
      <c r="D543" t="s">
        <v>8219</v>
      </c>
      <c r="E543">
        <v>66</v>
      </c>
      <c r="G543">
        <v>542</v>
      </c>
      <c r="H543" t="s">
        <v>8220</v>
      </c>
      <c r="I543">
        <v>4</v>
      </c>
      <c r="K543">
        <v>542</v>
      </c>
      <c r="L543" t="s">
        <v>8220</v>
      </c>
      <c r="M543">
        <v>0</v>
      </c>
    </row>
    <row r="544" spans="3:13" x14ac:dyDescent="0.55000000000000004">
      <c r="C544">
        <v>543</v>
      </c>
      <c r="D544" t="s">
        <v>8219</v>
      </c>
      <c r="E544">
        <v>50</v>
      </c>
      <c r="G544">
        <v>543</v>
      </c>
      <c r="H544" t="s">
        <v>8220</v>
      </c>
      <c r="I544">
        <v>22</v>
      </c>
      <c r="K544">
        <v>543</v>
      </c>
      <c r="L544" t="s">
        <v>8220</v>
      </c>
      <c r="M544">
        <v>4</v>
      </c>
    </row>
    <row r="545" spans="3:13" x14ac:dyDescent="0.55000000000000004">
      <c r="C545">
        <v>544</v>
      </c>
      <c r="D545" t="s">
        <v>8219</v>
      </c>
      <c r="E545">
        <v>159</v>
      </c>
      <c r="G545">
        <v>544</v>
      </c>
      <c r="H545" t="s">
        <v>8220</v>
      </c>
      <c r="I545">
        <v>15</v>
      </c>
      <c r="K545">
        <v>544</v>
      </c>
      <c r="L545" t="s">
        <v>8220</v>
      </c>
      <c r="M545">
        <v>0</v>
      </c>
    </row>
    <row r="546" spans="3:13" x14ac:dyDescent="0.55000000000000004">
      <c r="C546">
        <v>545</v>
      </c>
      <c r="D546" t="s">
        <v>8219</v>
      </c>
      <c r="E546">
        <v>182</v>
      </c>
      <c r="G546">
        <v>545</v>
      </c>
      <c r="H546" t="s">
        <v>8220</v>
      </c>
      <c r="I546">
        <v>95</v>
      </c>
      <c r="K546">
        <v>545</v>
      </c>
      <c r="L546" t="s">
        <v>8221</v>
      </c>
      <c r="M546">
        <v>123</v>
      </c>
    </row>
    <row r="547" spans="3:13" x14ac:dyDescent="0.55000000000000004">
      <c r="C547">
        <v>546</v>
      </c>
      <c r="D547" t="s">
        <v>8219</v>
      </c>
      <c r="E547">
        <v>206</v>
      </c>
      <c r="G547">
        <v>546</v>
      </c>
      <c r="H547" t="s">
        <v>8220</v>
      </c>
      <c r="I547">
        <v>161</v>
      </c>
      <c r="K547">
        <v>546</v>
      </c>
      <c r="L547" t="s">
        <v>8221</v>
      </c>
      <c r="M547">
        <v>5</v>
      </c>
    </row>
    <row r="548" spans="3:13" x14ac:dyDescent="0.55000000000000004">
      <c r="C548">
        <v>547</v>
      </c>
      <c r="D548" t="s">
        <v>8219</v>
      </c>
      <c r="E548">
        <v>169</v>
      </c>
      <c r="G548">
        <v>547</v>
      </c>
      <c r="H548" t="s">
        <v>8220</v>
      </c>
      <c r="I548">
        <v>8</v>
      </c>
      <c r="K548">
        <v>547</v>
      </c>
      <c r="L548" t="s">
        <v>8221</v>
      </c>
      <c r="M548">
        <v>148</v>
      </c>
    </row>
    <row r="549" spans="3:13" x14ac:dyDescent="0.55000000000000004">
      <c r="C549">
        <v>548</v>
      </c>
      <c r="D549" t="s">
        <v>8219</v>
      </c>
      <c r="E549">
        <v>31</v>
      </c>
      <c r="G549">
        <v>548</v>
      </c>
      <c r="H549" t="s">
        <v>8220</v>
      </c>
      <c r="I549">
        <v>76</v>
      </c>
      <c r="K549">
        <v>548</v>
      </c>
      <c r="L549" t="s">
        <v>8221</v>
      </c>
      <c r="M549">
        <v>10</v>
      </c>
    </row>
    <row r="550" spans="3:13" x14ac:dyDescent="0.55000000000000004">
      <c r="C550">
        <v>549</v>
      </c>
      <c r="D550" t="s">
        <v>8219</v>
      </c>
      <c r="E550">
        <v>28</v>
      </c>
      <c r="G550">
        <v>549</v>
      </c>
      <c r="H550" t="s">
        <v>8220</v>
      </c>
      <c r="I550">
        <v>1</v>
      </c>
      <c r="K550">
        <v>549</v>
      </c>
      <c r="L550" t="s">
        <v>8221</v>
      </c>
      <c r="M550">
        <v>4</v>
      </c>
    </row>
    <row r="551" spans="3:13" x14ac:dyDescent="0.55000000000000004">
      <c r="C551">
        <v>550</v>
      </c>
      <c r="D551" t="s">
        <v>8219</v>
      </c>
      <c r="E551">
        <v>54</v>
      </c>
      <c r="G551">
        <v>550</v>
      </c>
      <c r="H551" t="s">
        <v>8220</v>
      </c>
      <c r="I551">
        <v>101</v>
      </c>
      <c r="K551">
        <v>550</v>
      </c>
      <c r="L551" t="s">
        <v>8221</v>
      </c>
      <c r="M551">
        <v>21</v>
      </c>
    </row>
    <row r="552" spans="3:13" x14ac:dyDescent="0.55000000000000004">
      <c r="C552">
        <v>551</v>
      </c>
      <c r="D552" t="s">
        <v>8219</v>
      </c>
      <c r="E552">
        <v>467</v>
      </c>
      <c r="G552">
        <v>551</v>
      </c>
      <c r="H552" t="s">
        <v>8220</v>
      </c>
      <c r="I552">
        <v>4</v>
      </c>
      <c r="K552">
        <v>551</v>
      </c>
      <c r="L552" t="s">
        <v>8221</v>
      </c>
      <c r="M552">
        <v>2</v>
      </c>
    </row>
    <row r="553" spans="3:13" x14ac:dyDescent="0.55000000000000004">
      <c r="C553">
        <v>552</v>
      </c>
      <c r="D553" t="s">
        <v>8219</v>
      </c>
      <c r="E553">
        <v>389</v>
      </c>
      <c r="G553">
        <v>552</v>
      </c>
      <c r="H553" t="s">
        <v>8220</v>
      </c>
      <c r="I553">
        <v>1</v>
      </c>
      <c r="K553">
        <v>552</v>
      </c>
      <c r="L553" t="s">
        <v>8221</v>
      </c>
      <c r="M553">
        <v>0</v>
      </c>
    </row>
    <row r="554" spans="3:13" x14ac:dyDescent="0.55000000000000004">
      <c r="C554">
        <v>553</v>
      </c>
      <c r="D554" t="s">
        <v>8219</v>
      </c>
      <c r="E554">
        <v>68</v>
      </c>
      <c r="G554">
        <v>553</v>
      </c>
      <c r="H554" t="s">
        <v>8220</v>
      </c>
      <c r="I554">
        <v>775</v>
      </c>
      <c r="K554">
        <v>553</v>
      </c>
      <c r="L554" t="s">
        <v>8221</v>
      </c>
      <c r="M554">
        <v>4</v>
      </c>
    </row>
    <row r="555" spans="3:13" x14ac:dyDescent="0.55000000000000004">
      <c r="C555">
        <v>554</v>
      </c>
      <c r="D555" t="s">
        <v>8219</v>
      </c>
      <c r="E555">
        <v>413</v>
      </c>
      <c r="G555">
        <v>554</v>
      </c>
      <c r="H555" t="s">
        <v>8220</v>
      </c>
      <c r="I555">
        <v>90</v>
      </c>
      <c r="K555">
        <v>554</v>
      </c>
      <c r="L555" t="s">
        <v>8221</v>
      </c>
      <c r="M555">
        <v>1</v>
      </c>
    </row>
    <row r="556" spans="3:13" x14ac:dyDescent="0.55000000000000004">
      <c r="C556">
        <v>555</v>
      </c>
      <c r="D556" t="s">
        <v>8219</v>
      </c>
      <c r="E556">
        <v>190</v>
      </c>
      <c r="G556">
        <v>555</v>
      </c>
      <c r="H556" t="s">
        <v>8220</v>
      </c>
      <c r="I556">
        <v>16</v>
      </c>
      <c r="K556">
        <v>555</v>
      </c>
      <c r="L556" t="s">
        <v>8221</v>
      </c>
      <c r="M556">
        <v>30</v>
      </c>
    </row>
    <row r="557" spans="3:13" x14ac:dyDescent="0.55000000000000004">
      <c r="C557">
        <v>556</v>
      </c>
      <c r="D557" t="s">
        <v>8219</v>
      </c>
      <c r="E557">
        <v>189</v>
      </c>
      <c r="G557">
        <v>556</v>
      </c>
      <c r="H557" t="s">
        <v>8220</v>
      </c>
      <c r="I557">
        <v>6</v>
      </c>
      <c r="K557">
        <v>556</v>
      </c>
      <c r="L557" t="s">
        <v>8221</v>
      </c>
      <c r="M557">
        <v>3</v>
      </c>
    </row>
    <row r="558" spans="3:13" x14ac:dyDescent="0.55000000000000004">
      <c r="C558">
        <v>557</v>
      </c>
      <c r="D558" t="s">
        <v>8219</v>
      </c>
      <c r="E558">
        <v>130</v>
      </c>
      <c r="G558">
        <v>557</v>
      </c>
      <c r="H558" t="s">
        <v>8220</v>
      </c>
      <c r="I558">
        <v>38</v>
      </c>
      <c r="K558">
        <v>557</v>
      </c>
      <c r="L558" t="s">
        <v>8221</v>
      </c>
      <c r="M558">
        <v>975</v>
      </c>
    </row>
    <row r="559" spans="3:13" x14ac:dyDescent="0.55000000000000004">
      <c r="C559">
        <v>558</v>
      </c>
      <c r="D559" t="s">
        <v>8219</v>
      </c>
      <c r="E559">
        <v>74</v>
      </c>
      <c r="G559">
        <v>558</v>
      </c>
      <c r="H559" t="s">
        <v>8220</v>
      </c>
      <c r="I559">
        <v>355</v>
      </c>
      <c r="K559">
        <v>558</v>
      </c>
      <c r="L559" t="s">
        <v>8221</v>
      </c>
      <c r="M559">
        <v>167</v>
      </c>
    </row>
    <row r="560" spans="3:13" x14ac:dyDescent="0.55000000000000004">
      <c r="C560">
        <v>559</v>
      </c>
      <c r="D560" t="s">
        <v>8219</v>
      </c>
      <c r="E560">
        <v>274</v>
      </c>
      <c r="G560">
        <v>559</v>
      </c>
      <c r="H560" t="s">
        <v>8220</v>
      </c>
      <c r="I560">
        <v>7</v>
      </c>
      <c r="K560">
        <v>559</v>
      </c>
      <c r="L560" t="s">
        <v>8221</v>
      </c>
      <c r="M560">
        <v>5</v>
      </c>
    </row>
    <row r="561" spans="3:13" x14ac:dyDescent="0.55000000000000004">
      <c r="C561">
        <v>560</v>
      </c>
      <c r="D561" t="s">
        <v>8219</v>
      </c>
      <c r="E561">
        <v>22</v>
      </c>
      <c r="G561">
        <v>560</v>
      </c>
      <c r="H561" t="s">
        <v>8220</v>
      </c>
      <c r="I561">
        <v>400</v>
      </c>
      <c r="K561">
        <v>560</v>
      </c>
      <c r="L561" t="s">
        <v>8221</v>
      </c>
      <c r="M561">
        <v>18</v>
      </c>
    </row>
    <row r="562" spans="3:13" x14ac:dyDescent="0.55000000000000004">
      <c r="C562">
        <v>561</v>
      </c>
      <c r="D562" t="s">
        <v>8219</v>
      </c>
      <c r="E562">
        <v>31</v>
      </c>
      <c r="G562">
        <v>561</v>
      </c>
      <c r="H562" t="s">
        <v>8220</v>
      </c>
      <c r="I562">
        <v>1</v>
      </c>
      <c r="K562">
        <v>561</v>
      </c>
      <c r="L562" t="s">
        <v>8221</v>
      </c>
      <c r="M562">
        <v>98</v>
      </c>
    </row>
    <row r="563" spans="3:13" x14ac:dyDescent="0.55000000000000004">
      <c r="C563">
        <v>562</v>
      </c>
      <c r="D563" t="s">
        <v>8219</v>
      </c>
      <c r="E563">
        <v>63</v>
      </c>
      <c r="G563">
        <v>562</v>
      </c>
      <c r="H563" t="s">
        <v>8220</v>
      </c>
      <c r="I563">
        <v>0</v>
      </c>
      <c r="K563">
        <v>562</v>
      </c>
      <c r="L563" t="s">
        <v>8221</v>
      </c>
      <c r="M563">
        <v>4</v>
      </c>
    </row>
    <row r="564" spans="3:13" x14ac:dyDescent="0.55000000000000004">
      <c r="C564">
        <v>563</v>
      </c>
      <c r="D564" t="s">
        <v>8219</v>
      </c>
      <c r="E564">
        <v>20</v>
      </c>
      <c r="G564">
        <v>563</v>
      </c>
      <c r="H564" t="s">
        <v>8220</v>
      </c>
      <c r="I564">
        <v>1</v>
      </c>
      <c r="K564">
        <v>563</v>
      </c>
      <c r="L564" t="s">
        <v>8221</v>
      </c>
      <c r="M564">
        <v>3</v>
      </c>
    </row>
    <row r="565" spans="3:13" x14ac:dyDescent="0.55000000000000004">
      <c r="C565">
        <v>564</v>
      </c>
      <c r="D565" t="s">
        <v>8219</v>
      </c>
      <c r="E565">
        <v>25</v>
      </c>
      <c r="G565">
        <v>564</v>
      </c>
      <c r="H565" t="s">
        <v>8220</v>
      </c>
      <c r="I565">
        <v>292</v>
      </c>
      <c r="K565">
        <v>564</v>
      </c>
      <c r="L565" t="s">
        <v>8221</v>
      </c>
      <c r="M565">
        <v>1</v>
      </c>
    </row>
    <row r="566" spans="3:13" x14ac:dyDescent="0.55000000000000004">
      <c r="C566">
        <v>565</v>
      </c>
      <c r="D566" t="s">
        <v>8219</v>
      </c>
      <c r="E566">
        <v>61</v>
      </c>
      <c r="G566">
        <v>565</v>
      </c>
      <c r="H566" t="s">
        <v>8220</v>
      </c>
      <c r="I566">
        <v>2</v>
      </c>
      <c r="K566">
        <v>565</v>
      </c>
      <c r="L566" t="s">
        <v>8221</v>
      </c>
      <c r="M566">
        <v>0</v>
      </c>
    </row>
    <row r="567" spans="3:13" x14ac:dyDescent="0.55000000000000004">
      <c r="C567">
        <v>566</v>
      </c>
      <c r="D567" t="s">
        <v>8219</v>
      </c>
      <c r="E567">
        <v>52</v>
      </c>
      <c r="G567">
        <v>566</v>
      </c>
      <c r="H567" t="s">
        <v>8220</v>
      </c>
      <c r="I567">
        <v>8</v>
      </c>
      <c r="K567">
        <v>566</v>
      </c>
      <c r="L567" t="s">
        <v>8221</v>
      </c>
      <c r="M567">
        <v>9</v>
      </c>
    </row>
    <row r="568" spans="3:13" x14ac:dyDescent="0.55000000000000004">
      <c r="C568">
        <v>567</v>
      </c>
      <c r="D568" t="s">
        <v>8219</v>
      </c>
      <c r="E568">
        <v>86</v>
      </c>
      <c r="G568">
        <v>567</v>
      </c>
      <c r="H568" t="s">
        <v>8220</v>
      </c>
      <c r="I568">
        <v>0</v>
      </c>
      <c r="K568">
        <v>567</v>
      </c>
      <c r="L568" t="s">
        <v>8221</v>
      </c>
      <c r="M568">
        <v>2</v>
      </c>
    </row>
    <row r="569" spans="3:13" x14ac:dyDescent="0.55000000000000004">
      <c r="C569">
        <v>568</v>
      </c>
      <c r="D569" t="s">
        <v>8219</v>
      </c>
      <c r="E569">
        <v>42</v>
      </c>
      <c r="G569">
        <v>568</v>
      </c>
      <c r="H569" t="s">
        <v>8220</v>
      </c>
      <c r="I569">
        <v>1</v>
      </c>
      <c r="K569">
        <v>568</v>
      </c>
      <c r="L569" t="s">
        <v>8221</v>
      </c>
      <c r="M569">
        <v>0</v>
      </c>
    </row>
    <row r="570" spans="3:13" x14ac:dyDescent="0.55000000000000004">
      <c r="C570">
        <v>569</v>
      </c>
      <c r="D570" t="s">
        <v>8219</v>
      </c>
      <c r="E570">
        <v>52</v>
      </c>
      <c r="G570">
        <v>569</v>
      </c>
      <c r="H570" t="s">
        <v>8220</v>
      </c>
      <c r="I570">
        <v>4</v>
      </c>
      <c r="K570">
        <v>569</v>
      </c>
      <c r="L570" t="s">
        <v>8221</v>
      </c>
      <c r="M570">
        <v>147</v>
      </c>
    </row>
    <row r="571" spans="3:13" x14ac:dyDescent="0.55000000000000004">
      <c r="C571">
        <v>570</v>
      </c>
      <c r="D571" t="s">
        <v>8219</v>
      </c>
      <c r="E571">
        <v>120</v>
      </c>
      <c r="G571">
        <v>570</v>
      </c>
      <c r="H571" t="s">
        <v>8220</v>
      </c>
      <c r="I571">
        <v>0</v>
      </c>
      <c r="K571">
        <v>570</v>
      </c>
      <c r="L571" t="s">
        <v>8221</v>
      </c>
      <c r="M571">
        <v>49</v>
      </c>
    </row>
    <row r="572" spans="3:13" x14ac:dyDescent="0.55000000000000004">
      <c r="C572">
        <v>571</v>
      </c>
      <c r="D572" t="s">
        <v>8219</v>
      </c>
      <c r="E572">
        <v>22</v>
      </c>
      <c r="G572">
        <v>571</v>
      </c>
      <c r="H572" t="s">
        <v>8220</v>
      </c>
      <c r="I572">
        <v>0</v>
      </c>
      <c r="K572">
        <v>571</v>
      </c>
      <c r="L572" t="s">
        <v>8221</v>
      </c>
      <c r="M572">
        <v>1</v>
      </c>
    </row>
    <row r="573" spans="3:13" x14ac:dyDescent="0.55000000000000004">
      <c r="C573">
        <v>572</v>
      </c>
      <c r="D573" t="s">
        <v>8219</v>
      </c>
      <c r="E573">
        <v>64</v>
      </c>
      <c r="G573">
        <v>572</v>
      </c>
      <c r="H573" t="s">
        <v>8220</v>
      </c>
      <c r="I573">
        <v>0</v>
      </c>
      <c r="K573">
        <v>572</v>
      </c>
      <c r="L573" t="s">
        <v>8221</v>
      </c>
      <c r="M573">
        <v>2</v>
      </c>
    </row>
    <row r="574" spans="3:13" x14ac:dyDescent="0.55000000000000004">
      <c r="C574">
        <v>573</v>
      </c>
      <c r="D574" t="s">
        <v>8219</v>
      </c>
      <c r="E574">
        <v>23</v>
      </c>
      <c r="G574">
        <v>573</v>
      </c>
      <c r="H574" t="s">
        <v>8220</v>
      </c>
      <c r="I574">
        <v>0</v>
      </c>
      <c r="K574">
        <v>573</v>
      </c>
      <c r="L574" t="s">
        <v>8221</v>
      </c>
      <c r="M574">
        <v>7</v>
      </c>
    </row>
    <row r="575" spans="3:13" x14ac:dyDescent="0.55000000000000004">
      <c r="C575">
        <v>574</v>
      </c>
      <c r="D575" t="s">
        <v>8219</v>
      </c>
      <c r="E575">
        <v>238</v>
      </c>
      <c r="G575">
        <v>574</v>
      </c>
      <c r="H575" t="s">
        <v>8220</v>
      </c>
      <c r="I575">
        <v>1</v>
      </c>
      <c r="K575">
        <v>574</v>
      </c>
      <c r="L575" t="s">
        <v>8221</v>
      </c>
      <c r="M575">
        <v>4</v>
      </c>
    </row>
    <row r="576" spans="3:13" x14ac:dyDescent="0.55000000000000004">
      <c r="C576">
        <v>575</v>
      </c>
      <c r="D576" t="s">
        <v>8219</v>
      </c>
      <c r="E576">
        <v>33</v>
      </c>
      <c r="G576">
        <v>575</v>
      </c>
      <c r="H576" t="s">
        <v>8220</v>
      </c>
      <c r="I576">
        <v>0</v>
      </c>
      <c r="K576">
        <v>575</v>
      </c>
      <c r="L576" t="s">
        <v>8221</v>
      </c>
      <c r="M576">
        <v>27</v>
      </c>
    </row>
    <row r="577" spans="3:13" x14ac:dyDescent="0.55000000000000004">
      <c r="C577">
        <v>576</v>
      </c>
      <c r="D577" t="s">
        <v>8219</v>
      </c>
      <c r="E577">
        <v>32</v>
      </c>
      <c r="G577">
        <v>576</v>
      </c>
      <c r="H577" t="s">
        <v>8220</v>
      </c>
      <c r="I577">
        <v>0</v>
      </c>
      <c r="K577">
        <v>576</v>
      </c>
      <c r="L577" t="s">
        <v>8221</v>
      </c>
      <c r="M577">
        <v>94</v>
      </c>
    </row>
    <row r="578" spans="3:13" x14ac:dyDescent="0.55000000000000004">
      <c r="C578">
        <v>577</v>
      </c>
      <c r="D578" t="s">
        <v>8219</v>
      </c>
      <c r="E578">
        <v>24</v>
      </c>
      <c r="G578">
        <v>577</v>
      </c>
      <c r="H578" t="s">
        <v>8220</v>
      </c>
      <c r="I578">
        <v>0</v>
      </c>
      <c r="K578">
        <v>577</v>
      </c>
      <c r="L578" t="s">
        <v>8221</v>
      </c>
      <c r="M578">
        <v>29</v>
      </c>
    </row>
    <row r="579" spans="3:13" x14ac:dyDescent="0.55000000000000004">
      <c r="C579">
        <v>578</v>
      </c>
      <c r="D579" t="s">
        <v>8219</v>
      </c>
      <c r="E579">
        <v>29</v>
      </c>
      <c r="G579">
        <v>578</v>
      </c>
      <c r="H579" t="s">
        <v>8220</v>
      </c>
      <c r="I579">
        <v>0</v>
      </c>
      <c r="K579">
        <v>578</v>
      </c>
      <c r="L579" t="s">
        <v>8221</v>
      </c>
      <c r="M579">
        <v>7</v>
      </c>
    </row>
    <row r="580" spans="3:13" x14ac:dyDescent="0.55000000000000004">
      <c r="C580">
        <v>579</v>
      </c>
      <c r="D580" t="s">
        <v>8219</v>
      </c>
      <c r="E580">
        <v>50</v>
      </c>
      <c r="G580">
        <v>579</v>
      </c>
      <c r="H580" t="s">
        <v>8220</v>
      </c>
      <c r="I580">
        <v>0</v>
      </c>
      <c r="K580">
        <v>579</v>
      </c>
      <c r="L580" t="s">
        <v>8221</v>
      </c>
      <c r="M580">
        <v>22</v>
      </c>
    </row>
    <row r="581" spans="3:13" x14ac:dyDescent="0.55000000000000004">
      <c r="C581">
        <v>580</v>
      </c>
      <c r="D581" t="s">
        <v>8219</v>
      </c>
      <c r="E581">
        <v>108</v>
      </c>
      <c r="G581">
        <v>580</v>
      </c>
      <c r="H581" t="s">
        <v>8220</v>
      </c>
      <c r="I581">
        <v>0</v>
      </c>
      <c r="K581">
        <v>580</v>
      </c>
      <c r="L581" t="s">
        <v>8221</v>
      </c>
      <c r="M581">
        <v>1</v>
      </c>
    </row>
    <row r="582" spans="3:13" x14ac:dyDescent="0.55000000000000004">
      <c r="C582">
        <v>581</v>
      </c>
      <c r="D582" t="s">
        <v>8219</v>
      </c>
      <c r="E582">
        <v>139</v>
      </c>
      <c r="G582">
        <v>581</v>
      </c>
      <c r="H582" t="s">
        <v>8220</v>
      </c>
      <c r="I582">
        <v>1</v>
      </c>
      <c r="K582">
        <v>581</v>
      </c>
      <c r="L582" t="s">
        <v>8221</v>
      </c>
      <c r="M582">
        <v>10</v>
      </c>
    </row>
    <row r="583" spans="3:13" x14ac:dyDescent="0.55000000000000004">
      <c r="C583">
        <v>582</v>
      </c>
      <c r="D583" t="s">
        <v>8219</v>
      </c>
      <c r="E583">
        <v>7</v>
      </c>
      <c r="G583">
        <v>582</v>
      </c>
      <c r="H583" t="s">
        <v>8220</v>
      </c>
      <c r="I583">
        <v>0</v>
      </c>
      <c r="K583">
        <v>582</v>
      </c>
      <c r="L583" t="s">
        <v>8221</v>
      </c>
      <c r="M583">
        <v>6</v>
      </c>
    </row>
    <row r="584" spans="3:13" x14ac:dyDescent="0.55000000000000004">
      <c r="C584">
        <v>583</v>
      </c>
      <c r="D584" t="s">
        <v>8219</v>
      </c>
      <c r="E584">
        <v>149</v>
      </c>
      <c r="G584">
        <v>583</v>
      </c>
      <c r="H584" t="s">
        <v>8220</v>
      </c>
      <c r="I584">
        <v>4</v>
      </c>
      <c r="K584">
        <v>583</v>
      </c>
      <c r="L584" t="s">
        <v>8221</v>
      </c>
      <c r="M584">
        <v>24</v>
      </c>
    </row>
    <row r="585" spans="3:13" x14ac:dyDescent="0.55000000000000004">
      <c r="C585">
        <v>584</v>
      </c>
      <c r="D585" t="s">
        <v>8219</v>
      </c>
      <c r="E585">
        <v>31</v>
      </c>
      <c r="G585">
        <v>584</v>
      </c>
      <c r="H585" t="s">
        <v>8220</v>
      </c>
      <c r="I585">
        <v>0</v>
      </c>
      <c r="K585">
        <v>584</v>
      </c>
      <c r="L585" t="s">
        <v>8221</v>
      </c>
      <c r="M585">
        <v>15</v>
      </c>
    </row>
    <row r="586" spans="3:13" x14ac:dyDescent="0.55000000000000004">
      <c r="C586">
        <v>585</v>
      </c>
      <c r="D586" t="s">
        <v>8219</v>
      </c>
      <c r="E586">
        <v>26</v>
      </c>
      <c r="G586">
        <v>585</v>
      </c>
      <c r="H586" t="s">
        <v>8221</v>
      </c>
      <c r="I586">
        <v>123</v>
      </c>
      <c r="K586">
        <v>585</v>
      </c>
      <c r="L586" t="s">
        <v>8221</v>
      </c>
      <c r="M586">
        <v>37</v>
      </c>
    </row>
    <row r="587" spans="3:13" x14ac:dyDescent="0.55000000000000004">
      <c r="C587">
        <v>586</v>
      </c>
      <c r="D587" t="s">
        <v>8219</v>
      </c>
      <c r="E587">
        <v>172</v>
      </c>
      <c r="G587">
        <v>586</v>
      </c>
      <c r="H587" t="s">
        <v>8221</v>
      </c>
      <c r="I587">
        <v>5</v>
      </c>
      <c r="K587">
        <v>586</v>
      </c>
      <c r="L587" t="s">
        <v>8221</v>
      </c>
      <c r="M587">
        <v>20</v>
      </c>
    </row>
    <row r="588" spans="3:13" x14ac:dyDescent="0.55000000000000004">
      <c r="C588">
        <v>587</v>
      </c>
      <c r="D588" t="s">
        <v>8219</v>
      </c>
      <c r="E588">
        <v>78</v>
      </c>
      <c r="G588">
        <v>587</v>
      </c>
      <c r="H588" t="s">
        <v>8221</v>
      </c>
      <c r="I588">
        <v>148</v>
      </c>
      <c r="K588">
        <v>587</v>
      </c>
      <c r="L588" t="s">
        <v>8221</v>
      </c>
      <c r="M588">
        <v>7</v>
      </c>
    </row>
    <row r="589" spans="3:13" x14ac:dyDescent="0.55000000000000004">
      <c r="C589">
        <v>588</v>
      </c>
      <c r="D589" t="s">
        <v>8219</v>
      </c>
      <c r="E589">
        <v>120</v>
      </c>
      <c r="G589">
        <v>588</v>
      </c>
      <c r="H589" t="s">
        <v>8221</v>
      </c>
      <c r="I589">
        <v>10</v>
      </c>
      <c r="K589">
        <v>588</v>
      </c>
      <c r="L589" t="s">
        <v>8221</v>
      </c>
      <c r="M589">
        <v>0</v>
      </c>
    </row>
    <row r="590" spans="3:13" x14ac:dyDescent="0.55000000000000004">
      <c r="C590">
        <v>589</v>
      </c>
      <c r="D590" t="s">
        <v>8219</v>
      </c>
      <c r="E590">
        <v>227</v>
      </c>
      <c r="G590">
        <v>589</v>
      </c>
      <c r="H590" t="s">
        <v>8221</v>
      </c>
      <c r="I590">
        <v>4</v>
      </c>
      <c r="K590">
        <v>589</v>
      </c>
      <c r="L590" t="s">
        <v>8221</v>
      </c>
      <c r="M590">
        <v>21</v>
      </c>
    </row>
    <row r="591" spans="3:13" x14ac:dyDescent="0.55000000000000004">
      <c r="C591">
        <v>590</v>
      </c>
      <c r="D591" t="s">
        <v>8219</v>
      </c>
      <c r="E591">
        <v>42</v>
      </c>
      <c r="G591">
        <v>590</v>
      </c>
      <c r="H591" t="s">
        <v>8221</v>
      </c>
      <c r="I591">
        <v>21</v>
      </c>
      <c r="K591">
        <v>590</v>
      </c>
      <c r="L591" t="s">
        <v>8221</v>
      </c>
      <c r="M591">
        <v>3</v>
      </c>
    </row>
    <row r="592" spans="3:13" x14ac:dyDescent="0.55000000000000004">
      <c r="C592">
        <v>591</v>
      </c>
      <c r="D592" t="s">
        <v>8219</v>
      </c>
      <c r="E592">
        <v>64</v>
      </c>
      <c r="G592">
        <v>591</v>
      </c>
      <c r="H592" t="s">
        <v>8221</v>
      </c>
      <c r="I592">
        <v>2</v>
      </c>
      <c r="K592">
        <v>591</v>
      </c>
      <c r="L592" t="s">
        <v>8221</v>
      </c>
      <c r="M592">
        <v>11</v>
      </c>
    </row>
    <row r="593" spans="3:13" x14ac:dyDescent="0.55000000000000004">
      <c r="C593">
        <v>592</v>
      </c>
      <c r="D593" t="s">
        <v>8219</v>
      </c>
      <c r="E593">
        <v>121</v>
      </c>
      <c r="G593">
        <v>592</v>
      </c>
      <c r="H593" t="s">
        <v>8221</v>
      </c>
      <c r="I593">
        <v>0</v>
      </c>
      <c r="K593">
        <v>592</v>
      </c>
      <c r="L593" t="s">
        <v>8221</v>
      </c>
      <c r="M593">
        <v>1</v>
      </c>
    </row>
    <row r="594" spans="3:13" x14ac:dyDescent="0.55000000000000004">
      <c r="C594">
        <v>593</v>
      </c>
      <c r="D594" t="s">
        <v>8219</v>
      </c>
      <c r="E594">
        <v>87</v>
      </c>
      <c r="G594">
        <v>593</v>
      </c>
      <c r="H594" t="s">
        <v>8221</v>
      </c>
      <c r="I594">
        <v>4</v>
      </c>
      <c r="K594">
        <v>593</v>
      </c>
      <c r="L594" t="s">
        <v>8221</v>
      </c>
      <c r="M594">
        <v>312</v>
      </c>
    </row>
    <row r="595" spans="3:13" x14ac:dyDescent="0.55000000000000004">
      <c r="C595">
        <v>594</v>
      </c>
      <c r="D595" t="s">
        <v>8219</v>
      </c>
      <c r="E595">
        <v>65</v>
      </c>
      <c r="G595">
        <v>594</v>
      </c>
      <c r="H595" t="s">
        <v>8221</v>
      </c>
      <c r="I595">
        <v>1</v>
      </c>
      <c r="K595">
        <v>594</v>
      </c>
      <c r="L595" t="s">
        <v>8221</v>
      </c>
      <c r="M595">
        <v>1</v>
      </c>
    </row>
    <row r="596" spans="3:13" x14ac:dyDescent="0.55000000000000004">
      <c r="C596">
        <v>595</v>
      </c>
      <c r="D596" t="s">
        <v>8219</v>
      </c>
      <c r="E596">
        <v>49</v>
      </c>
      <c r="G596">
        <v>595</v>
      </c>
      <c r="H596" t="s">
        <v>8221</v>
      </c>
      <c r="I596">
        <v>30</v>
      </c>
      <c r="K596">
        <v>595</v>
      </c>
      <c r="L596" t="s">
        <v>8221</v>
      </c>
      <c r="M596">
        <v>3</v>
      </c>
    </row>
    <row r="597" spans="3:13" x14ac:dyDescent="0.55000000000000004">
      <c r="C597">
        <v>596</v>
      </c>
      <c r="D597" t="s">
        <v>8219</v>
      </c>
      <c r="E597">
        <v>19</v>
      </c>
      <c r="G597">
        <v>596</v>
      </c>
      <c r="H597" t="s">
        <v>8221</v>
      </c>
      <c r="I597">
        <v>3</v>
      </c>
      <c r="K597">
        <v>596</v>
      </c>
      <c r="L597" t="s">
        <v>8221</v>
      </c>
      <c r="M597">
        <v>4</v>
      </c>
    </row>
    <row r="598" spans="3:13" x14ac:dyDescent="0.55000000000000004">
      <c r="C598">
        <v>597</v>
      </c>
      <c r="D598" t="s">
        <v>8219</v>
      </c>
      <c r="E598">
        <v>81</v>
      </c>
      <c r="G598">
        <v>597</v>
      </c>
      <c r="H598" t="s">
        <v>8221</v>
      </c>
      <c r="I598">
        <v>975</v>
      </c>
      <c r="K598">
        <v>597</v>
      </c>
      <c r="L598" t="s">
        <v>8221</v>
      </c>
      <c r="M598">
        <v>10</v>
      </c>
    </row>
    <row r="599" spans="3:13" x14ac:dyDescent="0.55000000000000004">
      <c r="C599">
        <v>598</v>
      </c>
      <c r="D599" t="s">
        <v>8219</v>
      </c>
      <c r="E599">
        <v>264</v>
      </c>
      <c r="G599">
        <v>598</v>
      </c>
      <c r="H599" t="s">
        <v>8221</v>
      </c>
      <c r="I599">
        <v>167</v>
      </c>
      <c r="K599">
        <v>598</v>
      </c>
      <c r="L599" t="s">
        <v>8221</v>
      </c>
      <c r="M599">
        <v>8</v>
      </c>
    </row>
    <row r="600" spans="3:13" x14ac:dyDescent="0.55000000000000004">
      <c r="C600">
        <v>599</v>
      </c>
      <c r="D600" t="s">
        <v>8219</v>
      </c>
      <c r="E600">
        <v>25</v>
      </c>
      <c r="G600">
        <v>599</v>
      </c>
      <c r="H600" t="s">
        <v>8221</v>
      </c>
      <c r="I600">
        <v>5</v>
      </c>
      <c r="K600">
        <v>599</v>
      </c>
      <c r="L600" t="s">
        <v>8221</v>
      </c>
      <c r="M600">
        <v>3</v>
      </c>
    </row>
    <row r="601" spans="3:13" x14ac:dyDescent="0.55000000000000004">
      <c r="C601">
        <v>600</v>
      </c>
      <c r="D601" t="s">
        <v>8219</v>
      </c>
      <c r="E601">
        <v>5</v>
      </c>
      <c r="G601">
        <v>600</v>
      </c>
      <c r="H601" t="s">
        <v>8221</v>
      </c>
      <c r="I601">
        <v>18</v>
      </c>
      <c r="K601">
        <v>600</v>
      </c>
      <c r="L601" t="s">
        <v>8221</v>
      </c>
      <c r="M601">
        <v>1</v>
      </c>
    </row>
    <row r="602" spans="3:13" x14ac:dyDescent="0.55000000000000004">
      <c r="C602">
        <v>601</v>
      </c>
      <c r="D602" t="s">
        <v>8219</v>
      </c>
      <c r="E602">
        <v>144</v>
      </c>
      <c r="G602">
        <v>601</v>
      </c>
      <c r="H602" t="s">
        <v>8221</v>
      </c>
      <c r="I602">
        <v>98</v>
      </c>
      <c r="K602">
        <v>601</v>
      </c>
      <c r="L602" t="s">
        <v>8221</v>
      </c>
      <c r="M602">
        <v>0</v>
      </c>
    </row>
    <row r="603" spans="3:13" x14ac:dyDescent="0.55000000000000004">
      <c r="C603">
        <v>602</v>
      </c>
      <c r="D603" t="s">
        <v>8219</v>
      </c>
      <c r="E603">
        <v>92</v>
      </c>
      <c r="G603">
        <v>602</v>
      </c>
      <c r="H603" t="s">
        <v>8221</v>
      </c>
      <c r="I603">
        <v>4</v>
      </c>
      <c r="K603">
        <v>602</v>
      </c>
      <c r="L603" t="s">
        <v>8221</v>
      </c>
      <c r="M603">
        <v>5</v>
      </c>
    </row>
    <row r="604" spans="3:13" x14ac:dyDescent="0.55000000000000004">
      <c r="C604">
        <v>603</v>
      </c>
      <c r="D604" t="s">
        <v>8219</v>
      </c>
      <c r="E604">
        <v>147</v>
      </c>
      <c r="G604">
        <v>603</v>
      </c>
      <c r="H604" t="s">
        <v>8221</v>
      </c>
      <c r="I604">
        <v>3</v>
      </c>
      <c r="K604">
        <v>603</v>
      </c>
      <c r="L604" t="s">
        <v>8221</v>
      </c>
      <c r="M604">
        <v>0</v>
      </c>
    </row>
    <row r="605" spans="3:13" x14ac:dyDescent="0.55000000000000004">
      <c r="C605">
        <v>604</v>
      </c>
      <c r="D605" t="s">
        <v>8219</v>
      </c>
      <c r="E605">
        <v>90</v>
      </c>
      <c r="G605">
        <v>604</v>
      </c>
      <c r="H605" t="s">
        <v>8221</v>
      </c>
      <c r="I605">
        <v>1</v>
      </c>
      <c r="K605">
        <v>604</v>
      </c>
      <c r="L605" t="s">
        <v>8221</v>
      </c>
      <c r="M605">
        <v>3</v>
      </c>
    </row>
    <row r="606" spans="3:13" x14ac:dyDescent="0.55000000000000004">
      <c r="C606">
        <v>605</v>
      </c>
      <c r="D606" t="s">
        <v>8219</v>
      </c>
      <c r="E606">
        <v>87</v>
      </c>
      <c r="G606">
        <v>605</v>
      </c>
      <c r="H606" t="s">
        <v>8221</v>
      </c>
      <c r="I606">
        <v>0</v>
      </c>
      <c r="K606">
        <v>605</v>
      </c>
      <c r="L606" t="s">
        <v>8221</v>
      </c>
      <c r="M606">
        <v>7</v>
      </c>
    </row>
    <row r="607" spans="3:13" x14ac:dyDescent="0.55000000000000004">
      <c r="C607">
        <v>606</v>
      </c>
      <c r="D607" t="s">
        <v>8219</v>
      </c>
      <c r="E607">
        <v>406</v>
      </c>
      <c r="G607">
        <v>606</v>
      </c>
      <c r="H607" t="s">
        <v>8221</v>
      </c>
      <c r="I607">
        <v>9</v>
      </c>
      <c r="K607">
        <v>606</v>
      </c>
      <c r="L607" t="s">
        <v>8221</v>
      </c>
      <c r="M607">
        <v>0</v>
      </c>
    </row>
    <row r="608" spans="3:13" x14ac:dyDescent="0.55000000000000004">
      <c r="C608">
        <v>607</v>
      </c>
      <c r="D608" t="s">
        <v>8219</v>
      </c>
      <c r="E608">
        <v>20</v>
      </c>
      <c r="G608">
        <v>607</v>
      </c>
      <c r="H608" t="s">
        <v>8221</v>
      </c>
      <c r="I608">
        <v>2</v>
      </c>
      <c r="K608">
        <v>607</v>
      </c>
      <c r="L608" t="s">
        <v>8221</v>
      </c>
      <c r="M608">
        <v>2</v>
      </c>
    </row>
    <row r="609" spans="3:13" x14ac:dyDescent="0.55000000000000004">
      <c r="C609">
        <v>608</v>
      </c>
      <c r="D609" t="s">
        <v>8219</v>
      </c>
      <c r="E609">
        <v>70</v>
      </c>
      <c r="G609">
        <v>608</v>
      </c>
      <c r="H609" t="s">
        <v>8221</v>
      </c>
      <c r="I609">
        <v>0</v>
      </c>
      <c r="K609">
        <v>608</v>
      </c>
      <c r="L609" t="s">
        <v>8221</v>
      </c>
      <c r="M609">
        <v>23</v>
      </c>
    </row>
    <row r="610" spans="3:13" x14ac:dyDescent="0.55000000000000004">
      <c r="C610">
        <v>609</v>
      </c>
      <c r="D610" t="s">
        <v>8219</v>
      </c>
      <c r="E610">
        <v>16</v>
      </c>
      <c r="G610">
        <v>609</v>
      </c>
      <c r="H610" t="s">
        <v>8221</v>
      </c>
      <c r="I610">
        <v>147</v>
      </c>
      <c r="K610">
        <v>609</v>
      </c>
      <c r="L610" t="s">
        <v>8221</v>
      </c>
      <c r="M610">
        <v>1</v>
      </c>
    </row>
    <row r="611" spans="3:13" x14ac:dyDescent="0.55000000000000004">
      <c r="C611">
        <v>610</v>
      </c>
      <c r="D611" t="s">
        <v>8219</v>
      </c>
      <c r="E611">
        <v>52</v>
      </c>
      <c r="G611">
        <v>610</v>
      </c>
      <c r="H611" t="s">
        <v>8221</v>
      </c>
      <c r="I611">
        <v>49</v>
      </c>
      <c r="K611">
        <v>610</v>
      </c>
      <c r="L611" t="s">
        <v>8221</v>
      </c>
      <c r="M611">
        <v>2</v>
      </c>
    </row>
    <row r="612" spans="3:13" x14ac:dyDescent="0.55000000000000004">
      <c r="C612">
        <v>611</v>
      </c>
      <c r="D612" t="s">
        <v>8219</v>
      </c>
      <c r="E612">
        <v>66</v>
      </c>
      <c r="G612">
        <v>611</v>
      </c>
      <c r="H612" t="s">
        <v>8221</v>
      </c>
      <c r="I612">
        <v>1</v>
      </c>
      <c r="K612">
        <v>611</v>
      </c>
      <c r="L612" t="s">
        <v>8221</v>
      </c>
      <c r="M612">
        <v>3</v>
      </c>
    </row>
    <row r="613" spans="3:13" x14ac:dyDescent="0.55000000000000004">
      <c r="C613">
        <v>612</v>
      </c>
      <c r="D613" t="s">
        <v>8219</v>
      </c>
      <c r="E613">
        <v>109</v>
      </c>
      <c r="G613">
        <v>612</v>
      </c>
      <c r="H613" t="s">
        <v>8221</v>
      </c>
      <c r="I613">
        <v>2</v>
      </c>
      <c r="K613">
        <v>612</v>
      </c>
      <c r="L613" t="s">
        <v>8221</v>
      </c>
      <c r="M613">
        <v>0</v>
      </c>
    </row>
    <row r="614" spans="3:13" x14ac:dyDescent="0.55000000000000004">
      <c r="C614">
        <v>613</v>
      </c>
      <c r="D614" t="s">
        <v>8219</v>
      </c>
      <c r="E614">
        <v>168</v>
      </c>
      <c r="G614">
        <v>613</v>
      </c>
      <c r="H614" t="s">
        <v>8221</v>
      </c>
      <c r="I614">
        <v>7</v>
      </c>
      <c r="K614">
        <v>613</v>
      </c>
      <c r="L614" t="s">
        <v>8221</v>
      </c>
      <c r="M614">
        <v>13</v>
      </c>
    </row>
    <row r="615" spans="3:13" x14ac:dyDescent="0.55000000000000004">
      <c r="C615">
        <v>614</v>
      </c>
      <c r="D615" t="s">
        <v>8219</v>
      </c>
      <c r="E615">
        <v>31</v>
      </c>
      <c r="G615">
        <v>614</v>
      </c>
      <c r="H615" t="s">
        <v>8221</v>
      </c>
      <c r="I615">
        <v>4</v>
      </c>
      <c r="K615">
        <v>614</v>
      </c>
      <c r="L615" t="s">
        <v>8221</v>
      </c>
      <c r="M615">
        <v>1</v>
      </c>
    </row>
    <row r="616" spans="3:13" x14ac:dyDescent="0.55000000000000004">
      <c r="C616">
        <v>615</v>
      </c>
      <c r="D616" t="s">
        <v>8219</v>
      </c>
      <c r="E616">
        <v>133</v>
      </c>
      <c r="G616">
        <v>615</v>
      </c>
      <c r="H616" t="s">
        <v>8221</v>
      </c>
      <c r="I616">
        <v>27</v>
      </c>
      <c r="K616">
        <v>615</v>
      </c>
      <c r="L616" t="s">
        <v>8221</v>
      </c>
      <c r="M616">
        <v>1</v>
      </c>
    </row>
    <row r="617" spans="3:13" x14ac:dyDescent="0.55000000000000004">
      <c r="C617">
        <v>616</v>
      </c>
      <c r="D617" t="s">
        <v>8219</v>
      </c>
      <c r="E617">
        <v>151</v>
      </c>
      <c r="G617">
        <v>616</v>
      </c>
      <c r="H617" t="s">
        <v>8221</v>
      </c>
      <c r="I617">
        <v>94</v>
      </c>
      <c r="K617">
        <v>616</v>
      </c>
      <c r="L617" t="s">
        <v>8221</v>
      </c>
      <c r="M617">
        <v>1</v>
      </c>
    </row>
    <row r="618" spans="3:13" x14ac:dyDescent="0.55000000000000004">
      <c r="C618">
        <v>617</v>
      </c>
      <c r="D618" t="s">
        <v>8219</v>
      </c>
      <c r="E618">
        <v>5</v>
      </c>
      <c r="G618">
        <v>617</v>
      </c>
      <c r="H618" t="s">
        <v>8221</v>
      </c>
      <c r="I618">
        <v>29</v>
      </c>
      <c r="K618">
        <v>617</v>
      </c>
      <c r="L618" t="s">
        <v>8221</v>
      </c>
      <c r="M618">
        <v>6</v>
      </c>
    </row>
    <row r="619" spans="3:13" x14ac:dyDescent="0.55000000000000004">
      <c r="C619">
        <v>618</v>
      </c>
      <c r="D619" t="s">
        <v>8219</v>
      </c>
      <c r="E619">
        <v>73</v>
      </c>
      <c r="G619">
        <v>618</v>
      </c>
      <c r="H619" t="s">
        <v>8221</v>
      </c>
      <c r="I619">
        <v>7</v>
      </c>
      <c r="K619">
        <v>618</v>
      </c>
      <c r="L619" t="s">
        <v>8221</v>
      </c>
      <c r="M619">
        <v>39</v>
      </c>
    </row>
    <row r="620" spans="3:13" x14ac:dyDescent="0.55000000000000004">
      <c r="C620">
        <v>619</v>
      </c>
      <c r="D620" t="s">
        <v>8219</v>
      </c>
      <c r="E620">
        <v>148</v>
      </c>
      <c r="G620">
        <v>619</v>
      </c>
      <c r="H620" t="s">
        <v>8221</v>
      </c>
      <c r="I620">
        <v>22</v>
      </c>
      <c r="K620">
        <v>619</v>
      </c>
      <c r="L620" t="s">
        <v>8221</v>
      </c>
      <c r="M620">
        <v>4</v>
      </c>
    </row>
    <row r="621" spans="3:13" x14ac:dyDescent="0.55000000000000004">
      <c r="C621">
        <v>620</v>
      </c>
      <c r="D621" t="s">
        <v>8219</v>
      </c>
      <c r="E621">
        <v>93</v>
      </c>
      <c r="G621">
        <v>620</v>
      </c>
      <c r="H621" t="s">
        <v>8221</v>
      </c>
      <c r="I621">
        <v>1</v>
      </c>
      <c r="K621">
        <v>620</v>
      </c>
      <c r="L621" t="s">
        <v>8221</v>
      </c>
      <c r="M621">
        <v>1</v>
      </c>
    </row>
    <row r="622" spans="3:13" x14ac:dyDescent="0.55000000000000004">
      <c r="C622">
        <v>621</v>
      </c>
      <c r="D622" t="s">
        <v>8219</v>
      </c>
      <c r="E622">
        <v>63</v>
      </c>
      <c r="G622">
        <v>621</v>
      </c>
      <c r="H622" t="s">
        <v>8221</v>
      </c>
      <c r="I622">
        <v>10</v>
      </c>
      <c r="K622">
        <v>621</v>
      </c>
      <c r="L622" t="s">
        <v>8221</v>
      </c>
      <c r="M622">
        <v>0</v>
      </c>
    </row>
    <row r="623" spans="3:13" x14ac:dyDescent="0.55000000000000004">
      <c r="C623">
        <v>622</v>
      </c>
      <c r="D623" t="s">
        <v>8219</v>
      </c>
      <c r="E623">
        <v>134</v>
      </c>
      <c r="G623">
        <v>622</v>
      </c>
      <c r="H623" t="s">
        <v>8221</v>
      </c>
      <c r="I623">
        <v>6</v>
      </c>
      <c r="K623">
        <v>622</v>
      </c>
      <c r="L623" t="s">
        <v>8221</v>
      </c>
      <c r="M623">
        <v>0</v>
      </c>
    </row>
    <row r="624" spans="3:13" x14ac:dyDescent="0.55000000000000004">
      <c r="C624">
        <v>623</v>
      </c>
      <c r="D624" t="s">
        <v>8219</v>
      </c>
      <c r="E624">
        <v>14</v>
      </c>
      <c r="G624">
        <v>623</v>
      </c>
      <c r="H624" t="s">
        <v>8221</v>
      </c>
      <c r="I624">
        <v>24</v>
      </c>
      <c r="K624">
        <v>623</v>
      </c>
      <c r="L624" t="s">
        <v>8221</v>
      </c>
      <c r="M624">
        <v>0</v>
      </c>
    </row>
    <row r="625" spans="3:13" x14ac:dyDescent="0.55000000000000004">
      <c r="C625">
        <v>624</v>
      </c>
      <c r="D625" t="s">
        <v>8219</v>
      </c>
      <c r="E625">
        <v>78</v>
      </c>
      <c r="G625">
        <v>624</v>
      </c>
      <c r="H625" t="s">
        <v>8221</v>
      </c>
      <c r="I625">
        <v>15</v>
      </c>
      <c r="K625">
        <v>624</v>
      </c>
      <c r="L625" t="s">
        <v>8221</v>
      </c>
      <c r="M625">
        <v>8</v>
      </c>
    </row>
    <row r="626" spans="3:13" x14ac:dyDescent="0.55000000000000004">
      <c r="C626">
        <v>625</v>
      </c>
      <c r="D626" t="s">
        <v>8219</v>
      </c>
      <c r="E626">
        <v>112</v>
      </c>
      <c r="G626">
        <v>625</v>
      </c>
      <c r="H626" t="s">
        <v>8221</v>
      </c>
      <c r="I626">
        <v>37</v>
      </c>
      <c r="K626">
        <v>625</v>
      </c>
      <c r="L626" t="s">
        <v>8221</v>
      </c>
      <c r="M626">
        <v>0</v>
      </c>
    </row>
    <row r="627" spans="3:13" x14ac:dyDescent="0.55000000000000004">
      <c r="C627">
        <v>626</v>
      </c>
      <c r="D627" t="s">
        <v>8219</v>
      </c>
      <c r="E627">
        <v>34</v>
      </c>
      <c r="G627">
        <v>626</v>
      </c>
      <c r="H627" t="s">
        <v>8221</v>
      </c>
      <c r="I627">
        <v>20</v>
      </c>
      <c r="K627">
        <v>626</v>
      </c>
      <c r="L627" t="s">
        <v>8221</v>
      </c>
      <c r="M627">
        <v>1</v>
      </c>
    </row>
    <row r="628" spans="3:13" x14ac:dyDescent="0.55000000000000004">
      <c r="C628">
        <v>627</v>
      </c>
      <c r="D628" t="s">
        <v>8219</v>
      </c>
      <c r="E628">
        <v>19</v>
      </c>
      <c r="G628">
        <v>627</v>
      </c>
      <c r="H628" t="s">
        <v>8221</v>
      </c>
      <c r="I628">
        <v>7</v>
      </c>
      <c r="K628">
        <v>627</v>
      </c>
      <c r="L628" t="s">
        <v>8221</v>
      </c>
      <c r="M628">
        <v>12</v>
      </c>
    </row>
    <row r="629" spans="3:13" x14ac:dyDescent="0.55000000000000004">
      <c r="C629">
        <v>628</v>
      </c>
      <c r="D629" t="s">
        <v>8219</v>
      </c>
      <c r="E629">
        <v>13</v>
      </c>
      <c r="G629">
        <v>628</v>
      </c>
      <c r="H629" t="s">
        <v>8221</v>
      </c>
      <c r="I629">
        <v>0</v>
      </c>
      <c r="K629">
        <v>628</v>
      </c>
      <c r="L629" t="s">
        <v>8221</v>
      </c>
      <c r="M629">
        <v>0</v>
      </c>
    </row>
    <row r="630" spans="3:13" x14ac:dyDescent="0.55000000000000004">
      <c r="C630">
        <v>629</v>
      </c>
      <c r="D630" t="s">
        <v>8219</v>
      </c>
      <c r="E630">
        <v>104</v>
      </c>
      <c r="G630">
        <v>629</v>
      </c>
      <c r="H630" t="s">
        <v>8221</v>
      </c>
      <c r="I630">
        <v>21</v>
      </c>
      <c r="K630">
        <v>629</v>
      </c>
      <c r="L630" t="s">
        <v>8221</v>
      </c>
      <c r="M630">
        <v>3</v>
      </c>
    </row>
    <row r="631" spans="3:13" x14ac:dyDescent="0.55000000000000004">
      <c r="C631">
        <v>630</v>
      </c>
      <c r="D631" t="s">
        <v>8219</v>
      </c>
      <c r="E631">
        <v>52</v>
      </c>
      <c r="G631">
        <v>630</v>
      </c>
      <c r="H631" t="s">
        <v>8221</v>
      </c>
      <c r="I631">
        <v>3</v>
      </c>
      <c r="K631">
        <v>630</v>
      </c>
      <c r="L631" t="s">
        <v>8221</v>
      </c>
      <c r="M631">
        <v>2</v>
      </c>
    </row>
    <row r="632" spans="3:13" x14ac:dyDescent="0.55000000000000004">
      <c r="C632">
        <v>631</v>
      </c>
      <c r="D632" t="s">
        <v>8219</v>
      </c>
      <c r="E632">
        <v>17</v>
      </c>
      <c r="G632">
        <v>631</v>
      </c>
      <c r="H632" t="s">
        <v>8221</v>
      </c>
      <c r="I632">
        <v>11</v>
      </c>
      <c r="K632">
        <v>631</v>
      </c>
      <c r="L632" t="s">
        <v>8221</v>
      </c>
      <c r="M632">
        <v>6</v>
      </c>
    </row>
    <row r="633" spans="3:13" x14ac:dyDescent="0.55000000000000004">
      <c r="C633">
        <v>632</v>
      </c>
      <c r="D633" t="s">
        <v>8219</v>
      </c>
      <c r="E633">
        <v>82</v>
      </c>
      <c r="G633">
        <v>632</v>
      </c>
      <c r="H633" t="s">
        <v>8221</v>
      </c>
      <c r="I633">
        <v>1</v>
      </c>
      <c r="K633">
        <v>632</v>
      </c>
      <c r="L633" t="s">
        <v>8221</v>
      </c>
      <c r="M633">
        <v>0</v>
      </c>
    </row>
    <row r="634" spans="3:13" x14ac:dyDescent="0.55000000000000004">
      <c r="C634">
        <v>633</v>
      </c>
      <c r="D634" t="s">
        <v>8219</v>
      </c>
      <c r="E634">
        <v>73</v>
      </c>
      <c r="G634">
        <v>633</v>
      </c>
      <c r="H634" t="s">
        <v>8221</v>
      </c>
      <c r="I634">
        <v>312</v>
      </c>
      <c r="K634">
        <v>633</v>
      </c>
      <c r="L634" t="s">
        <v>8221</v>
      </c>
      <c r="M634">
        <v>15</v>
      </c>
    </row>
    <row r="635" spans="3:13" x14ac:dyDescent="0.55000000000000004">
      <c r="C635">
        <v>634</v>
      </c>
      <c r="D635" t="s">
        <v>8219</v>
      </c>
      <c r="E635">
        <v>158</v>
      </c>
      <c r="G635">
        <v>634</v>
      </c>
      <c r="H635" t="s">
        <v>8221</v>
      </c>
      <c r="I635">
        <v>1</v>
      </c>
      <c r="K635">
        <v>634</v>
      </c>
      <c r="L635" t="s">
        <v>8221</v>
      </c>
      <c r="M635">
        <v>1</v>
      </c>
    </row>
    <row r="636" spans="3:13" x14ac:dyDescent="0.55000000000000004">
      <c r="C636">
        <v>635</v>
      </c>
      <c r="D636" t="s">
        <v>8219</v>
      </c>
      <c r="E636">
        <v>65</v>
      </c>
      <c r="G636">
        <v>635</v>
      </c>
      <c r="H636" t="s">
        <v>8221</v>
      </c>
      <c r="I636">
        <v>3</v>
      </c>
      <c r="K636">
        <v>635</v>
      </c>
      <c r="L636" t="s">
        <v>8221</v>
      </c>
      <c r="M636">
        <v>3</v>
      </c>
    </row>
    <row r="637" spans="3:13" x14ac:dyDescent="0.55000000000000004">
      <c r="C637">
        <v>636</v>
      </c>
      <c r="D637" t="s">
        <v>8219</v>
      </c>
      <c r="E637">
        <v>184</v>
      </c>
      <c r="G637">
        <v>636</v>
      </c>
      <c r="H637" t="s">
        <v>8221</v>
      </c>
      <c r="I637">
        <v>4</v>
      </c>
      <c r="K637">
        <v>636</v>
      </c>
      <c r="L637" t="s">
        <v>8221</v>
      </c>
      <c r="M637">
        <v>8</v>
      </c>
    </row>
    <row r="638" spans="3:13" x14ac:dyDescent="0.55000000000000004">
      <c r="C638">
        <v>637</v>
      </c>
      <c r="D638" t="s">
        <v>8219</v>
      </c>
      <c r="E638">
        <v>34</v>
      </c>
      <c r="G638">
        <v>637</v>
      </c>
      <c r="H638" t="s">
        <v>8221</v>
      </c>
      <c r="I638">
        <v>10</v>
      </c>
      <c r="K638">
        <v>637</v>
      </c>
      <c r="L638" t="s">
        <v>8221</v>
      </c>
      <c r="M638">
        <v>0</v>
      </c>
    </row>
    <row r="639" spans="3:13" x14ac:dyDescent="0.55000000000000004">
      <c r="C639">
        <v>638</v>
      </c>
      <c r="D639" t="s">
        <v>8219</v>
      </c>
      <c r="E639">
        <v>240</v>
      </c>
      <c r="G639">
        <v>638</v>
      </c>
      <c r="H639" t="s">
        <v>8221</v>
      </c>
      <c r="I639">
        <v>8</v>
      </c>
      <c r="K639">
        <v>638</v>
      </c>
      <c r="L639" t="s">
        <v>8221</v>
      </c>
      <c r="M639">
        <v>3</v>
      </c>
    </row>
    <row r="640" spans="3:13" x14ac:dyDescent="0.55000000000000004">
      <c r="C640">
        <v>639</v>
      </c>
      <c r="D640" t="s">
        <v>8219</v>
      </c>
      <c r="E640">
        <v>113</v>
      </c>
      <c r="G640">
        <v>639</v>
      </c>
      <c r="H640" t="s">
        <v>8221</v>
      </c>
      <c r="I640">
        <v>3</v>
      </c>
      <c r="K640">
        <v>639</v>
      </c>
      <c r="L640" t="s">
        <v>8221</v>
      </c>
      <c r="M640">
        <v>3</v>
      </c>
    </row>
    <row r="641" spans="3:13" x14ac:dyDescent="0.55000000000000004">
      <c r="C641">
        <v>640</v>
      </c>
      <c r="D641" t="s">
        <v>8219</v>
      </c>
      <c r="E641">
        <v>66</v>
      </c>
      <c r="G641">
        <v>640</v>
      </c>
      <c r="H641" t="s">
        <v>8221</v>
      </c>
      <c r="I641">
        <v>1</v>
      </c>
      <c r="K641">
        <v>640</v>
      </c>
      <c r="L641" t="s">
        <v>8221</v>
      </c>
      <c r="M641">
        <v>0</v>
      </c>
    </row>
    <row r="642" spans="3:13" x14ac:dyDescent="0.55000000000000004">
      <c r="C642">
        <v>641</v>
      </c>
      <c r="D642" t="s">
        <v>8219</v>
      </c>
      <c r="E642">
        <v>340</v>
      </c>
      <c r="G642">
        <v>641</v>
      </c>
      <c r="H642" t="s">
        <v>8221</v>
      </c>
      <c r="I642">
        <v>0</v>
      </c>
      <c r="K642">
        <v>641</v>
      </c>
      <c r="L642" t="s">
        <v>8221</v>
      </c>
      <c r="M642">
        <v>19</v>
      </c>
    </row>
    <row r="643" spans="3:13" x14ac:dyDescent="0.55000000000000004">
      <c r="C643">
        <v>642</v>
      </c>
      <c r="D643" t="s">
        <v>8219</v>
      </c>
      <c r="E643">
        <v>150</v>
      </c>
      <c r="G643">
        <v>642</v>
      </c>
      <c r="H643" t="s">
        <v>8221</v>
      </c>
      <c r="I643">
        <v>5</v>
      </c>
      <c r="K643">
        <v>642</v>
      </c>
      <c r="L643" t="s">
        <v>8221</v>
      </c>
      <c r="M643">
        <v>0</v>
      </c>
    </row>
    <row r="644" spans="3:13" x14ac:dyDescent="0.55000000000000004">
      <c r="C644">
        <v>643</v>
      </c>
      <c r="D644" t="s">
        <v>8219</v>
      </c>
      <c r="E644">
        <v>25</v>
      </c>
      <c r="G644">
        <v>643</v>
      </c>
      <c r="H644" t="s">
        <v>8221</v>
      </c>
      <c r="I644">
        <v>0</v>
      </c>
      <c r="K644">
        <v>643</v>
      </c>
      <c r="L644" t="s">
        <v>8221</v>
      </c>
      <c r="M644">
        <v>2</v>
      </c>
    </row>
    <row r="645" spans="3:13" x14ac:dyDescent="0.55000000000000004">
      <c r="C645">
        <v>644</v>
      </c>
      <c r="D645" t="s">
        <v>8219</v>
      </c>
      <c r="E645">
        <v>234</v>
      </c>
      <c r="G645">
        <v>644</v>
      </c>
      <c r="H645" t="s">
        <v>8221</v>
      </c>
      <c r="I645">
        <v>3</v>
      </c>
      <c r="K645">
        <v>644</v>
      </c>
      <c r="L645" t="s">
        <v>8221</v>
      </c>
      <c r="M645">
        <v>0</v>
      </c>
    </row>
    <row r="646" spans="3:13" x14ac:dyDescent="0.55000000000000004">
      <c r="C646">
        <v>645</v>
      </c>
      <c r="D646" t="s">
        <v>8219</v>
      </c>
      <c r="E646">
        <v>2602</v>
      </c>
      <c r="G646">
        <v>645</v>
      </c>
      <c r="H646" t="s">
        <v>8221</v>
      </c>
      <c r="I646">
        <v>7</v>
      </c>
      <c r="K646">
        <v>645</v>
      </c>
      <c r="L646" t="s">
        <v>8221</v>
      </c>
      <c r="M646">
        <v>0</v>
      </c>
    </row>
    <row r="647" spans="3:13" x14ac:dyDescent="0.55000000000000004">
      <c r="C647">
        <v>646</v>
      </c>
      <c r="D647" t="s">
        <v>8219</v>
      </c>
      <c r="E647">
        <v>248</v>
      </c>
      <c r="G647">
        <v>646</v>
      </c>
      <c r="H647" t="s">
        <v>8221</v>
      </c>
      <c r="I647">
        <v>0</v>
      </c>
      <c r="K647">
        <v>646</v>
      </c>
      <c r="L647" t="s">
        <v>8221</v>
      </c>
      <c r="M647">
        <v>25</v>
      </c>
    </row>
    <row r="648" spans="3:13" x14ac:dyDescent="0.55000000000000004">
      <c r="C648">
        <v>647</v>
      </c>
      <c r="D648" t="s">
        <v>8219</v>
      </c>
      <c r="E648">
        <v>600</v>
      </c>
      <c r="G648">
        <v>647</v>
      </c>
      <c r="H648" t="s">
        <v>8221</v>
      </c>
      <c r="I648">
        <v>2</v>
      </c>
      <c r="K648">
        <v>647</v>
      </c>
      <c r="L648" t="s">
        <v>8221</v>
      </c>
      <c r="M648">
        <v>8</v>
      </c>
    </row>
    <row r="649" spans="3:13" x14ac:dyDescent="0.55000000000000004">
      <c r="C649">
        <v>648</v>
      </c>
      <c r="D649" t="s">
        <v>8219</v>
      </c>
      <c r="E649">
        <v>293</v>
      </c>
      <c r="G649">
        <v>648</v>
      </c>
      <c r="H649" t="s">
        <v>8221</v>
      </c>
      <c r="I649">
        <v>23</v>
      </c>
      <c r="K649">
        <v>648</v>
      </c>
      <c r="L649" t="s">
        <v>8221</v>
      </c>
      <c r="M649">
        <v>16</v>
      </c>
    </row>
    <row r="650" spans="3:13" x14ac:dyDescent="0.55000000000000004">
      <c r="C650">
        <v>649</v>
      </c>
      <c r="D650" t="s">
        <v>8219</v>
      </c>
      <c r="E650">
        <v>321</v>
      </c>
      <c r="G650">
        <v>649</v>
      </c>
      <c r="H650" t="s">
        <v>8221</v>
      </c>
      <c r="I650">
        <v>1</v>
      </c>
      <c r="K650">
        <v>649</v>
      </c>
      <c r="L650" t="s">
        <v>8221</v>
      </c>
      <c r="M650">
        <v>3</v>
      </c>
    </row>
    <row r="651" spans="3:13" x14ac:dyDescent="0.55000000000000004">
      <c r="C651">
        <v>650</v>
      </c>
      <c r="D651" t="s">
        <v>8219</v>
      </c>
      <c r="E651">
        <v>81</v>
      </c>
      <c r="G651">
        <v>650</v>
      </c>
      <c r="H651" t="s">
        <v>8221</v>
      </c>
      <c r="I651">
        <v>2</v>
      </c>
      <c r="K651">
        <v>650</v>
      </c>
      <c r="L651" t="s">
        <v>8221</v>
      </c>
      <c r="M651">
        <v>3</v>
      </c>
    </row>
    <row r="652" spans="3:13" x14ac:dyDescent="0.55000000000000004">
      <c r="C652">
        <v>651</v>
      </c>
      <c r="D652" t="s">
        <v>8219</v>
      </c>
      <c r="E652">
        <v>343</v>
      </c>
      <c r="G652">
        <v>651</v>
      </c>
      <c r="H652" t="s">
        <v>8221</v>
      </c>
      <c r="I652">
        <v>3</v>
      </c>
      <c r="K652">
        <v>651</v>
      </c>
      <c r="L652" t="s">
        <v>8221</v>
      </c>
      <c r="M652">
        <v>2</v>
      </c>
    </row>
    <row r="653" spans="3:13" x14ac:dyDescent="0.55000000000000004">
      <c r="C653">
        <v>652</v>
      </c>
      <c r="D653" t="s">
        <v>8219</v>
      </c>
      <c r="E653">
        <v>336</v>
      </c>
      <c r="G653">
        <v>652</v>
      </c>
      <c r="H653" t="s">
        <v>8221</v>
      </c>
      <c r="I653">
        <v>0</v>
      </c>
      <c r="K653">
        <v>652</v>
      </c>
      <c r="L653" t="s">
        <v>8221</v>
      </c>
      <c r="M653">
        <v>1</v>
      </c>
    </row>
    <row r="654" spans="3:13" x14ac:dyDescent="0.55000000000000004">
      <c r="C654">
        <v>653</v>
      </c>
      <c r="D654" t="s">
        <v>8219</v>
      </c>
      <c r="E654">
        <v>47</v>
      </c>
      <c r="G654">
        <v>653</v>
      </c>
      <c r="H654" t="s">
        <v>8221</v>
      </c>
      <c r="I654">
        <v>13</v>
      </c>
      <c r="K654">
        <v>653</v>
      </c>
      <c r="L654" t="s">
        <v>8221</v>
      </c>
      <c r="M654">
        <v>0</v>
      </c>
    </row>
    <row r="655" spans="3:13" x14ac:dyDescent="0.55000000000000004">
      <c r="C655">
        <v>654</v>
      </c>
      <c r="D655" t="s">
        <v>8219</v>
      </c>
      <c r="E655">
        <v>76</v>
      </c>
      <c r="G655">
        <v>654</v>
      </c>
      <c r="H655" t="s">
        <v>8221</v>
      </c>
      <c r="I655">
        <v>1</v>
      </c>
      <c r="K655">
        <v>654</v>
      </c>
      <c r="L655" t="s">
        <v>8221</v>
      </c>
      <c r="M655">
        <v>1</v>
      </c>
    </row>
    <row r="656" spans="3:13" x14ac:dyDescent="0.55000000000000004">
      <c r="C656">
        <v>655</v>
      </c>
      <c r="D656" t="s">
        <v>8219</v>
      </c>
      <c r="E656">
        <v>441</v>
      </c>
      <c r="G656">
        <v>655</v>
      </c>
      <c r="H656" t="s">
        <v>8221</v>
      </c>
      <c r="I656">
        <v>1</v>
      </c>
      <c r="K656">
        <v>655</v>
      </c>
      <c r="L656" t="s">
        <v>8221</v>
      </c>
      <c r="M656">
        <v>19</v>
      </c>
    </row>
    <row r="657" spans="3:13" x14ac:dyDescent="0.55000000000000004">
      <c r="C657">
        <v>656</v>
      </c>
      <c r="D657" t="s">
        <v>8219</v>
      </c>
      <c r="E657">
        <v>916</v>
      </c>
      <c r="G657">
        <v>656</v>
      </c>
      <c r="H657" t="s">
        <v>8221</v>
      </c>
      <c r="I657">
        <v>1</v>
      </c>
      <c r="K657">
        <v>656</v>
      </c>
      <c r="L657" t="s">
        <v>8221</v>
      </c>
      <c r="M657">
        <v>9</v>
      </c>
    </row>
    <row r="658" spans="3:13" x14ac:dyDescent="0.55000000000000004">
      <c r="C658">
        <v>657</v>
      </c>
      <c r="D658" t="s">
        <v>8219</v>
      </c>
      <c r="E658">
        <v>369</v>
      </c>
      <c r="G658">
        <v>657</v>
      </c>
      <c r="H658" t="s">
        <v>8221</v>
      </c>
      <c r="I658">
        <v>6</v>
      </c>
      <c r="K658">
        <v>657</v>
      </c>
      <c r="L658" t="s">
        <v>8221</v>
      </c>
      <c r="M658">
        <v>1</v>
      </c>
    </row>
    <row r="659" spans="3:13" x14ac:dyDescent="0.55000000000000004">
      <c r="C659">
        <v>658</v>
      </c>
      <c r="D659" t="s">
        <v>8219</v>
      </c>
      <c r="E659">
        <v>20242</v>
      </c>
      <c r="G659">
        <v>658</v>
      </c>
      <c r="H659" t="s">
        <v>8221</v>
      </c>
      <c r="I659">
        <v>39</v>
      </c>
      <c r="K659">
        <v>658</v>
      </c>
      <c r="L659" t="s">
        <v>8221</v>
      </c>
      <c r="M659">
        <v>0</v>
      </c>
    </row>
    <row r="660" spans="3:13" x14ac:dyDescent="0.55000000000000004">
      <c r="C660">
        <v>659</v>
      </c>
      <c r="D660" t="s">
        <v>8219</v>
      </c>
      <c r="E660">
        <v>71</v>
      </c>
      <c r="G660">
        <v>659</v>
      </c>
      <c r="H660" t="s">
        <v>8221</v>
      </c>
      <c r="I660">
        <v>4</v>
      </c>
      <c r="K660">
        <v>659</v>
      </c>
      <c r="L660" t="s">
        <v>8221</v>
      </c>
      <c r="M660">
        <v>1</v>
      </c>
    </row>
    <row r="661" spans="3:13" x14ac:dyDescent="0.55000000000000004">
      <c r="C661">
        <v>660</v>
      </c>
      <c r="D661" t="s">
        <v>8219</v>
      </c>
      <c r="E661">
        <v>635</v>
      </c>
      <c r="G661">
        <v>660</v>
      </c>
      <c r="H661" t="s">
        <v>8221</v>
      </c>
      <c r="I661">
        <v>1</v>
      </c>
      <c r="K661">
        <v>660</v>
      </c>
      <c r="L661" t="s">
        <v>8221</v>
      </c>
      <c r="M661">
        <v>5</v>
      </c>
    </row>
    <row r="662" spans="3:13" x14ac:dyDescent="0.55000000000000004">
      <c r="C662">
        <v>661</v>
      </c>
      <c r="D662" t="s">
        <v>8219</v>
      </c>
      <c r="E662">
        <v>885</v>
      </c>
      <c r="G662">
        <v>661</v>
      </c>
      <c r="H662" t="s">
        <v>8221</v>
      </c>
      <c r="I662">
        <v>0</v>
      </c>
      <c r="K662">
        <v>661</v>
      </c>
      <c r="L662" t="s">
        <v>8221</v>
      </c>
      <c r="M662">
        <v>85</v>
      </c>
    </row>
    <row r="663" spans="3:13" x14ac:dyDescent="0.55000000000000004">
      <c r="C663">
        <v>662</v>
      </c>
      <c r="D663" t="s">
        <v>8219</v>
      </c>
      <c r="E663">
        <v>329</v>
      </c>
      <c r="G663">
        <v>662</v>
      </c>
      <c r="H663" t="s">
        <v>8221</v>
      </c>
      <c r="I663">
        <v>0</v>
      </c>
      <c r="K663">
        <v>662</v>
      </c>
      <c r="L663" t="s">
        <v>8221</v>
      </c>
      <c r="M663">
        <v>3</v>
      </c>
    </row>
    <row r="664" spans="3:13" x14ac:dyDescent="0.55000000000000004">
      <c r="C664">
        <v>663</v>
      </c>
      <c r="D664" t="s">
        <v>8219</v>
      </c>
      <c r="E664">
        <v>71</v>
      </c>
      <c r="G664">
        <v>663</v>
      </c>
      <c r="H664" t="s">
        <v>8221</v>
      </c>
      <c r="I664">
        <v>0</v>
      </c>
      <c r="K664">
        <v>663</v>
      </c>
      <c r="L664" t="s">
        <v>8221</v>
      </c>
      <c r="M664">
        <v>4</v>
      </c>
    </row>
    <row r="665" spans="3:13" x14ac:dyDescent="0.55000000000000004">
      <c r="C665">
        <v>664</v>
      </c>
      <c r="D665" t="s">
        <v>8219</v>
      </c>
      <c r="E665">
        <v>269</v>
      </c>
      <c r="G665">
        <v>664</v>
      </c>
      <c r="H665" t="s">
        <v>8221</v>
      </c>
      <c r="I665">
        <v>8</v>
      </c>
      <c r="K665">
        <v>664</v>
      </c>
      <c r="L665" t="s">
        <v>8221</v>
      </c>
      <c r="M665">
        <v>3</v>
      </c>
    </row>
    <row r="666" spans="3:13" x14ac:dyDescent="0.55000000000000004">
      <c r="C666">
        <v>665</v>
      </c>
      <c r="D666" t="s">
        <v>8219</v>
      </c>
      <c r="E666">
        <v>345</v>
      </c>
      <c r="G666">
        <v>665</v>
      </c>
      <c r="H666" t="s">
        <v>8221</v>
      </c>
      <c r="I666">
        <v>0</v>
      </c>
      <c r="K666">
        <v>665</v>
      </c>
      <c r="L666" t="s">
        <v>8220</v>
      </c>
      <c r="M666">
        <v>18</v>
      </c>
    </row>
    <row r="667" spans="3:13" x14ac:dyDescent="0.55000000000000004">
      <c r="C667">
        <v>666</v>
      </c>
      <c r="D667" t="s">
        <v>8219</v>
      </c>
      <c r="E667">
        <v>43</v>
      </c>
      <c r="G667">
        <v>666</v>
      </c>
      <c r="H667" t="s">
        <v>8221</v>
      </c>
      <c r="I667">
        <v>1</v>
      </c>
      <c r="K667">
        <v>666</v>
      </c>
      <c r="L667" t="s">
        <v>8220</v>
      </c>
      <c r="M667">
        <v>3</v>
      </c>
    </row>
    <row r="668" spans="3:13" x14ac:dyDescent="0.55000000000000004">
      <c r="C668">
        <v>667</v>
      </c>
      <c r="D668" t="s">
        <v>8219</v>
      </c>
      <c r="E668">
        <v>33</v>
      </c>
      <c r="G668">
        <v>667</v>
      </c>
      <c r="H668" t="s">
        <v>8221</v>
      </c>
      <c r="I668">
        <v>12</v>
      </c>
      <c r="K668">
        <v>667</v>
      </c>
      <c r="L668" t="s">
        <v>8220</v>
      </c>
      <c r="M668">
        <v>40</v>
      </c>
    </row>
    <row r="669" spans="3:13" x14ac:dyDescent="0.55000000000000004">
      <c r="C669">
        <v>668</v>
      </c>
      <c r="D669" t="s">
        <v>8219</v>
      </c>
      <c r="E669">
        <v>211</v>
      </c>
      <c r="G669">
        <v>668</v>
      </c>
      <c r="H669" t="s">
        <v>8221</v>
      </c>
      <c r="I669">
        <v>0</v>
      </c>
      <c r="K669">
        <v>668</v>
      </c>
      <c r="L669" t="s">
        <v>8220</v>
      </c>
      <c r="M669">
        <v>0</v>
      </c>
    </row>
    <row r="670" spans="3:13" x14ac:dyDescent="0.55000000000000004">
      <c r="C670">
        <v>669</v>
      </c>
      <c r="D670" t="s">
        <v>8219</v>
      </c>
      <c r="E670">
        <v>196</v>
      </c>
      <c r="G670">
        <v>669</v>
      </c>
      <c r="H670" t="s">
        <v>8221</v>
      </c>
      <c r="I670">
        <v>3</v>
      </c>
      <c r="K670">
        <v>669</v>
      </c>
      <c r="L670" t="s">
        <v>8220</v>
      </c>
      <c r="M670">
        <v>24</v>
      </c>
    </row>
    <row r="671" spans="3:13" x14ac:dyDescent="0.55000000000000004">
      <c r="C671">
        <v>670</v>
      </c>
      <c r="D671" t="s">
        <v>8219</v>
      </c>
      <c r="E671">
        <v>405</v>
      </c>
      <c r="G671">
        <v>670</v>
      </c>
      <c r="H671" t="s">
        <v>8221</v>
      </c>
      <c r="I671">
        <v>2</v>
      </c>
      <c r="K671">
        <v>670</v>
      </c>
      <c r="L671" t="s">
        <v>8220</v>
      </c>
      <c r="M671">
        <v>1</v>
      </c>
    </row>
    <row r="672" spans="3:13" x14ac:dyDescent="0.55000000000000004">
      <c r="C672">
        <v>671</v>
      </c>
      <c r="D672" t="s">
        <v>8219</v>
      </c>
      <c r="E672">
        <v>206</v>
      </c>
      <c r="G672">
        <v>671</v>
      </c>
      <c r="H672" t="s">
        <v>8221</v>
      </c>
      <c r="I672">
        <v>6</v>
      </c>
      <c r="K672">
        <v>671</v>
      </c>
      <c r="L672" t="s">
        <v>8220</v>
      </c>
      <c r="M672">
        <v>0</v>
      </c>
    </row>
    <row r="673" spans="3:13" x14ac:dyDescent="0.55000000000000004">
      <c r="C673">
        <v>672</v>
      </c>
      <c r="D673" t="s">
        <v>8219</v>
      </c>
      <c r="E673">
        <v>335</v>
      </c>
      <c r="G673">
        <v>672</v>
      </c>
      <c r="H673" t="s">
        <v>8221</v>
      </c>
      <c r="I673">
        <v>0</v>
      </c>
      <c r="K673">
        <v>672</v>
      </c>
      <c r="L673" t="s">
        <v>8220</v>
      </c>
      <c r="M673">
        <v>0</v>
      </c>
    </row>
    <row r="674" spans="3:13" x14ac:dyDescent="0.55000000000000004">
      <c r="C674">
        <v>673</v>
      </c>
      <c r="D674" t="s">
        <v>8219</v>
      </c>
      <c r="E674">
        <v>215</v>
      </c>
      <c r="G674">
        <v>673</v>
      </c>
      <c r="H674" t="s">
        <v>8221</v>
      </c>
      <c r="I674">
        <v>15</v>
      </c>
      <c r="K674">
        <v>673</v>
      </c>
      <c r="L674" t="s">
        <v>8220</v>
      </c>
      <c r="M674">
        <v>1</v>
      </c>
    </row>
    <row r="675" spans="3:13" x14ac:dyDescent="0.55000000000000004">
      <c r="C675">
        <v>674</v>
      </c>
      <c r="D675" t="s">
        <v>8219</v>
      </c>
      <c r="E675">
        <v>176</v>
      </c>
      <c r="G675">
        <v>674</v>
      </c>
      <c r="H675" t="s">
        <v>8221</v>
      </c>
      <c r="I675">
        <v>1</v>
      </c>
      <c r="K675">
        <v>674</v>
      </c>
      <c r="L675" t="s">
        <v>8220</v>
      </c>
      <c r="M675">
        <v>6</v>
      </c>
    </row>
    <row r="676" spans="3:13" x14ac:dyDescent="0.55000000000000004">
      <c r="C676">
        <v>675</v>
      </c>
      <c r="D676" t="s">
        <v>8219</v>
      </c>
      <c r="E676">
        <v>555</v>
      </c>
      <c r="G676">
        <v>675</v>
      </c>
      <c r="H676" t="s">
        <v>8221</v>
      </c>
      <c r="I676">
        <v>3</v>
      </c>
      <c r="K676">
        <v>675</v>
      </c>
      <c r="L676" t="s">
        <v>8220</v>
      </c>
      <c r="M676">
        <v>0</v>
      </c>
    </row>
    <row r="677" spans="3:13" x14ac:dyDescent="0.55000000000000004">
      <c r="C677">
        <v>676</v>
      </c>
      <c r="D677" t="s">
        <v>8219</v>
      </c>
      <c r="E677">
        <v>116</v>
      </c>
      <c r="G677">
        <v>676</v>
      </c>
      <c r="H677" t="s">
        <v>8221</v>
      </c>
      <c r="I677">
        <v>8</v>
      </c>
      <c r="K677">
        <v>676</v>
      </c>
      <c r="L677" t="s">
        <v>8220</v>
      </c>
      <c r="M677">
        <v>6</v>
      </c>
    </row>
    <row r="678" spans="3:13" x14ac:dyDescent="0.55000000000000004">
      <c r="C678">
        <v>677</v>
      </c>
      <c r="D678" t="s">
        <v>8219</v>
      </c>
      <c r="E678">
        <v>615</v>
      </c>
      <c r="G678">
        <v>677</v>
      </c>
      <c r="H678" t="s">
        <v>8221</v>
      </c>
      <c r="I678">
        <v>0</v>
      </c>
      <c r="K678">
        <v>677</v>
      </c>
      <c r="L678" t="s">
        <v>8220</v>
      </c>
      <c r="M678">
        <v>0</v>
      </c>
    </row>
    <row r="679" spans="3:13" x14ac:dyDescent="0.55000000000000004">
      <c r="C679">
        <v>678</v>
      </c>
      <c r="D679" t="s">
        <v>8219</v>
      </c>
      <c r="E679">
        <v>236</v>
      </c>
      <c r="G679">
        <v>678</v>
      </c>
      <c r="H679" t="s">
        <v>8221</v>
      </c>
      <c r="I679">
        <v>3</v>
      </c>
      <c r="K679">
        <v>678</v>
      </c>
      <c r="L679" t="s">
        <v>8220</v>
      </c>
      <c r="M679">
        <v>0</v>
      </c>
    </row>
    <row r="680" spans="3:13" x14ac:dyDescent="0.55000000000000004">
      <c r="C680">
        <v>679</v>
      </c>
      <c r="D680" t="s">
        <v>8219</v>
      </c>
      <c r="E680">
        <v>145</v>
      </c>
      <c r="G680">
        <v>679</v>
      </c>
      <c r="H680" t="s">
        <v>8221</v>
      </c>
      <c r="I680">
        <v>3</v>
      </c>
      <c r="K680">
        <v>679</v>
      </c>
      <c r="L680" t="s">
        <v>8220</v>
      </c>
      <c r="M680">
        <v>3</v>
      </c>
    </row>
    <row r="681" spans="3:13" x14ac:dyDescent="0.55000000000000004">
      <c r="C681">
        <v>680</v>
      </c>
      <c r="D681" t="s">
        <v>8219</v>
      </c>
      <c r="E681">
        <v>167</v>
      </c>
      <c r="G681">
        <v>680</v>
      </c>
      <c r="H681" t="s">
        <v>8221</v>
      </c>
      <c r="I681">
        <v>0</v>
      </c>
      <c r="K681">
        <v>680</v>
      </c>
      <c r="L681" t="s">
        <v>8220</v>
      </c>
      <c r="M681">
        <v>0</v>
      </c>
    </row>
    <row r="682" spans="3:13" x14ac:dyDescent="0.55000000000000004">
      <c r="C682">
        <v>681</v>
      </c>
      <c r="D682" t="s">
        <v>8219</v>
      </c>
      <c r="E682">
        <v>235</v>
      </c>
      <c r="G682">
        <v>681</v>
      </c>
      <c r="H682" t="s">
        <v>8221</v>
      </c>
      <c r="I682">
        <v>19</v>
      </c>
      <c r="K682">
        <v>681</v>
      </c>
      <c r="L682" t="s">
        <v>8220</v>
      </c>
      <c r="M682">
        <v>8</v>
      </c>
    </row>
    <row r="683" spans="3:13" x14ac:dyDescent="0.55000000000000004">
      <c r="C683">
        <v>682</v>
      </c>
      <c r="D683" t="s">
        <v>8219</v>
      </c>
      <c r="E683">
        <v>452</v>
      </c>
      <c r="G683">
        <v>682</v>
      </c>
      <c r="H683" t="s">
        <v>8221</v>
      </c>
      <c r="I683">
        <v>0</v>
      </c>
      <c r="K683">
        <v>682</v>
      </c>
      <c r="L683" t="s">
        <v>8220</v>
      </c>
      <c r="M683">
        <v>34</v>
      </c>
    </row>
    <row r="684" spans="3:13" x14ac:dyDescent="0.55000000000000004">
      <c r="C684">
        <v>683</v>
      </c>
      <c r="D684" t="s">
        <v>8219</v>
      </c>
      <c r="E684">
        <v>241</v>
      </c>
      <c r="G684">
        <v>683</v>
      </c>
      <c r="H684" t="s">
        <v>8221</v>
      </c>
      <c r="I684">
        <v>2</v>
      </c>
      <c r="K684">
        <v>683</v>
      </c>
      <c r="L684" t="s">
        <v>8220</v>
      </c>
      <c r="M684">
        <v>1</v>
      </c>
    </row>
    <row r="685" spans="3:13" x14ac:dyDescent="0.55000000000000004">
      <c r="C685">
        <v>684</v>
      </c>
      <c r="D685" t="s">
        <v>8219</v>
      </c>
      <c r="E685">
        <v>28</v>
      </c>
      <c r="G685">
        <v>684</v>
      </c>
      <c r="H685" t="s">
        <v>8221</v>
      </c>
      <c r="I685">
        <v>0</v>
      </c>
      <c r="K685">
        <v>684</v>
      </c>
      <c r="L685" t="s">
        <v>8220</v>
      </c>
      <c r="M685">
        <v>38</v>
      </c>
    </row>
    <row r="686" spans="3:13" x14ac:dyDescent="0.55000000000000004">
      <c r="C686">
        <v>685</v>
      </c>
      <c r="D686" t="s">
        <v>8219</v>
      </c>
      <c r="E686">
        <v>140</v>
      </c>
      <c r="G686">
        <v>685</v>
      </c>
      <c r="H686" t="s">
        <v>8221</v>
      </c>
      <c r="I686">
        <v>0</v>
      </c>
      <c r="K686">
        <v>685</v>
      </c>
      <c r="L686" t="s">
        <v>8220</v>
      </c>
      <c r="M686">
        <v>104</v>
      </c>
    </row>
    <row r="687" spans="3:13" x14ac:dyDescent="0.55000000000000004">
      <c r="C687">
        <v>686</v>
      </c>
      <c r="D687" t="s">
        <v>8219</v>
      </c>
      <c r="E687">
        <v>280</v>
      </c>
      <c r="G687">
        <v>686</v>
      </c>
      <c r="H687" t="s">
        <v>8221</v>
      </c>
      <c r="I687">
        <v>25</v>
      </c>
      <c r="K687">
        <v>686</v>
      </c>
      <c r="L687" t="s">
        <v>8220</v>
      </c>
      <c r="M687">
        <v>86</v>
      </c>
    </row>
    <row r="688" spans="3:13" x14ac:dyDescent="0.55000000000000004">
      <c r="C688">
        <v>687</v>
      </c>
      <c r="D688" t="s">
        <v>8219</v>
      </c>
      <c r="E688">
        <v>70</v>
      </c>
      <c r="G688">
        <v>687</v>
      </c>
      <c r="H688" t="s">
        <v>8221</v>
      </c>
      <c r="I688">
        <v>8</v>
      </c>
      <c r="K688">
        <v>687</v>
      </c>
      <c r="L688" t="s">
        <v>8220</v>
      </c>
      <c r="M688">
        <v>356</v>
      </c>
    </row>
    <row r="689" spans="3:13" x14ac:dyDescent="0.55000000000000004">
      <c r="C689">
        <v>688</v>
      </c>
      <c r="D689" t="s">
        <v>8219</v>
      </c>
      <c r="E689">
        <v>160</v>
      </c>
      <c r="G689">
        <v>688</v>
      </c>
      <c r="H689" t="s">
        <v>8221</v>
      </c>
      <c r="I689">
        <v>16</v>
      </c>
      <c r="K689">
        <v>688</v>
      </c>
      <c r="L689" t="s">
        <v>8220</v>
      </c>
      <c r="M689">
        <v>45</v>
      </c>
    </row>
    <row r="690" spans="3:13" x14ac:dyDescent="0.55000000000000004">
      <c r="C690">
        <v>689</v>
      </c>
      <c r="D690" t="s">
        <v>8219</v>
      </c>
      <c r="E690">
        <v>141</v>
      </c>
      <c r="G690">
        <v>689</v>
      </c>
      <c r="H690" t="s">
        <v>8221</v>
      </c>
      <c r="I690">
        <v>3</v>
      </c>
      <c r="K690">
        <v>689</v>
      </c>
      <c r="L690" t="s">
        <v>8220</v>
      </c>
      <c r="M690">
        <v>38</v>
      </c>
    </row>
    <row r="691" spans="3:13" x14ac:dyDescent="0.55000000000000004">
      <c r="C691">
        <v>690</v>
      </c>
      <c r="D691" t="s">
        <v>8219</v>
      </c>
      <c r="E691">
        <v>874</v>
      </c>
      <c r="G691">
        <v>690</v>
      </c>
      <c r="H691" t="s">
        <v>8221</v>
      </c>
      <c r="I691">
        <v>3</v>
      </c>
      <c r="K691">
        <v>690</v>
      </c>
      <c r="L691" t="s">
        <v>8220</v>
      </c>
      <c r="M691">
        <v>35</v>
      </c>
    </row>
    <row r="692" spans="3:13" x14ac:dyDescent="0.55000000000000004">
      <c r="C692">
        <v>691</v>
      </c>
      <c r="D692" t="s">
        <v>8219</v>
      </c>
      <c r="E692">
        <v>73</v>
      </c>
      <c r="G692">
        <v>691</v>
      </c>
      <c r="H692" t="s">
        <v>8221</v>
      </c>
      <c r="I692">
        <v>2</v>
      </c>
      <c r="K692">
        <v>691</v>
      </c>
      <c r="L692" t="s">
        <v>8220</v>
      </c>
      <c r="M692">
        <v>24</v>
      </c>
    </row>
    <row r="693" spans="3:13" x14ac:dyDescent="0.55000000000000004">
      <c r="C693">
        <v>692</v>
      </c>
      <c r="D693" t="s">
        <v>8219</v>
      </c>
      <c r="E693">
        <v>294</v>
      </c>
      <c r="G693">
        <v>692</v>
      </c>
      <c r="H693" t="s">
        <v>8221</v>
      </c>
      <c r="I693">
        <v>1</v>
      </c>
      <c r="K693">
        <v>692</v>
      </c>
      <c r="L693" t="s">
        <v>8220</v>
      </c>
      <c r="M693">
        <v>100</v>
      </c>
    </row>
    <row r="694" spans="3:13" x14ac:dyDescent="0.55000000000000004">
      <c r="C694">
        <v>693</v>
      </c>
      <c r="D694" t="s">
        <v>8219</v>
      </c>
      <c r="E694">
        <v>740</v>
      </c>
      <c r="G694">
        <v>693</v>
      </c>
      <c r="H694" t="s">
        <v>8221</v>
      </c>
      <c r="I694">
        <v>0</v>
      </c>
      <c r="K694">
        <v>693</v>
      </c>
      <c r="L694" t="s">
        <v>8220</v>
      </c>
      <c r="M694">
        <v>1</v>
      </c>
    </row>
    <row r="695" spans="3:13" x14ac:dyDescent="0.55000000000000004">
      <c r="C695">
        <v>694</v>
      </c>
      <c r="D695" t="s">
        <v>8219</v>
      </c>
      <c r="E695">
        <v>369</v>
      </c>
      <c r="G695">
        <v>694</v>
      </c>
      <c r="H695" t="s">
        <v>8221</v>
      </c>
      <c r="I695">
        <v>1</v>
      </c>
      <c r="K695">
        <v>694</v>
      </c>
      <c r="L695" t="s">
        <v>8220</v>
      </c>
      <c r="M695">
        <v>122</v>
      </c>
    </row>
    <row r="696" spans="3:13" x14ac:dyDescent="0.55000000000000004">
      <c r="C696">
        <v>695</v>
      </c>
      <c r="D696" t="s">
        <v>8219</v>
      </c>
      <c r="E696">
        <v>110</v>
      </c>
      <c r="G696">
        <v>695</v>
      </c>
      <c r="H696" t="s">
        <v>8221</v>
      </c>
      <c r="I696">
        <v>19</v>
      </c>
      <c r="K696">
        <v>695</v>
      </c>
      <c r="L696" t="s">
        <v>8220</v>
      </c>
      <c r="M696">
        <v>11</v>
      </c>
    </row>
    <row r="697" spans="3:13" x14ac:dyDescent="0.55000000000000004">
      <c r="C697">
        <v>696</v>
      </c>
      <c r="D697" t="s">
        <v>8219</v>
      </c>
      <c r="E697">
        <v>455</v>
      </c>
      <c r="G697">
        <v>696</v>
      </c>
      <c r="H697" t="s">
        <v>8221</v>
      </c>
      <c r="I697">
        <v>9</v>
      </c>
      <c r="K697">
        <v>696</v>
      </c>
      <c r="L697" t="s">
        <v>8220</v>
      </c>
      <c r="M697">
        <v>248</v>
      </c>
    </row>
    <row r="698" spans="3:13" x14ac:dyDescent="0.55000000000000004">
      <c r="C698">
        <v>697</v>
      </c>
      <c r="D698" t="s">
        <v>8219</v>
      </c>
      <c r="E698">
        <v>224</v>
      </c>
      <c r="G698">
        <v>697</v>
      </c>
      <c r="H698" t="s">
        <v>8221</v>
      </c>
      <c r="I698">
        <v>1</v>
      </c>
      <c r="K698">
        <v>697</v>
      </c>
      <c r="L698" t="s">
        <v>8220</v>
      </c>
      <c r="M698">
        <v>1</v>
      </c>
    </row>
    <row r="699" spans="3:13" x14ac:dyDescent="0.55000000000000004">
      <c r="C699">
        <v>698</v>
      </c>
      <c r="D699" t="s">
        <v>8219</v>
      </c>
      <c r="E699">
        <v>46</v>
      </c>
      <c r="G699">
        <v>698</v>
      </c>
      <c r="H699" t="s">
        <v>8221</v>
      </c>
      <c r="I699">
        <v>0</v>
      </c>
      <c r="K699">
        <v>698</v>
      </c>
      <c r="L699" t="s">
        <v>8220</v>
      </c>
      <c r="M699">
        <v>19</v>
      </c>
    </row>
    <row r="700" spans="3:13" x14ac:dyDescent="0.55000000000000004">
      <c r="C700">
        <v>699</v>
      </c>
      <c r="D700" t="s">
        <v>8219</v>
      </c>
      <c r="E700">
        <v>284</v>
      </c>
      <c r="G700">
        <v>699</v>
      </c>
      <c r="H700" t="s">
        <v>8221</v>
      </c>
      <c r="I700">
        <v>1</v>
      </c>
      <c r="K700">
        <v>699</v>
      </c>
      <c r="L700" t="s">
        <v>8220</v>
      </c>
      <c r="M700">
        <v>135</v>
      </c>
    </row>
    <row r="701" spans="3:13" x14ac:dyDescent="0.55000000000000004">
      <c r="C701">
        <v>700</v>
      </c>
      <c r="D701" t="s">
        <v>8219</v>
      </c>
      <c r="E701">
        <v>98</v>
      </c>
      <c r="G701">
        <v>700</v>
      </c>
      <c r="H701" t="s">
        <v>8221</v>
      </c>
      <c r="I701">
        <v>5</v>
      </c>
      <c r="K701">
        <v>700</v>
      </c>
      <c r="L701" t="s">
        <v>8220</v>
      </c>
      <c r="M701">
        <v>9</v>
      </c>
    </row>
    <row r="702" spans="3:13" x14ac:dyDescent="0.55000000000000004">
      <c r="C702">
        <v>701</v>
      </c>
      <c r="D702" t="s">
        <v>8219</v>
      </c>
      <c r="E702">
        <v>56</v>
      </c>
      <c r="G702">
        <v>701</v>
      </c>
      <c r="H702" t="s">
        <v>8221</v>
      </c>
      <c r="I702">
        <v>85</v>
      </c>
      <c r="K702">
        <v>701</v>
      </c>
      <c r="L702" t="s">
        <v>8220</v>
      </c>
      <c r="M702">
        <v>3</v>
      </c>
    </row>
    <row r="703" spans="3:13" x14ac:dyDescent="0.55000000000000004">
      <c r="C703">
        <v>702</v>
      </c>
      <c r="D703" t="s">
        <v>8219</v>
      </c>
      <c r="E703">
        <v>32</v>
      </c>
      <c r="G703">
        <v>702</v>
      </c>
      <c r="H703" t="s">
        <v>8221</v>
      </c>
      <c r="I703">
        <v>3</v>
      </c>
      <c r="K703">
        <v>702</v>
      </c>
      <c r="L703" t="s">
        <v>8220</v>
      </c>
      <c r="M703">
        <v>7</v>
      </c>
    </row>
    <row r="704" spans="3:13" x14ac:dyDescent="0.55000000000000004">
      <c r="C704">
        <v>703</v>
      </c>
      <c r="D704" t="s">
        <v>8219</v>
      </c>
      <c r="E704">
        <v>30</v>
      </c>
      <c r="G704">
        <v>703</v>
      </c>
      <c r="H704" t="s">
        <v>8221</v>
      </c>
      <c r="I704">
        <v>4</v>
      </c>
      <c r="K704">
        <v>703</v>
      </c>
      <c r="L704" t="s">
        <v>8220</v>
      </c>
      <c r="M704">
        <v>4</v>
      </c>
    </row>
    <row r="705" spans="3:13" x14ac:dyDescent="0.55000000000000004">
      <c r="C705">
        <v>704</v>
      </c>
      <c r="D705" t="s">
        <v>8219</v>
      </c>
      <c r="E705">
        <v>70</v>
      </c>
      <c r="G705">
        <v>704</v>
      </c>
      <c r="H705" t="s">
        <v>8221</v>
      </c>
      <c r="I705">
        <v>3</v>
      </c>
      <c r="K705">
        <v>704</v>
      </c>
      <c r="L705" t="s">
        <v>8220</v>
      </c>
      <c r="M705">
        <v>44</v>
      </c>
    </row>
    <row r="706" spans="3:13" x14ac:dyDescent="0.55000000000000004">
      <c r="C706">
        <v>705</v>
      </c>
      <c r="D706" t="s">
        <v>8219</v>
      </c>
      <c r="E706">
        <v>44</v>
      </c>
      <c r="G706">
        <v>705</v>
      </c>
      <c r="H706" t="s">
        <v>8220</v>
      </c>
      <c r="I706">
        <v>18</v>
      </c>
      <c r="K706">
        <v>705</v>
      </c>
      <c r="L706" t="s">
        <v>8220</v>
      </c>
      <c r="M706">
        <v>90</v>
      </c>
    </row>
    <row r="707" spans="3:13" x14ac:dyDescent="0.55000000000000004">
      <c r="C707">
        <v>706</v>
      </c>
      <c r="D707" t="s">
        <v>8219</v>
      </c>
      <c r="E707">
        <v>92</v>
      </c>
      <c r="G707">
        <v>706</v>
      </c>
      <c r="H707" t="s">
        <v>8220</v>
      </c>
      <c r="I707">
        <v>3</v>
      </c>
      <c r="K707">
        <v>706</v>
      </c>
      <c r="L707" t="s">
        <v>8220</v>
      </c>
      <c r="M707">
        <v>8</v>
      </c>
    </row>
    <row r="708" spans="3:13" x14ac:dyDescent="0.55000000000000004">
      <c r="C708">
        <v>707</v>
      </c>
      <c r="D708" t="s">
        <v>8219</v>
      </c>
      <c r="E708">
        <v>205</v>
      </c>
      <c r="G708">
        <v>707</v>
      </c>
      <c r="H708" t="s">
        <v>8220</v>
      </c>
      <c r="I708">
        <v>40</v>
      </c>
      <c r="K708">
        <v>707</v>
      </c>
      <c r="L708" t="s">
        <v>8220</v>
      </c>
      <c r="M708">
        <v>11</v>
      </c>
    </row>
    <row r="709" spans="3:13" x14ac:dyDescent="0.55000000000000004">
      <c r="C709">
        <v>708</v>
      </c>
      <c r="D709" t="s">
        <v>8219</v>
      </c>
      <c r="E709">
        <v>23</v>
      </c>
      <c r="G709">
        <v>708</v>
      </c>
      <c r="H709" t="s">
        <v>8220</v>
      </c>
      <c r="I709">
        <v>0</v>
      </c>
      <c r="K709">
        <v>708</v>
      </c>
      <c r="L709" t="s">
        <v>8220</v>
      </c>
      <c r="M709">
        <v>41</v>
      </c>
    </row>
    <row r="710" spans="3:13" x14ac:dyDescent="0.55000000000000004">
      <c r="C710">
        <v>709</v>
      </c>
      <c r="D710" t="s">
        <v>8219</v>
      </c>
      <c r="E710">
        <v>4</v>
      </c>
      <c r="G710">
        <v>709</v>
      </c>
      <c r="H710" t="s">
        <v>8220</v>
      </c>
      <c r="I710">
        <v>24</v>
      </c>
      <c r="K710">
        <v>709</v>
      </c>
      <c r="L710" t="s">
        <v>8220</v>
      </c>
      <c r="M710">
        <v>15</v>
      </c>
    </row>
    <row r="711" spans="3:13" x14ac:dyDescent="0.55000000000000004">
      <c r="C711">
        <v>710</v>
      </c>
      <c r="D711" t="s">
        <v>8219</v>
      </c>
      <c r="E711">
        <v>112</v>
      </c>
      <c r="G711">
        <v>710</v>
      </c>
      <c r="H711" t="s">
        <v>8220</v>
      </c>
      <c r="I711">
        <v>1</v>
      </c>
      <c r="K711">
        <v>710</v>
      </c>
      <c r="L711" t="s">
        <v>8220</v>
      </c>
      <c r="M711">
        <v>9</v>
      </c>
    </row>
    <row r="712" spans="3:13" x14ac:dyDescent="0.55000000000000004">
      <c r="C712">
        <v>711</v>
      </c>
      <c r="D712" t="s">
        <v>8219</v>
      </c>
      <c r="E712">
        <v>27</v>
      </c>
      <c r="G712">
        <v>711</v>
      </c>
      <c r="H712" t="s">
        <v>8220</v>
      </c>
      <c r="I712">
        <v>0</v>
      </c>
      <c r="K712">
        <v>711</v>
      </c>
      <c r="L712" t="s">
        <v>8220</v>
      </c>
      <c r="M712">
        <v>50</v>
      </c>
    </row>
    <row r="713" spans="3:13" x14ac:dyDescent="0.55000000000000004">
      <c r="C713">
        <v>712</v>
      </c>
      <c r="D713" t="s">
        <v>8219</v>
      </c>
      <c r="E713">
        <v>11</v>
      </c>
      <c r="G713">
        <v>712</v>
      </c>
      <c r="H713" t="s">
        <v>8220</v>
      </c>
      <c r="I713">
        <v>0</v>
      </c>
      <c r="K713">
        <v>712</v>
      </c>
      <c r="L713" t="s">
        <v>8220</v>
      </c>
      <c r="M713">
        <v>34</v>
      </c>
    </row>
    <row r="714" spans="3:13" x14ac:dyDescent="0.55000000000000004">
      <c r="C714">
        <v>713</v>
      </c>
      <c r="D714" t="s">
        <v>8219</v>
      </c>
      <c r="E714">
        <v>26</v>
      </c>
      <c r="G714">
        <v>713</v>
      </c>
      <c r="H714" t="s">
        <v>8220</v>
      </c>
      <c r="I714">
        <v>1</v>
      </c>
      <c r="K714">
        <v>713</v>
      </c>
      <c r="L714" t="s">
        <v>8220</v>
      </c>
      <c r="M714">
        <v>0</v>
      </c>
    </row>
    <row r="715" spans="3:13" x14ac:dyDescent="0.55000000000000004">
      <c r="C715">
        <v>714</v>
      </c>
      <c r="D715" t="s">
        <v>8219</v>
      </c>
      <c r="E715">
        <v>77</v>
      </c>
      <c r="G715">
        <v>714</v>
      </c>
      <c r="H715" t="s">
        <v>8220</v>
      </c>
      <c r="I715">
        <v>6</v>
      </c>
      <c r="K715">
        <v>714</v>
      </c>
      <c r="L715" t="s">
        <v>8220</v>
      </c>
      <c r="M715">
        <v>0</v>
      </c>
    </row>
    <row r="716" spans="3:13" x14ac:dyDescent="0.55000000000000004">
      <c r="C716">
        <v>715</v>
      </c>
      <c r="D716" t="s">
        <v>8219</v>
      </c>
      <c r="E716">
        <v>136</v>
      </c>
      <c r="G716">
        <v>715</v>
      </c>
      <c r="H716" t="s">
        <v>8220</v>
      </c>
      <c r="I716">
        <v>0</v>
      </c>
      <c r="K716">
        <v>715</v>
      </c>
      <c r="L716" t="s">
        <v>8220</v>
      </c>
      <c r="M716">
        <v>276</v>
      </c>
    </row>
    <row r="717" spans="3:13" x14ac:dyDescent="0.55000000000000004">
      <c r="C717">
        <v>716</v>
      </c>
      <c r="D717" t="s">
        <v>8219</v>
      </c>
      <c r="E717">
        <v>157</v>
      </c>
      <c r="G717">
        <v>716</v>
      </c>
      <c r="H717" t="s">
        <v>8220</v>
      </c>
      <c r="I717">
        <v>6</v>
      </c>
      <c r="K717">
        <v>716</v>
      </c>
      <c r="L717" t="s">
        <v>8220</v>
      </c>
      <c r="M717">
        <v>16</v>
      </c>
    </row>
    <row r="718" spans="3:13" x14ac:dyDescent="0.55000000000000004">
      <c r="C718">
        <v>717</v>
      </c>
      <c r="D718" t="s">
        <v>8219</v>
      </c>
      <c r="E718">
        <v>158</v>
      </c>
      <c r="G718">
        <v>717</v>
      </c>
      <c r="H718" t="s">
        <v>8220</v>
      </c>
      <c r="I718">
        <v>0</v>
      </c>
      <c r="K718">
        <v>717</v>
      </c>
      <c r="L718" t="s">
        <v>8220</v>
      </c>
      <c r="M718">
        <v>224</v>
      </c>
    </row>
    <row r="719" spans="3:13" x14ac:dyDescent="0.55000000000000004">
      <c r="C719">
        <v>718</v>
      </c>
      <c r="D719" t="s">
        <v>8219</v>
      </c>
      <c r="E719">
        <v>27</v>
      </c>
      <c r="G719">
        <v>718</v>
      </c>
      <c r="H719" t="s">
        <v>8220</v>
      </c>
      <c r="I719">
        <v>0</v>
      </c>
      <c r="K719">
        <v>718</v>
      </c>
      <c r="L719" t="s">
        <v>8220</v>
      </c>
      <c r="M719">
        <v>140</v>
      </c>
    </row>
    <row r="720" spans="3:13" x14ac:dyDescent="0.55000000000000004">
      <c r="C720">
        <v>719</v>
      </c>
      <c r="D720" t="s">
        <v>8219</v>
      </c>
      <c r="E720">
        <v>23</v>
      </c>
      <c r="G720">
        <v>719</v>
      </c>
      <c r="H720" t="s">
        <v>8220</v>
      </c>
      <c r="I720">
        <v>3</v>
      </c>
      <c r="K720">
        <v>719</v>
      </c>
      <c r="L720" t="s">
        <v>8220</v>
      </c>
      <c r="M720">
        <v>15</v>
      </c>
    </row>
    <row r="721" spans="3:13" x14ac:dyDescent="0.55000000000000004">
      <c r="C721">
        <v>720</v>
      </c>
      <c r="D721" t="s">
        <v>8219</v>
      </c>
      <c r="E721">
        <v>17</v>
      </c>
      <c r="G721">
        <v>720</v>
      </c>
      <c r="H721" t="s">
        <v>8220</v>
      </c>
      <c r="I721">
        <v>0</v>
      </c>
      <c r="K721">
        <v>720</v>
      </c>
      <c r="L721" t="s">
        <v>8220</v>
      </c>
      <c r="M721">
        <v>37</v>
      </c>
    </row>
    <row r="722" spans="3:13" x14ac:dyDescent="0.55000000000000004">
      <c r="C722">
        <v>721</v>
      </c>
      <c r="D722" t="s">
        <v>8219</v>
      </c>
      <c r="E722">
        <v>37</v>
      </c>
      <c r="G722">
        <v>721</v>
      </c>
      <c r="H722" t="s">
        <v>8220</v>
      </c>
      <c r="I722">
        <v>8</v>
      </c>
      <c r="K722">
        <v>721</v>
      </c>
      <c r="L722" t="s">
        <v>8220</v>
      </c>
      <c r="M722">
        <v>0</v>
      </c>
    </row>
    <row r="723" spans="3:13" x14ac:dyDescent="0.55000000000000004">
      <c r="C723">
        <v>722</v>
      </c>
      <c r="D723" t="s">
        <v>8219</v>
      </c>
      <c r="E723">
        <v>65</v>
      </c>
      <c r="G723">
        <v>722</v>
      </c>
      <c r="H723" t="s">
        <v>8220</v>
      </c>
      <c r="I723">
        <v>34</v>
      </c>
      <c r="K723">
        <v>722</v>
      </c>
      <c r="L723" t="s">
        <v>8220</v>
      </c>
      <c r="M723">
        <v>46</v>
      </c>
    </row>
    <row r="724" spans="3:13" x14ac:dyDescent="0.55000000000000004">
      <c r="C724">
        <v>723</v>
      </c>
      <c r="D724" t="s">
        <v>8219</v>
      </c>
      <c r="E724">
        <v>18</v>
      </c>
      <c r="G724">
        <v>723</v>
      </c>
      <c r="H724" t="s">
        <v>8220</v>
      </c>
      <c r="I724">
        <v>1</v>
      </c>
      <c r="K724">
        <v>723</v>
      </c>
      <c r="L724" t="s">
        <v>8220</v>
      </c>
      <c r="M724">
        <v>1</v>
      </c>
    </row>
    <row r="725" spans="3:13" x14ac:dyDescent="0.55000000000000004">
      <c r="C725">
        <v>724</v>
      </c>
      <c r="D725" t="s">
        <v>8219</v>
      </c>
      <c r="E725">
        <v>25</v>
      </c>
      <c r="G725">
        <v>724</v>
      </c>
      <c r="H725" t="s">
        <v>8220</v>
      </c>
      <c r="I725">
        <v>38</v>
      </c>
      <c r="K725">
        <v>724</v>
      </c>
      <c r="L725" t="s">
        <v>8220</v>
      </c>
      <c r="M725">
        <v>323</v>
      </c>
    </row>
    <row r="726" spans="3:13" x14ac:dyDescent="0.55000000000000004">
      <c r="C726">
        <v>725</v>
      </c>
      <c r="D726" t="s">
        <v>8219</v>
      </c>
      <c r="E726">
        <v>104</v>
      </c>
      <c r="G726">
        <v>725</v>
      </c>
      <c r="H726" t="s">
        <v>8220</v>
      </c>
      <c r="I726">
        <v>104</v>
      </c>
      <c r="K726">
        <v>725</v>
      </c>
      <c r="L726" t="s">
        <v>8221</v>
      </c>
      <c r="M726">
        <v>5</v>
      </c>
    </row>
    <row r="727" spans="3:13" x14ac:dyDescent="0.55000000000000004">
      <c r="C727">
        <v>726</v>
      </c>
      <c r="D727" t="s">
        <v>8219</v>
      </c>
      <c r="E727">
        <v>108</v>
      </c>
      <c r="G727">
        <v>726</v>
      </c>
      <c r="H727" t="s">
        <v>8220</v>
      </c>
      <c r="I727">
        <v>86</v>
      </c>
      <c r="K727">
        <v>726</v>
      </c>
      <c r="L727" t="s">
        <v>8221</v>
      </c>
      <c r="M727">
        <v>17</v>
      </c>
    </row>
    <row r="728" spans="3:13" x14ac:dyDescent="0.55000000000000004">
      <c r="C728">
        <v>727</v>
      </c>
      <c r="D728" t="s">
        <v>8219</v>
      </c>
      <c r="E728">
        <v>38</v>
      </c>
      <c r="G728">
        <v>727</v>
      </c>
      <c r="H728" t="s">
        <v>8220</v>
      </c>
      <c r="I728">
        <v>356</v>
      </c>
      <c r="K728">
        <v>727</v>
      </c>
      <c r="L728" t="s">
        <v>8221</v>
      </c>
      <c r="M728">
        <v>3</v>
      </c>
    </row>
    <row r="729" spans="3:13" x14ac:dyDescent="0.55000000000000004">
      <c r="C729">
        <v>728</v>
      </c>
      <c r="D729" t="s">
        <v>8219</v>
      </c>
      <c r="E729">
        <v>88</v>
      </c>
      <c r="G729">
        <v>728</v>
      </c>
      <c r="H729" t="s">
        <v>8220</v>
      </c>
      <c r="I729">
        <v>45</v>
      </c>
      <c r="K729">
        <v>728</v>
      </c>
      <c r="L729" t="s">
        <v>8221</v>
      </c>
      <c r="M729">
        <v>2</v>
      </c>
    </row>
    <row r="730" spans="3:13" x14ac:dyDescent="0.55000000000000004">
      <c r="C730">
        <v>729</v>
      </c>
      <c r="D730" t="s">
        <v>8219</v>
      </c>
      <c r="E730">
        <v>82</v>
      </c>
      <c r="G730">
        <v>729</v>
      </c>
      <c r="H730" t="s">
        <v>8220</v>
      </c>
      <c r="I730">
        <v>38</v>
      </c>
      <c r="K730">
        <v>729</v>
      </c>
      <c r="L730" t="s">
        <v>8221</v>
      </c>
      <c r="M730">
        <v>6</v>
      </c>
    </row>
    <row r="731" spans="3:13" x14ac:dyDescent="0.55000000000000004">
      <c r="C731">
        <v>730</v>
      </c>
      <c r="D731" t="s">
        <v>8219</v>
      </c>
      <c r="E731">
        <v>126</v>
      </c>
      <c r="G731">
        <v>730</v>
      </c>
      <c r="H731" t="s">
        <v>8220</v>
      </c>
      <c r="I731">
        <v>35</v>
      </c>
      <c r="K731">
        <v>730</v>
      </c>
      <c r="L731" t="s">
        <v>8221</v>
      </c>
      <c r="M731">
        <v>0</v>
      </c>
    </row>
    <row r="732" spans="3:13" x14ac:dyDescent="0.55000000000000004">
      <c r="C732">
        <v>731</v>
      </c>
      <c r="D732" t="s">
        <v>8219</v>
      </c>
      <c r="E732">
        <v>133</v>
      </c>
      <c r="G732">
        <v>731</v>
      </c>
      <c r="H732" t="s">
        <v>8220</v>
      </c>
      <c r="I732">
        <v>24</v>
      </c>
      <c r="K732">
        <v>731</v>
      </c>
      <c r="L732" t="s">
        <v>8221</v>
      </c>
      <c r="M732">
        <v>1</v>
      </c>
    </row>
    <row r="733" spans="3:13" x14ac:dyDescent="0.55000000000000004">
      <c r="C733">
        <v>732</v>
      </c>
      <c r="D733" t="s">
        <v>8219</v>
      </c>
      <c r="E733">
        <v>47</v>
      </c>
      <c r="G733">
        <v>732</v>
      </c>
      <c r="H733" t="s">
        <v>8220</v>
      </c>
      <c r="I733">
        <v>100</v>
      </c>
      <c r="K733">
        <v>732</v>
      </c>
      <c r="L733" t="s">
        <v>8221</v>
      </c>
      <c r="M733">
        <v>3</v>
      </c>
    </row>
    <row r="734" spans="3:13" x14ac:dyDescent="0.55000000000000004">
      <c r="C734">
        <v>733</v>
      </c>
      <c r="D734" t="s">
        <v>8219</v>
      </c>
      <c r="E734">
        <v>58</v>
      </c>
      <c r="G734">
        <v>733</v>
      </c>
      <c r="H734" t="s">
        <v>8220</v>
      </c>
      <c r="I734">
        <v>1</v>
      </c>
      <c r="K734">
        <v>733</v>
      </c>
      <c r="L734" t="s">
        <v>8221</v>
      </c>
      <c r="M734">
        <v>13</v>
      </c>
    </row>
    <row r="735" spans="3:13" x14ac:dyDescent="0.55000000000000004">
      <c r="C735">
        <v>734</v>
      </c>
      <c r="D735" t="s">
        <v>8219</v>
      </c>
      <c r="E735">
        <v>32</v>
      </c>
      <c r="G735">
        <v>734</v>
      </c>
      <c r="H735" t="s">
        <v>8220</v>
      </c>
      <c r="I735">
        <v>122</v>
      </c>
      <c r="K735">
        <v>734</v>
      </c>
      <c r="L735" t="s">
        <v>8221</v>
      </c>
      <c r="M735">
        <v>1</v>
      </c>
    </row>
    <row r="736" spans="3:13" x14ac:dyDescent="0.55000000000000004">
      <c r="C736">
        <v>735</v>
      </c>
      <c r="D736" t="s">
        <v>8219</v>
      </c>
      <c r="E736">
        <v>37</v>
      </c>
      <c r="G736">
        <v>735</v>
      </c>
      <c r="H736" t="s">
        <v>8220</v>
      </c>
      <c r="I736">
        <v>11</v>
      </c>
      <c r="K736">
        <v>735</v>
      </c>
      <c r="L736" t="s">
        <v>8221</v>
      </c>
      <c r="M736">
        <v>1</v>
      </c>
    </row>
    <row r="737" spans="3:13" x14ac:dyDescent="0.55000000000000004">
      <c r="C737">
        <v>736</v>
      </c>
      <c r="D737" t="s">
        <v>8219</v>
      </c>
      <c r="E737">
        <v>87</v>
      </c>
      <c r="G737">
        <v>736</v>
      </c>
      <c r="H737" t="s">
        <v>8220</v>
      </c>
      <c r="I737">
        <v>248</v>
      </c>
      <c r="K737">
        <v>736</v>
      </c>
      <c r="L737" t="s">
        <v>8221</v>
      </c>
      <c r="M737">
        <v>9</v>
      </c>
    </row>
    <row r="738" spans="3:13" x14ac:dyDescent="0.55000000000000004">
      <c r="C738">
        <v>737</v>
      </c>
      <c r="D738" t="s">
        <v>8219</v>
      </c>
      <c r="E738">
        <v>15</v>
      </c>
      <c r="G738">
        <v>737</v>
      </c>
      <c r="H738" t="s">
        <v>8220</v>
      </c>
      <c r="I738">
        <v>1</v>
      </c>
      <c r="K738">
        <v>737</v>
      </c>
      <c r="L738" t="s">
        <v>8221</v>
      </c>
      <c r="M738">
        <v>0</v>
      </c>
    </row>
    <row r="739" spans="3:13" x14ac:dyDescent="0.55000000000000004">
      <c r="C739">
        <v>738</v>
      </c>
      <c r="D739" t="s">
        <v>8219</v>
      </c>
      <c r="E739">
        <v>27</v>
      </c>
      <c r="G739">
        <v>738</v>
      </c>
      <c r="H739" t="s">
        <v>8220</v>
      </c>
      <c r="I739">
        <v>19</v>
      </c>
      <c r="K739">
        <v>738</v>
      </c>
      <c r="L739" t="s">
        <v>8221</v>
      </c>
      <c r="M739">
        <v>2</v>
      </c>
    </row>
    <row r="740" spans="3:13" x14ac:dyDescent="0.55000000000000004">
      <c r="C740">
        <v>739</v>
      </c>
      <c r="D740" t="s">
        <v>8219</v>
      </c>
      <c r="E740">
        <v>19</v>
      </c>
      <c r="G740">
        <v>739</v>
      </c>
      <c r="H740" t="s">
        <v>8220</v>
      </c>
      <c r="I740">
        <v>135</v>
      </c>
      <c r="K740">
        <v>739</v>
      </c>
      <c r="L740" t="s">
        <v>8221</v>
      </c>
      <c r="M740">
        <v>1</v>
      </c>
    </row>
    <row r="741" spans="3:13" x14ac:dyDescent="0.55000000000000004">
      <c r="C741">
        <v>740</v>
      </c>
      <c r="D741" t="s">
        <v>8219</v>
      </c>
      <c r="E741">
        <v>17</v>
      </c>
      <c r="G741">
        <v>740</v>
      </c>
      <c r="H741" t="s">
        <v>8220</v>
      </c>
      <c r="I741">
        <v>9</v>
      </c>
      <c r="K741">
        <v>740</v>
      </c>
      <c r="L741" t="s">
        <v>8221</v>
      </c>
      <c r="M741">
        <v>10</v>
      </c>
    </row>
    <row r="742" spans="3:13" x14ac:dyDescent="0.55000000000000004">
      <c r="C742">
        <v>741</v>
      </c>
      <c r="D742" t="s">
        <v>8219</v>
      </c>
      <c r="E742">
        <v>26</v>
      </c>
      <c r="G742">
        <v>741</v>
      </c>
      <c r="H742" t="s">
        <v>8220</v>
      </c>
      <c r="I742">
        <v>3</v>
      </c>
      <c r="K742">
        <v>741</v>
      </c>
      <c r="L742" t="s">
        <v>8221</v>
      </c>
      <c r="M742">
        <v>3</v>
      </c>
    </row>
    <row r="743" spans="3:13" x14ac:dyDescent="0.55000000000000004">
      <c r="C743">
        <v>742</v>
      </c>
      <c r="D743" t="s">
        <v>8219</v>
      </c>
      <c r="E743">
        <v>28</v>
      </c>
      <c r="G743">
        <v>742</v>
      </c>
      <c r="H743" t="s">
        <v>8220</v>
      </c>
      <c r="I743">
        <v>7</v>
      </c>
      <c r="K743">
        <v>742</v>
      </c>
      <c r="L743" t="s">
        <v>8221</v>
      </c>
      <c r="M743">
        <v>2</v>
      </c>
    </row>
    <row r="744" spans="3:13" x14ac:dyDescent="0.55000000000000004">
      <c r="C744">
        <v>743</v>
      </c>
      <c r="D744" t="s">
        <v>8219</v>
      </c>
      <c r="E744">
        <v>37</v>
      </c>
      <c r="G744">
        <v>743</v>
      </c>
      <c r="H744" t="s">
        <v>8220</v>
      </c>
      <c r="I744">
        <v>4</v>
      </c>
      <c r="K744">
        <v>743</v>
      </c>
      <c r="L744" t="s">
        <v>8221</v>
      </c>
      <c r="M744">
        <v>2</v>
      </c>
    </row>
    <row r="745" spans="3:13" x14ac:dyDescent="0.55000000000000004">
      <c r="C745">
        <v>744</v>
      </c>
      <c r="D745" t="s">
        <v>8219</v>
      </c>
      <c r="E745">
        <v>128</v>
      </c>
      <c r="G745">
        <v>744</v>
      </c>
      <c r="H745" t="s">
        <v>8220</v>
      </c>
      <c r="I745">
        <v>44</v>
      </c>
      <c r="K745">
        <v>744</v>
      </c>
      <c r="L745" t="s">
        <v>8221</v>
      </c>
      <c r="M745">
        <v>1</v>
      </c>
    </row>
    <row r="746" spans="3:13" x14ac:dyDescent="0.55000000000000004">
      <c r="C746">
        <v>745</v>
      </c>
      <c r="D746" t="s">
        <v>8219</v>
      </c>
      <c r="E746">
        <v>10</v>
      </c>
      <c r="G746">
        <v>745</v>
      </c>
      <c r="H746" t="s">
        <v>8220</v>
      </c>
      <c r="I746">
        <v>90</v>
      </c>
      <c r="K746">
        <v>745</v>
      </c>
      <c r="L746" t="s">
        <v>8221</v>
      </c>
      <c r="M746">
        <v>14</v>
      </c>
    </row>
    <row r="747" spans="3:13" x14ac:dyDescent="0.55000000000000004">
      <c r="C747">
        <v>746</v>
      </c>
      <c r="D747" t="s">
        <v>8219</v>
      </c>
      <c r="E747">
        <v>83</v>
      </c>
      <c r="G747">
        <v>746</v>
      </c>
      <c r="H747" t="s">
        <v>8220</v>
      </c>
      <c r="I747">
        <v>8</v>
      </c>
      <c r="K747">
        <v>746</v>
      </c>
      <c r="L747" t="s">
        <v>8221</v>
      </c>
      <c r="M747">
        <v>0</v>
      </c>
    </row>
    <row r="748" spans="3:13" x14ac:dyDescent="0.55000000000000004">
      <c r="C748">
        <v>747</v>
      </c>
      <c r="D748" t="s">
        <v>8219</v>
      </c>
      <c r="E748">
        <v>46</v>
      </c>
      <c r="G748">
        <v>747</v>
      </c>
      <c r="H748" t="s">
        <v>8220</v>
      </c>
      <c r="I748">
        <v>11</v>
      </c>
      <c r="K748">
        <v>747</v>
      </c>
      <c r="L748" t="s">
        <v>8221</v>
      </c>
      <c r="M748">
        <v>0</v>
      </c>
    </row>
    <row r="749" spans="3:13" x14ac:dyDescent="0.55000000000000004">
      <c r="C749">
        <v>748</v>
      </c>
      <c r="D749" t="s">
        <v>8219</v>
      </c>
      <c r="E749">
        <v>90</v>
      </c>
      <c r="G749">
        <v>748</v>
      </c>
      <c r="H749" t="s">
        <v>8220</v>
      </c>
      <c r="I749">
        <v>41</v>
      </c>
      <c r="K749">
        <v>748</v>
      </c>
      <c r="L749" t="s">
        <v>8221</v>
      </c>
      <c r="M749">
        <v>4</v>
      </c>
    </row>
    <row r="750" spans="3:13" x14ac:dyDescent="0.55000000000000004">
      <c r="C750">
        <v>749</v>
      </c>
      <c r="D750" t="s">
        <v>8219</v>
      </c>
      <c r="E750">
        <v>81</v>
      </c>
      <c r="G750">
        <v>749</v>
      </c>
      <c r="H750" t="s">
        <v>8220</v>
      </c>
      <c r="I750">
        <v>15</v>
      </c>
      <c r="K750">
        <v>749</v>
      </c>
      <c r="L750" t="s">
        <v>8221</v>
      </c>
      <c r="M750">
        <v>3</v>
      </c>
    </row>
    <row r="751" spans="3:13" x14ac:dyDescent="0.55000000000000004">
      <c r="C751">
        <v>750</v>
      </c>
      <c r="D751" t="s">
        <v>8219</v>
      </c>
      <c r="E751">
        <v>32</v>
      </c>
      <c r="G751">
        <v>750</v>
      </c>
      <c r="H751" t="s">
        <v>8220</v>
      </c>
      <c r="I751">
        <v>9</v>
      </c>
      <c r="K751">
        <v>750</v>
      </c>
      <c r="L751" t="s">
        <v>8221</v>
      </c>
      <c r="M751">
        <v>0</v>
      </c>
    </row>
    <row r="752" spans="3:13" x14ac:dyDescent="0.55000000000000004">
      <c r="C752">
        <v>751</v>
      </c>
      <c r="D752" t="s">
        <v>8219</v>
      </c>
      <c r="E752">
        <v>20</v>
      </c>
      <c r="G752">
        <v>751</v>
      </c>
      <c r="H752" t="s">
        <v>8220</v>
      </c>
      <c r="I752">
        <v>50</v>
      </c>
      <c r="K752">
        <v>751</v>
      </c>
      <c r="L752" t="s">
        <v>8221</v>
      </c>
      <c r="M752">
        <v>5</v>
      </c>
    </row>
    <row r="753" spans="3:13" x14ac:dyDescent="0.55000000000000004">
      <c r="C753">
        <v>752</v>
      </c>
      <c r="D753" t="s">
        <v>8219</v>
      </c>
      <c r="E753">
        <v>70</v>
      </c>
      <c r="G753">
        <v>752</v>
      </c>
      <c r="H753" t="s">
        <v>8220</v>
      </c>
      <c r="I753">
        <v>34</v>
      </c>
      <c r="K753">
        <v>752</v>
      </c>
      <c r="L753" t="s">
        <v>8221</v>
      </c>
      <c r="M753">
        <v>47</v>
      </c>
    </row>
    <row r="754" spans="3:13" x14ac:dyDescent="0.55000000000000004">
      <c r="C754">
        <v>753</v>
      </c>
      <c r="D754" t="s">
        <v>8219</v>
      </c>
      <c r="E754">
        <v>168</v>
      </c>
      <c r="G754">
        <v>753</v>
      </c>
      <c r="H754" t="s">
        <v>8220</v>
      </c>
      <c r="I754">
        <v>0</v>
      </c>
      <c r="K754">
        <v>753</v>
      </c>
      <c r="L754" t="s">
        <v>8221</v>
      </c>
      <c r="M754">
        <v>0</v>
      </c>
    </row>
    <row r="755" spans="3:13" x14ac:dyDescent="0.55000000000000004">
      <c r="C755">
        <v>754</v>
      </c>
      <c r="D755" t="s">
        <v>8219</v>
      </c>
      <c r="E755">
        <v>34</v>
      </c>
      <c r="G755">
        <v>754</v>
      </c>
      <c r="H755" t="s">
        <v>8220</v>
      </c>
      <c r="I755">
        <v>0</v>
      </c>
      <c r="K755">
        <v>754</v>
      </c>
      <c r="L755" t="s">
        <v>8221</v>
      </c>
      <c r="M755">
        <v>10</v>
      </c>
    </row>
    <row r="756" spans="3:13" x14ac:dyDescent="0.55000000000000004">
      <c r="C756">
        <v>755</v>
      </c>
      <c r="D756" t="s">
        <v>8219</v>
      </c>
      <c r="E756">
        <v>48</v>
      </c>
      <c r="G756">
        <v>755</v>
      </c>
      <c r="H756" t="s">
        <v>8220</v>
      </c>
      <c r="I756">
        <v>276</v>
      </c>
      <c r="K756">
        <v>755</v>
      </c>
      <c r="L756" t="s">
        <v>8221</v>
      </c>
      <c r="M756">
        <v>11</v>
      </c>
    </row>
    <row r="757" spans="3:13" x14ac:dyDescent="0.55000000000000004">
      <c r="C757">
        <v>756</v>
      </c>
      <c r="D757" t="s">
        <v>8219</v>
      </c>
      <c r="E757">
        <v>48</v>
      </c>
      <c r="G757">
        <v>756</v>
      </c>
      <c r="H757" t="s">
        <v>8220</v>
      </c>
      <c r="I757">
        <v>16</v>
      </c>
      <c r="K757">
        <v>756</v>
      </c>
      <c r="L757" t="s">
        <v>8221</v>
      </c>
      <c r="M757">
        <v>2</v>
      </c>
    </row>
    <row r="758" spans="3:13" x14ac:dyDescent="0.55000000000000004">
      <c r="C758">
        <v>757</v>
      </c>
      <c r="D758" t="s">
        <v>8219</v>
      </c>
      <c r="E758">
        <v>221</v>
      </c>
      <c r="G758">
        <v>757</v>
      </c>
      <c r="H758" t="s">
        <v>8220</v>
      </c>
      <c r="I758">
        <v>224</v>
      </c>
      <c r="K758">
        <v>757</v>
      </c>
      <c r="L758" t="s">
        <v>8221</v>
      </c>
      <c r="M758">
        <v>2</v>
      </c>
    </row>
    <row r="759" spans="3:13" x14ac:dyDescent="0.55000000000000004">
      <c r="C759">
        <v>758</v>
      </c>
      <c r="D759" t="s">
        <v>8219</v>
      </c>
      <c r="E759">
        <v>107</v>
      </c>
      <c r="G759">
        <v>758</v>
      </c>
      <c r="H759" t="s">
        <v>8220</v>
      </c>
      <c r="I759">
        <v>140</v>
      </c>
      <c r="K759">
        <v>758</v>
      </c>
      <c r="L759" t="s">
        <v>8221</v>
      </c>
      <c r="M759">
        <v>22</v>
      </c>
    </row>
    <row r="760" spans="3:13" x14ac:dyDescent="0.55000000000000004">
      <c r="C760">
        <v>759</v>
      </c>
      <c r="D760" t="s">
        <v>8219</v>
      </c>
      <c r="E760">
        <v>45</v>
      </c>
      <c r="G760">
        <v>759</v>
      </c>
      <c r="H760" t="s">
        <v>8220</v>
      </c>
      <c r="I760">
        <v>15</v>
      </c>
      <c r="K760">
        <v>759</v>
      </c>
      <c r="L760" t="s">
        <v>8221</v>
      </c>
      <c r="M760">
        <v>8</v>
      </c>
    </row>
    <row r="761" spans="3:13" x14ac:dyDescent="0.55000000000000004">
      <c r="C761">
        <v>760</v>
      </c>
      <c r="D761" t="s">
        <v>8219</v>
      </c>
      <c r="E761">
        <v>36</v>
      </c>
      <c r="G761">
        <v>760</v>
      </c>
      <c r="H761" t="s">
        <v>8220</v>
      </c>
      <c r="I761">
        <v>37</v>
      </c>
      <c r="K761">
        <v>760</v>
      </c>
      <c r="L761" t="s">
        <v>8221</v>
      </c>
      <c r="M761">
        <v>6</v>
      </c>
    </row>
    <row r="762" spans="3:13" x14ac:dyDescent="0.55000000000000004">
      <c r="C762">
        <v>761</v>
      </c>
      <c r="D762" t="s">
        <v>8219</v>
      </c>
      <c r="E762">
        <v>101</v>
      </c>
      <c r="G762">
        <v>761</v>
      </c>
      <c r="H762" t="s">
        <v>8220</v>
      </c>
      <c r="I762">
        <v>0</v>
      </c>
      <c r="K762">
        <v>761</v>
      </c>
      <c r="L762" t="s">
        <v>8221</v>
      </c>
      <c r="M762">
        <v>1</v>
      </c>
    </row>
    <row r="763" spans="3:13" x14ac:dyDescent="0.55000000000000004">
      <c r="C763">
        <v>762</v>
      </c>
      <c r="D763" t="s">
        <v>8219</v>
      </c>
      <c r="E763">
        <v>62</v>
      </c>
      <c r="G763">
        <v>762</v>
      </c>
      <c r="H763" t="s">
        <v>8220</v>
      </c>
      <c r="I763">
        <v>46</v>
      </c>
      <c r="K763">
        <v>762</v>
      </c>
      <c r="L763" t="s">
        <v>8221</v>
      </c>
      <c r="M763">
        <v>3</v>
      </c>
    </row>
    <row r="764" spans="3:13" x14ac:dyDescent="0.55000000000000004">
      <c r="C764">
        <v>763</v>
      </c>
      <c r="D764" t="s">
        <v>8219</v>
      </c>
      <c r="E764">
        <v>32</v>
      </c>
      <c r="G764">
        <v>763</v>
      </c>
      <c r="H764" t="s">
        <v>8220</v>
      </c>
      <c r="I764">
        <v>1</v>
      </c>
      <c r="K764">
        <v>763</v>
      </c>
      <c r="L764" t="s">
        <v>8221</v>
      </c>
      <c r="M764">
        <v>0</v>
      </c>
    </row>
    <row r="765" spans="3:13" x14ac:dyDescent="0.55000000000000004">
      <c r="C765">
        <v>764</v>
      </c>
      <c r="D765" t="s">
        <v>8219</v>
      </c>
      <c r="E765">
        <v>89</v>
      </c>
      <c r="G765">
        <v>764</v>
      </c>
      <c r="H765" t="s">
        <v>8220</v>
      </c>
      <c r="I765">
        <v>323</v>
      </c>
      <c r="K765">
        <v>764</v>
      </c>
      <c r="L765" t="s">
        <v>8221</v>
      </c>
      <c r="M765">
        <v>0</v>
      </c>
    </row>
    <row r="766" spans="3:13" x14ac:dyDescent="0.55000000000000004">
      <c r="C766">
        <v>765</v>
      </c>
      <c r="D766" t="s">
        <v>8219</v>
      </c>
      <c r="E766">
        <v>93</v>
      </c>
      <c r="G766">
        <v>765</v>
      </c>
      <c r="H766" t="s">
        <v>8221</v>
      </c>
      <c r="I766">
        <v>5</v>
      </c>
      <c r="K766">
        <v>765</v>
      </c>
      <c r="L766" t="s">
        <v>8221</v>
      </c>
      <c r="M766">
        <v>0</v>
      </c>
    </row>
    <row r="767" spans="3:13" x14ac:dyDescent="0.55000000000000004">
      <c r="C767">
        <v>766</v>
      </c>
      <c r="D767" t="s">
        <v>8219</v>
      </c>
      <c r="E767">
        <v>98</v>
      </c>
      <c r="G767">
        <v>766</v>
      </c>
      <c r="H767" t="s">
        <v>8221</v>
      </c>
      <c r="I767">
        <v>17</v>
      </c>
      <c r="K767">
        <v>766</v>
      </c>
      <c r="L767" t="s">
        <v>8221</v>
      </c>
      <c r="M767">
        <v>0</v>
      </c>
    </row>
    <row r="768" spans="3:13" x14ac:dyDescent="0.55000000000000004">
      <c r="C768">
        <v>767</v>
      </c>
      <c r="D768" t="s">
        <v>8219</v>
      </c>
      <c r="E768">
        <v>82</v>
      </c>
      <c r="G768">
        <v>767</v>
      </c>
      <c r="H768" t="s">
        <v>8221</v>
      </c>
      <c r="I768">
        <v>3</v>
      </c>
      <c r="K768">
        <v>767</v>
      </c>
      <c r="L768" t="s">
        <v>8221</v>
      </c>
      <c r="M768">
        <v>0</v>
      </c>
    </row>
    <row r="769" spans="3:13" x14ac:dyDescent="0.55000000000000004">
      <c r="C769">
        <v>768</v>
      </c>
      <c r="D769" t="s">
        <v>8219</v>
      </c>
      <c r="E769">
        <v>116</v>
      </c>
      <c r="G769">
        <v>768</v>
      </c>
      <c r="H769" t="s">
        <v>8221</v>
      </c>
      <c r="I769">
        <v>2</v>
      </c>
      <c r="K769">
        <v>768</v>
      </c>
      <c r="L769" t="s">
        <v>8221</v>
      </c>
      <c r="M769">
        <v>3</v>
      </c>
    </row>
    <row r="770" spans="3:13" x14ac:dyDescent="0.55000000000000004">
      <c r="C770">
        <v>769</v>
      </c>
      <c r="D770" t="s">
        <v>8219</v>
      </c>
      <c r="E770">
        <v>52</v>
      </c>
      <c r="G770">
        <v>769</v>
      </c>
      <c r="H770" t="s">
        <v>8221</v>
      </c>
      <c r="I770">
        <v>6</v>
      </c>
      <c r="K770">
        <v>769</v>
      </c>
      <c r="L770" t="s">
        <v>8221</v>
      </c>
      <c r="M770">
        <v>0</v>
      </c>
    </row>
    <row r="771" spans="3:13" x14ac:dyDescent="0.55000000000000004">
      <c r="C771">
        <v>770</v>
      </c>
      <c r="D771" t="s">
        <v>8219</v>
      </c>
      <c r="E771">
        <v>23</v>
      </c>
      <c r="G771">
        <v>770</v>
      </c>
      <c r="H771" t="s">
        <v>8221</v>
      </c>
      <c r="I771">
        <v>0</v>
      </c>
      <c r="K771">
        <v>770</v>
      </c>
      <c r="L771" t="s">
        <v>8221</v>
      </c>
      <c r="M771">
        <v>0</v>
      </c>
    </row>
    <row r="772" spans="3:13" x14ac:dyDescent="0.55000000000000004">
      <c r="C772">
        <v>771</v>
      </c>
      <c r="D772" t="s">
        <v>8219</v>
      </c>
      <c r="E772">
        <v>77</v>
      </c>
      <c r="G772">
        <v>771</v>
      </c>
      <c r="H772" t="s">
        <v>8221</v>
      </c>
      <c r="I772">
        <v>1</v>
      </c>
      <c r="K772">
        <v>771</v>
      </c>
      <c r="L772" t="s">
        <v>8221</v>
      </c>
      <c r="M772">
        <v>1</v>
      </c>
    </row>
    <row r="773" spans="3:13" x14ac:dyDescent="0.55000000000000004">
      <c r="C773">
        <v>772</v>
      </c>
      <c r="D773" t="s">
        <v>8219</v>
      </c>
      <c r="E773">
        <v>49</v>
      </c>
      <c r="G773">
        <v>772</v>
      </c>
      <c r="H773" t="s">
        <v>8221</v>
      </c>
      <c r="I773">
        <v>3</v>
      </c>
      <c r="K773">
        <v>772</v>
      </c>
      <c r="L773" t="s">
        <v>8220</v>
      </c>
      <c r="M773">
        <v>2</v>
      </c>
    </row>
    <row r="774" spans="3:13" x14ac:dyDescent="0.55000000000000004">
      <c r="C774">
        <v>773</v>
      </c>
      <c r="D774" t="s">
        <v>8219</v>
      </c>
      <c r="E774">
        <v>59</v>
      </c>
      <c r="G774">
        <v>773</v>
      </c>
      <c r="H774" t="s">
        <v>8221</v>
      </c>
      <c r="I774">
        <v>13</v>
      </c>
      <c r="K774">
        <v>773</v>
      </c>
      <c r="L774" t="s">
        <v>8220</v>
      </c>
      <c r="M774">
        <v>0</v>
      </c>
    </row>
    <row r="775" spans="3:13" x14ac:dyDescent="0.55000000000000004">
      <c r="C775">
        <v>774</v>
      </c>
      <c r="D775" t="s">
        <v>8219</v>
      </c>
      <c r="E775">
        <v>113</v>
      </c>
      <c r="G775">
        <v>774</v>
      </c>
      <c r="H775" t="s">
        <v>8221</v>
      </c>
      <c r="I775">
        <v>1</v>
      </c>
      <c r="K775">
        <v>774</v>
      </c>
      <c r="L775" t="s">
        <v>8220</v>
      </c>
      <c r="M775">
        <v>0</v>
      </c>
    </row>
    <row r="776" spans="3:13" x14ac:dyDescent="0.55000000000000004">
      <c r="C776">
        <v>775</v>
      </c>
      <c r="D776" t="s">
        <v>8219</v>
      </c>
      <c r="E776">
        <v>34</v>
      </c>
      <c r="G776">
        <v>775</v>
      </c>
      <c r="H776" t="s">
        <v>8221</v>
      </c>
      <c r="I776">
        <v>1</v>
      </c>
      <c r="K776">
        <v>775</v>
      </c>
      <c r="L776" t="s">
        <v>8220</v>
      </c>
      <c r="M776">
        <v>1</v>
      </c>
    </row>
    <row r="777" spans="3:13" x14ac:dyDescent="0.55000000000000004">
      <c r="C777">
        <v>776</v>
      </c>
      <c r="D777" t="s">
        <v>8219</v>
      </c>
      <c r="E777">
        <v>42</v>
      </c>
      <c r="G777">
        <v>776</v>
      </c>
      <c r="H777" t="s">
        <v>8221</v>
      </c>
      <c r="I777">
        <v>9</v>
      </c>
      <c r="K777">
        <v>776</v>
      </c>
      <c r="L777" t="s">
        <v>8220</v>
      </c>
      <c r="M777">
        <v>7</v>
      </c>
    </row>
    <row r="778" spans="3:13" x14ac:dyDescent="0.55000000000000004">
      <c r="C778">
        <v>777</v>
      </c>
      <c r="D778" t="s">
        <v>8219</v>
      </c>
      <c r="E778">
        <v>42</v>
      </c>
      <c r="G778">
        <v>777</v>
      </c>
      <c r="H778" t="s">
        <v>8221</v>
      </c>
      <c r="I778">
        <v>0</v>
      </c>
      <c r="K778">
        <v>777</v>
      </c>
      <c r="L778" t="s">
        <v>8220</v>
      </c>
      <c r="M778">
        <v>3</v>
      </c>
    </row>
    <row r="779" spans="3:13" x14ac:dyDescent="0.55000000000000004">
      <c r="C779">
        <v>778</v>
      </c>
      <c r="D779" t="s">
        <v>8219</v>
      </c>
      <c r="E779">
        <v>49</v>
      </c>
      <c r="G779">
        <v>778</v>
      </c>
      <c r="H779" t="s">
        <v>8221</v>
      </c>
      <c r="I779">
        <v>2</v>
      </c>
      <c r="K779">
        <v>778</v>
      </c>
      <c r="L779" t="s">
        <v>8220</v>
      </c>
      <c r="M779">
        <v>0</v>
      </c>
    </row>
    <row r="780" spans="3:13" x14ac:dyDescent="0.55000000000000004">
      <c r="C780">
        <v>779</v>
      </c>
      <c r="D780" t="s">
        <v>8219</v>
      </c>
      <c r="E780">
        <v>56</v>
      </c>
      <c r="G780">
        <v>779</v>
      </c>
      <c r="H780" t="s">
        <v>8221</v>
      </c>
      <c r="I780">
        <v>1</v>
      </c>
      <c r="K780">
        <v>779</v>
      </c>
      <c r="L780" t="s">
        <v>8220</v>
      </c>
      <c r="M780">
        <v>0</v>
      </c>
    </row>
    <row r="781" spans="3:13" x14ac:dyDescent="0.55000000000000004">
      <c r="C781">
        <v>780</v>
      </c>
      <c r="D781" t="s">
        <v>8219</v>
      </c>
      <c r="E781">
        <v>25</v>
      </c>
      <c r="G781">
        <v>780</v>
      </c>
      <c r="H781" t="s">
        <v>8221</v>
      </c>
      <c r="I781">
        <v>10</v>
      </c>
      <c r="K781">
        <v>780</v>
      </c>
      <c r="L781" t="s">
        <v>8220</v>
      </c>
      <c r="M781">
        <v>0</v>
      </c>
    </row>
    <row r="782" spans="3:13" x14ac:dyDescent="0.55000000000000004">
      <c r="C782">
        <v>781</v>
      </c>
      <c r="D782" t="s">
        <v>8219</v>
      </c>
      <c r="E782">
        <v>52</v>
      </c>
      <c r="G782">
        <v>781</v>
      </c>
      <c r="H782" t="s">
        <v>8221</v>
      </c>
      <c r="I782">
        <v>3</v>
      </c>
      <c r="K782">
        <v>781</v>
      </c>
      <c r="L782" t="s">
        <v>8220</v>
      </c>
      <c r="M782">
        <v>0</v>
      </c>
    </row>
    <row r="783" spans="3:13" x14ac:dyDescent="0.55000000000000004">
      <c r="C783">
        <v>782</v>
      </c>
      <c r="D783" t="s">
        <v>8219</v>
      </c>
      <c r="E783">
        <v>34</v>
      </c>
      <c r="G783">
        <v>782</v>
      </c>
      <c r="H783" t="s">
        <v>8221</v>
      </c>
      <c r="I783">
        <v>2</v>
      </c>
      <c r="K783">
        <v>782</v>
      </c>
      <c r="L783" t="s">
        <v>8221</v>
      </c>
      <c r="M783">
        <v>6</v>
      </c>
    </row>
    <row r="784" spans="3:13" x14ac:dyDescent="0.55000000000000004">
      <c r="C784">
        <v>783</v>
      </c>
      <c r="D784" t="s">
        <v>8219</v>
      </c>
      <c r="E784">
        <v>67</v>
      </c>
      <c r="G784">
        <v>783</v>
      </c>
      <c r="H784" t="s">
        <v>8221</v>
      </c>
      <c r="I784">
        <v>2</v>
      </c>
      <c r="K784">
        <v>783</v>
      </c>
      <c r="L784" t="s">
        <v>8221</v>
      </c>
      <c r="M784">
        <v>1</v>
      </c>
    </row>
    <row r="785" spans="3:13" x14ac:dyDescent="0.55000000000000004">
      <c r="C785">
        <v>784</v>
      </c>
      <c r="D785" t="s">
        <v>8219</v>
      </c>
      <c r="E785">
        <v>70</v>
      </c>
      <c r="G785">
        <v>784</v>
      </c>
      <c r="H785" t="s">
        <v>8221</v>
      </c>
      <c r="I785">
        <v>1</v>
      </c>
      <c r="K785">
        <v>784</v>
      </c>
      <c r="L785" t="s">
        <v>8221</v>
      </c>
      <c r="M785">
        <v>2</v>
      </c>
    </row>
    <row r="786" spans="3:13" x14ac:dyDescent="0.55000000000000004">
      <c r="C786">
        <v>785</v>
      </c>
      <c r="D786" t="s">
        <v>8219</v>
      </c>
      <c r="E786">
        <v>89</v>
      </c>
      <c r="G786">
        <v>785</v>
      </c>
      <c r="H786" t="s">
        <v>8221</v>
      </c>
      <c r="I786">
        <v>14</v>
      </c>
      <c r="K786">
        <v>785</v>
      </c>
      <c r="L786" t="s">
        <v>8221</v>
      </c>
      <c r="M786">
        <v>0</v>
      </c>
    </row>
    <row r="787" spans="3:13" x14ac:dyDescent="0.55000000000000004">
      <c r="C787">
        <v>786</v>
      </c>
      <c r="D787" t="s">
        <v>8219</v>
      </c>
      <c r="E787">
        <v>107</v>
      </c>
      <c r="G787">
        <v>786</v>
      </c>
      <c r="H787" t="s">
        <v>8221</v>
      </c>
      <c r="I787">
        <v>0</v>
      </c>
      <c r="K787">
        <v>786</v>
      </c>
      <c r="L787" t="s">
        <v>8221</v>
      </c>
      <c r="M787">
        <v>3</v>
      </c>
    </row>
    <row r="788" spans="3:13" x14ac:dyDescent="0.55000000000000004">
      <c r="C788">
        <v>787</v>
      </c>
      <c r="D788" t="s">
        <v>8219</v>
      </c>
      <c r="E788">
        <v>159</v>
      </c>
      <c r="G788">
        <v>787</v>
      </c>
      <c r="H788" t="s">
        <v>8221</v>
      </c>
      <c r="I788">
        <v>0</v>
      </c>
      <c r="K788">
        <v>787</v>
      </c>
      <c r="L788" t="s">
        <v>8221</v>
      </c>
      <c r="M788">
        <v>3</v>
      </c>
    </row>
    <row r="789" spans="3:13" x14ac:dyDescent="0.55000000000000004">
      <c r="C789">
        <v>788</v>
      </c>
      <c r="D789" t="s">
        <v>8219</v>
      </c>
      <c r="E789">
        <v>181</v>
      </c>
      <c r="G789">
        <v>788</v>
      </c>
      <c r="H789" t="s">
        <v>8221</v>
      </c>
      <c r="I789">
        <v>4</v>
      </c>
      <c r="K789">
        <v>788</v>
      </c>
      <c r="L789" t="s">
        <v>8221</v>
      </c>
      <c r="M789">
        <v>0</v>
      </c>
    </row>
    <row r="790" spans="3:13" x14ac:dyDescent="0.55000000000000004">
      <c r="C790">
        <v>789</v>
      </c>
      <c r="D790" t="s">
        <v>8219</v>
      </c>
      <c r="E790">
        <v>131</v>
      </c>
      <c r="G790">
        <v>789</v>
      </c>
      <c r="H790" t="s">
        <v>8221</v>
      </c>
      <c r="I790">
        <v>3</v>
      </c>
      <c r="K790">
        <v>789</v>
      </c>
      <c r="L790" t="s">
        <v>8221</v>
      </c>
      <c r="M790">
        <v>6</v>
      </c>
    </row>
    <row r="791" spans="3:13" x14ac:dyDescent="0.55000000000000004">
      <c r="C791">
        <v>790</v>
      </c>
      <c r="D791" t="s">
        <v>8219</v>
      </c>
      <c r="E791">
        <v>125</v>
      </c>
      <c r="G791">
        <v>790</v>
      </c>
      <c r="H791" t="s">
        <v>8221</v>
      </c>
      <c r="I791">
        <v>0</v>
      </c>
      <c r="K791">
        <v>790</v>
      </c>
      <c r="L791" t="s">
        <v>8221</v>
      </c>
      <c r="M791">
        <v>0</v>
      </c>
    </row>
    <row r="792" spans="3:13" x14ac:dyDescent="0.55000000000000004">
      <c r="C792">
        <v>791</v>
      </c>
      <c r="D792" t="s">
        <v>8219</v>
      </c>
      <c r="E792">
        <v>61</v>
      </c>
      <c r="G792">
        <v>791</v>
      </c>
      <c r="H792" t="s">
        <v>8221</v>
      </c>
      <c r="I792">
        <v>5</v>
      </c>
      <c r="K792">
        <v>791</v>
      </c>
      <c r="L792" t="s">
        <v>8221</v>
      </c>
      <c r="M792">
        <v>19</v>
      </c>
    </row>
    <row r="793" spans="3:13" x14ac:dyDescent="0.55000000000000004">
      <c r="C793">
        <v>792</v>
      </c>
      <c r="D793" t="s">
        <v>8219</v>
      </c>
      <c r="E793">
        <v>90</v>
      </c>
      <c r="G793">
        <v>792</v>
      </c>
      <c r="H793" t="s">
        <v>8221</v>
      </c>
      <c r="I793">
        <v>47</v>
      </c>
      <c r="K793">
        <v>792</v>
      </c>
      <c r="L793" t="s">
        <v>8221</v>
      </c>
      <c r="M793">
        <v>1</v>
      </c>
    </row>
    <row r="794" spans="3:13" x14ac:dyDescent="0.55000000000000004">
      <c r="C794">
        <v>793</v>
      </c>
      <c r="D794" t="s">
        <v>8219</v>
      </c>
      <c r="E794">
        <v>35</v>
      </c>
      <c r="G794">
        <v>793</v>
      </c>
      <c r="H794" t="s">
        <v>8221</v>
      </c>
      <c r="I794">
        <v>0</v>
      </c>
      <c r="K794">
        <v>793</v>
      </c>
      <c r="L794" t="s">
        <v>8221</v>
      </c>
      <c r="M794">
        <v>2</v>
      </c>
    </row>
    <row r="795" spans="3:13" x14ac:dyDescent="0.55000000000000004">
      <c r="C795">
        <v>794</v>
      </c>
      <c r="D795" t="s">
        <v>8219</v>
      </c>
      <c r="E795">
        <v>90</v>
      </c>
      <c r="G795">
        <v>794</v>
      </c>
      <c r="H795" t="s">
        <v>8221</v>
      </c>
      <c r="I795">
        <v>10</v>
      </c>
      <c r="K795">
        <v>794</v>
      </c>
      <c r="L795" t="s">
        <v>8221</v>
      </c>
      <c r="M795">
        <v>0</v>
      </c>
    </row>
    <row r="796" spans="3:13" x14ac:dyDescent="0.55000000000000004">
      <c r="C796">
        <v>795</v>
      </c>
      <c r="D796" t="s">
        <v>8219</v>
      </c>
      <c r="E796">
        <v>4</v>
      </c>
      <c r="G796">
        <v>795</v>
      </c>
      <c r="H796" t="s">
        <v>8221</v>
      </c>
      <c r="I796">
        <v>11</v>
      </c>
      <c r="K796">
        <v>795</v>
      </c>
      <c r="L796" t="s">
        <v>8221</v>
      </c>
      <c r="M796">
        <v>11</v>
      </c>
    </row>
    <row r="797" spans="3:13" x14ac:dyDescent="0.55000000000000004">
      <c r="C797">
        <v>796</v>
      </c>
      <c r="D797" t="s">
        <v>8219</v>
      </c>
      <c r="E797">
        <v>120</v>
      </c>
      <c r="G797">
        <v>796</v>
      </c>
      <c r="H797" t="s">
        <v>8221</v>
      </c>
      <c r="I797">
        <v>2</v>
      </c>
      <c r="K797">
        <v>796</v>
      </c>
      <c r="L797" t="s">
        <v>8221</v>
      </c>
      <c r="M797">
        <v>0</v>
      </c>
    </row>
    <row r="798" spans="3:13" x14ac:dyDescent="0.55000000000000004">
      <c r="C798">
        <v>797</v>
      </c>
      <c r="D798" t="s">
        <v>8219</v>
      </c>
      <c r="E798">
        <v>14</v>
      </c>
      <c r="G798">
        <v>797</v>
      </c>
      <c r="H798" t="s">
        <v>8221</v>
      </c>
      <c r="I798">
        <v>2</v>
      </c>
      <c r="K798">
        <v>797</v>
      </c>
      <c r="L798" t="s">
        <v>8221</v>
      </c>
      <c r="M798">
        <v>0</v>
      </c>
    </row>
    <row r="799" spans="3:13" x14ac:dyDescent="0.55000000000000004">
      <c r="C799">
        <v>798</v>
      </c>
      <c r="D799" t="s">
        <v>8219</v>
      </c>
      <c r="E799">
        <v>27</v>
      </c>
      <c r="G799">
        <v>798</v>
      </c>
      <c r="H799" t="s">
        <v>8221</v>
      </c>
      <c r="I799">
        <v>22</v>
      </c>
      <c r="K799">
        <v>798</v>
      </c>
      <c r="L799" t="s">
        <v>8221</v>
      </c>
      <c r="M799">
        <v>1</v>
      </c>
    </row>
    <row r="800" spans="3:13" x14ac:dyDescent="0.55000000000000004">
      <c r="C800">
        <v>799</v>
      </c>
      <c r="D800" t="s">
        <v>8219</v>
      </c>
      <c r="E800">
        <v>49</v>
      </c>
      <c r="G800">
        <v>799</v>
      </c>
      <c r="H800" t="s">
        <v>8221</v>
      </c>
      <c r="I800">
        <v>8</v>
      </c>
      <c r="K800">
        <v>799</v>
      </c>
      <c r="L800" t="s">
        <v>8221</v>
      </c>
      <c r="M800">
        <v>3</v>
      </c>
    </row>
    <row r="801" spans="3:13" x14ac:dyDescent="0.55000000000000004">
      <c r="C801">
        <v>800</v>
      </c>
      <c r="D801" t="s">
        <v>8219</v>
      </c>
      <c r="E801">
        <v>102</v>
      </c>
      <c r="G801">
        <v>800</v>
      </c>
      <c r="H801" t="s">
        <v>8221</v>
      </c>
      <c r="I801">
        <v>6</v>
      </c>
      <c r="K801">
        <v>800</v>
      </c>
      <c r="L801" t="s">
        <v>8221</v>
      </c>
      <c r="M801">
        <v>1</v>
      </c>
    </row>
    <row r="802" spans="3:13" x14ac:dyDescent="0.55000000000000004">
      <c r="C802">
        <v>801</v>
      </c>
      <c r="D802" t="s">
        <v>8219</v>
      </c>
      <c r="E802">
        <v>3</v>
      </c>
      <c r="G802">
        <v>801</v>
      </c>
      <c r="H802" t="s">
        <v>8221</v>
      </c>
      <c r="I802">
        <v>1</v>
      </c>
      <c r="K802">
        <v>801</v>
      </c>
      <c r="L802" t="s">
        <v>8221</v>
      </c>
      <c r="M802">
        <v>15</v>
      </c>
    </row>
    <row r="803" spans="3:13" x14ac:dyDescent="0.55000000000000004">
      <c r="C803">
        <v>802</v>
      </c>
      <c r="D803" t="s">
        <v>8219</v>
      </c>
      <c r="E803">
        <v>25</v>
      </c>
      <c r="G803">
        <v>802</v>
      </c>
      <c r="H803" t="s">
        <v>8221</v>
      </c>
      <c r="I803">
        <v>3</v>
      </c>
      <c r="K803">
        <v>802</v>
      </c>
      <c r="L803" t="s">
        <v>8221</v>
      </c>
      <c r="M803">
        <v>2</v>
      </c>
    </row>
    <row r="804" spans="3:13" x14ac:dyDescent="0.55000000000000004">
      <c r="C804">
        <v>803</v>
      </c>
      <c r="D804" t="s">
        <v>8219</v>
      </c>
      <c r="E804">
        <v>118</v>
      </c>
      <c r="G804">
        <v>803</v>
      </c>
      <c r="H804" t="s">
        <v>8221</v>
      </c>
      <c r="I804">
        <v>0</v>
      </c>
      <c r="K804">
        <v>803</v>
      </c>
      <c r="L804" t="s">
        <v>8221</v>
      </c>
      <c r="M804">
        <v>1</v>
      </c>
    </row>
    <row r="805" spans="3:13" x14ac:dyDescent="0.55000000000000004">
      <c r="C805">
        <v>804</v>
      </c>
      <c r="D805" t="s">
        <v>8219</v>
      </c>
      <c r="E805">
        <v>57</v>
      </c>
      <c r="G805">
        <v>804</v>
      </c>
      <c r="H805" t="s">
        <v>8221</v>
      </c>
      <c r="I805">
        <v>0</v>
      </c>
      <c r="K805">
        <v>804</v>
      </c>
      <c r="L805" t="s">
        <v>8221</v>
      </c>
      <c r="M805">
        <v>1</v>
      </c>
    </row>
    <row r="806" spans="3:13" x14ac:dyDescent="0.55000000000000004">
      <c r="C806">
        <v>805</v>
      </c>
      <c r="D806" t="s">
        <v>8219</v>
      </c>
      <c r="E806">
        <v>11</v>
      </c>
      <c r="G806">
        <v>805</v>
      </c>
      <c r="H806" t="s">
        <v>8221</v>
      </c>
      <c r="I806">
        <v>0</v>
      </c>
      <c r="K806">
        <v>805</v>
      </c>
      <c r="L806" t="s">
        <v>8221</v>
      </c>
      <c r="M806">
        <v>0</v>
      </c>
    </row>
    <row r="807" spans="3:13" x14ac:dyDescent="0.55000000000000004">
      <c r="C807">
        <v>806</v>
      </c>
      <c r="D807" t="s">
        <v>8219</v>
      </c>
      <c r="E807">
        <v>33</v>
      </c>
      <c r="G807">
        <v>806</v>
      </c>
      <c r="H807" t="s">
        <v>8221</v>
      </c>
      <c r="I807">
        <v>0</v>
      </c>
      <c r="K807">
        <v>806</v>
      </c>
      <c r="L807" t="s">
        <v>8221</v>
      </c>
      <c r="M807">
        <v>1</v>
      </c>
    </row>
    <row r="808" spans="3:13" x14ac:dyDescent="0.55000000000000004">
      <c r="C808">
        <v>807</v>
      </c>
      <c r="D808" t="s">
        <v>8219</v>
      </c>
      <c r="E808">
        <v>40</v>
      </c>
      <c r="G808">
        <v>807</v>
      </c>
      <c r="H808" t="s">
        <v>8221</v>
      </c>
      <c r="I808">
        <v>0</v>
      </c>
      <c r="K808">
        <v>807</v>
      </c>
      <c r="L808" t="s">
        <v>8221</v>
      </c>
      <c r="M808">
        <v>11</v>
      </c>
    </row>
    <row r="809" spans="3:13" x14ac:dyDescent="0.55000000000000004">
      <c r="C809">
        <v>808</v>
      </c>
      <c r="D809" t="s">
        <v>8219</v>
      </c>
      <c r="E809">
        <v>50</v>
      </c>
      <c r="G809">
        <v>808</v>
      </c>
      <c r="H809" t="s">
        <v>8221</v>
      </c>
      <c r="I809">
        <v>3</v>
      </c>
      <c r="K809">
        <v>808</v>
      </c>
      <c r="L809" t="s">
        <v>8221</v>
      </c>
      <c r="M809">
        <v>0</v>
      </c>
    </row>
    <row r="810" spans="3:13" x14ac:dyDescent="0.55000000000000004">
      <c r="C810">
        <v>809</v>
      </c>
      <c r="D810" t="s">
        <v>8219</v>
      </c>
      <c r="E810">
        <v>38</v>
      </c>
      <c r="G810">
        <v>809</v>
      </c>
      <c r="H810" t="s">
        <v>8221</v>
      </c>
      <c r="I810">
        <v>0</v>
      </c>
      <c r="K810">
        <v>809</v>
      </c>
      <c r="L810" t="s">
        <v>8221</v>
      </c>
      <c r="M810">
        <v>1</v>
      </c>
    </row>
    <row r="811" spans="3:13" x14ac:dyDescent="0.55000000000000004">
      <c r="C811">
        <v>810</v>
      </c>
      <c r="D811" t="s">
        <v>8219</v>
      </c>
      <c r="E811">
        <v>96</v>
      </c>
      <c r="G811">
        <v>810</v>
      </c>
      <c r="H811" t="s">
        <v>8221</v>
      </c>
      <c r="I811">
        <v>0</v>
      </c>
      <c r="K811">
        <v>810</v>
      </c>
      <c r="L811" t="s">
        <v>8221</v>
      </c>
      <c r="M811">
        <v>6</v>
      </c>
    </row>
    <row r="812" spans="3:13" x14ac:dyDescent="0.55000000000000004">
      <c r="C812">
        <v>811</v>
      </c>
      <c r="D812" t="s">
        <v>8219</v>
      </c>
      <c r="E812">
        <v>48</v>
      </c>
      <c r="G812">
        <v>811</v>
      </c>
      <c r="H812" t="s">
        <v>8221</v>
      </c>
      <c r="I812">
        <v>1</v>
      </c>
      <c r="K812">
        <v>811</v>
      </c>
      <c r="L812" t="s">
        <v>8221</v>
      </c>
      <c r="M812">
        <v>7</v>
      </c>
    </row>
    <row r="813" spans="3:13" x14ac:dyDescent="0.55000000000000004">
      <c r="C813">
        <v>812</v>
      </c>
      <c r="D813" t="s">
        <v>8219</v>
      </c>
      <c r="E813">
        <v>33</v>
      </c>
      <c r="G813">
        <v>812</v>
      </c>
      <c r="H813" t="s">
        <v>8220</v>
      </c>
      <c r="I813">
        <v>2</v>
      </c>
      <c r="K813">
        <v>812</v>
      </c>
      <c r="L813" t="s">
        <v>8221</v>
      </c>
      <c r="M813">
        <v>0</v>
      </c>
    </row>
    <row r="814" spans="3:13" x14ac:dyDescent="0.55000000000000004">
      <c r="C814">
        <v>813</v>
      </c>
      <c r="D814" t="s">
        <v>8219</v>
      </c>
      <c r="E814">
        <v>226</v>
      </c>
      <c r="G814">
        <v>813</v>
      </c>
      <c r="H814" t="s">
        <v>8220</v>
      </c>
      <c r="I814">
        <v>0</v>
      </c>
      <c r="K814">
        <v>813</v>
      </c>
      <c r="L814" t="s">
        <v>8221</v>
      </c>
      <c r="M814">
        <v>16</v>
      </c>
    </row>
    <row r="815" spans="3:13" x14ac:dyDescent="0.55000000000000004">
      <c r="C815">
        <v>814</v>
      </c>
      <c r="D815" t="s">
        <v>8219</v>
      </c>
      <c r="E815">
        <v>14</v>
      </c>
      <c r="G815">
        <v>814</v>
      </c>
      <c r="H815" t="s">
        <v>8220</v>
      </c>
      <c r="I815">
        <v>0</v>
      </c>
      <c r="K815">
        <v>814</v>
      </c>
      <c r="L815" t="s">
        <v>8221</v>
      </c>
      <c r="M815">
        <v>0</v>
      </c>
    </row>
    <row r="816" spans="3:13" x14ac:dyDescent="0.55000000000000004">
      <c r="C816">
        <v>815</v>
      </c>
      <c r="D816" t="s">
        <v>8219</v>
      </c>
      <c r="E816">
        <v>20</v>
      </c>
      <c r="G816">
        <v>815</v>
      </c>
      <c r="H816" t="s">
        <v>8220</v>
      </c>
      <c r="I816">
        <v>1</v>
      </c>
      <c r="K816">
        <v>815</v>
      </c>
      <c r="L816" t="s">
        <v>8221</v>
      </c>
      <c r="M816">
        <v>0</v>
      </c>
    </row>
    <row r="817" spans="3:13" x14ac:dyDescent="0.55000000000000004">
      <c r="C817">
        <v>816</v>
      </c>
      <c r="D817" t="s">
        <v>8219</v>
      </c>
      <c r="E817">
        <v>25</v>
      </c>
      <c r="G817">
        <v>816</v>
      </c>
      <c r="H817" t="s">
        <v>8220</v>
      </c>
      <c r="I817">
        <v>7</v>
      </c>
      <c r="K817">
        <v>816</v>
      </c>
      <c r="L817" t="s">
        <v>8221</v>
      </c>
      <c r="M817">
        <v>0</v>
      </c>
    </row>
    <row r="818" spans="3:13" x14ac:dyDescent="0.55000000000000004">
      <c r="C818">
        <v>817</v>
      </c>
      <c r="D818" t="s">
        <v>8219</v>
      </c>
      <c r="E818">
        <v>90</v>
      </c>
      <c r="G818">
        <v>817</v>
      </c>
      <c r="H818" t="s">
        <v>8220</v>
      </c>
      <c r="I818">
        <v>3</v>
      </c>
      <c r="K818">
        <v>817</v>
      </c>
      <c r="L818" t="s">
        <v>8221</v>
      </c>
      <c r="M818">
        <v>12</v>
      </c>
    </row>
    <row r="819" spans="3:13" x14ac:dyDescent="0.55000000000000004">
      <c r="C819">
        <v>818</v>
      </c>
      <c r="D819" t="s">
        <v>8219</v>
      </c>
      <c r="E819">
        <v>11</v>
      </c>
      <c r="G819">
        <v>818</v>
      </c>
      <c r="H819" t="s">
        <v>8220</v>
      </c>
      <c r="I819">
        <v>0</v>
      </c>
      <c r="K819">
        <v>818</v>
      </c>
      <c r="L819" t="s">
        <v>8221</v>
      </c>
      <c r="M819">
        <v>1</v>
      </c>
    </row>
    <row r="820" spans="3:13" x14ac:dyDescent="0.55000000000000004">
      <c r="C820">
        <v>819</v>
      </c>
      <c r="D820" t="s">
        <v>8219</v>
      </c>
      <c r="E820">
        <v>55</v>
      </c>
      <c r="G820">
        <v>819</v>
      </c>
      <c r="H820" t="s">
        <v>8220</v>
      </c>
      <c r="I820">
        <v>0</v>
      </c>
      <c r="K820">
        <v>819</v>
      </c>
      <c r="L820" t="s">
        <v>8221</v>
      </c>
      <c r="M820">
        <v>3</v>
      </c>
    </row>
    <row r="821" spans="3:13" x14ac:dyDescent="0.55000000000000004">
      <c r="C821">
        <v>820</v>
      </c>
      <c r="D821" t="s">
        <v>8219</v>
      </c>
      <c r="E821">
        <v>30</v>
      </c>
      <c r="G821">
        <v>820</v>
      </c>
      <c r="H821" t="s">
        <v>8220</v>
      </c>
      <c r="I821">
        <v>0</v>
      </c>
      <c r="K821">
        <v>820</v>
      </c>
      <c r="L821" t="s">
        <v>8221</v>
      </c>
      <c r="M821">
        <v>1</v>
      </c>
    </row>
    <row r="822" spans="3:13" x14ac:dyDescent="0.55000000000000004">
      <c r="C822">
        <v>821</v>
      </c>
      <c r="D822" t="s">
        <v>8219</v>
      </c>
      <c r="E822">
        <v>28</v>
      </c>
      <c r="G822">
        <v>821</v>
      </c>
      <c r="H822" t="s">
        <v>8220</v>
      </c>
      <c r="I822">
        <v>0</v>
      </c>
      <c r="K822">
        <v>821</v>
      </c>
      <c r="L822" t="s">
        <v>8221</v>
      </c>
      <c r="M822">
        <v>4</v>
      </c>
    </row>
    <row r="823" spans="3:13" x14ac:dyDescent="0.55000000000000004">
      <c r="C823">
        <v>822</v>
      </c>
      <c r="D823" t="s">
        <v>8219</v>
      </c>
      <c r="E823">
        <v>45</v>
      </c>
      <c r="G823">
        <v>822</v>
      </c>
      <c r="H823" t="s">
        <v>8221</v>
      </c>
      <c r="I823">
        <v>6</v>
      </c>
      <c r="K823">
        <v>822</v>
      </c>
      <c r="L823" t="s">
        <v>8220</v>
      </c>
      <c r="M823">
        <v>1</v>
      </c>
    </row>
    <row r="824" spans="3:13" x14ac:dyDescent="0.55000000000000004">
      <c r="C824">
        <v>823</v>
      </c>
      <c r="D824" t="s">
        <v>8219</v>
      </c>
      <c r="E824">
        <v>13</v>
      </c>
      <c r="G824">
        <v>823</v>
      </c>
      <c r="H824" t="s">
        <v>8221</v>
      </c>
      <c r="I824">
        <v>1</v>
      </c>
      <c r="K824">
        <v>823</v>
      </c>
      <c r="L824" t="s">
        <v>8220</v>
      </c>
      <c r="M824">
        <v>0</v>
      </c>
    </row>
    <row r="825" spans="3:13" x14ac:dyDescent="0.55000000000000004">
      <c r="C825">
        <v>824</v>
      </c>
      <c r="D825" t="s">
        <v>8219</v>
      </c>
      <c r="E825">
        <v>40</v>
      </c>
      <c r="G825">
        <v>824</v>
      </c>
      <c r="H825" t="s">
        <v>8221</v>
      </c>
      <c r="I825">
        <v>2</v>
      </c>
      <c r="K825">
        <v>824</v>
      </c>
      <c r="L825" t="s">
        <v>8220</v>
      </c>
      <c r="M825">
        <v>2</v>
      </c>
    </row>
    <row r="826" spans="3:13" x14ac:dyDescent="0.55000000000000004">
      <c r="C826">
        <v>825</v>
      </c>
      <c r="D826" t="s">
        <v>8219</v>
      </c>
      <c r="E826">
        <v>21</v>
      </c>
      <c r="G826">
        <v>825</v>
      </c>
      <c r="H826" t="s">
        <v>8221</v>
      </c>
      <c r="I826">
        <v>0</v>
      </c>
      <c r="K826">
        <v>825</v>
      </c>
      <c r="L826" t="s">
        <v>8220</v>
      </c>
      <c r="M826">
        <v>1</v>
      </c>
    </row>
    <row r="827" spans="3:13" x14ac:dyDescent="0.55000000000000004">
      <c r="C827">
        <v>826</v>
      </c>
      <c r="D827" t="s">
        <v>8219</v>
      </c>
      <c r="E827">
        <v>134</v>
      </c>
      <c r="G827">
        <v>826</v>
      </c>
      <c r="H827" t="s">
        <v>8221</v>
      </c>
      <c r="I827">
        <v>3</v>
      </c>
      <c r="K827">
        <v>826</v>
      </c>
      <c r="L827" t="s">
        <v>8220</v>
      </c>
      <c r="M827">
        <v>1</v>
      </c>
    </row>
    <row r="828" spans="3:13" x14ac:dyDescent="0.55000000000000004">
      <c r="C828">
        <v>827</v>
      </c>
      <c r="D828" t="s">
        <v>8219</v>
      </c>
      <c r="E828">
        <v>20</v>
      </c>
      <c r="G828">
        <v>827</v>
      </c>
      <c r="H828" t="s">
        <v>8221</v>
      </c>
      <c r="I828">
        <v>3</v>
      </c>
      <c r="K828">
        <v>827</v>
      </c>
      <c r="L828" t="s">
        <v>8220</v>
      </c>
      <c r="M828">
        <v>59</v>
      </c>
    </row>
    <row r="829" spans="3:13" x14ac:dyDescent="0.55000000000000004">
      <c r="C829">
        <v>828</v>
      </c>
      <c r="D829" t="s">
        <v>8219</v>
      </c>
      <c r="E829">
        <v>19</v>
      </c>
      <c r="G829">
        <v>828</v>
      </c>
      <c r="H829" t="s">
        <v>8221</v>
      </c>
      <c r="I829">
        <v>0</v>
      </c>
      <c r="K829">
        <v>828</v>
      </c>
      <c r="L829" t="s">
        <v>8220</v>
      </c>
      <c r="M829">
        <v>13</v>
      </c>
    </row>
    <row r="830" spans="3:13" x14ac:dyDescent="0.55000000000000004">
      <c r="C830">
        <v>829</v>
      </c>
      <c r="D830" t="s">
        <v>8219</v>
      </c>
      <c r="E830">
        <v>209</v>
      </c>
      <c r="G830">
        <v>829</v>
      </c>
      <c r="H830" t="s">
        <v>8221</v>
      </c>
      <c r="I830">
        <v>6</v>
      </c>
      <c r="K830">
        <v>829</v>
      </c>
      <c r="L830" t="s">
        <v>8220</v>
      </c>
      <c r="M830">
        <v>22</v>
      </c>
    </row>
    <row r="831" spans="3:13" x14ac:dyDescent="0.55000000000000004">
      <c r="C831">
        <v>830</v>
      </c>
      <c r="D831" t="s">
        <v>8219</v>
      </c>
      <c r="E831">
        <v>38</v>
      </c>
      <c r="G831">
        <v>830</v>
      </c>
      <c r="H831" t="s">
        <v>8221</v>
      </c>
      <c r="I831">
        <v>0</v>
      </c>
      <c r="K831">
        <v>830</v>
      </c>
      <c r="L831" t="s">
        <v>8220</v>
      </c>
      <c r="M831">
        <v>0</v>
      </c>
    </row>
    <row r="832" spans="3:13" x14ac:dyDescent="0.55000000000000004">
      <c r="C832">
        <v>831</v>
      </c>
      <c r="D832" t="s">
        <v>8219</v>
      </c>
      <c r="E832">
        <v>24</v>
      </c>
      <c r="G832">
        <v>831</v>
      </c>
      <c r="H832" t="s">
        <v>8221</v>
      </c>
      <c r="I832">
        <v>19</v>
      </c>
      <c r="K832">
        <v>831</v>
      </c>
      <c r="L832" t="s">
        <v>8220</v>
      </c>
      <c r="M832">
        <v>52</v>
      </c>
    </row>
    <row r="833" spans="3:13" x14ac:dyDescent="0.55000000000000004">
      <c r="C833">
        <v>832</v>
      </c>
      <c r="D833" t="s">
        <v>8219</v>
      </c>
      <c r="E833">
        <v>8</v>
      </c>
      <c r="G833">
        <v>832</v>
      </c>
      <c r="H833" t="s">
        <v>8221</v>
      </c>
      <c r="I833">
        <v>1</v>
      </c>
      <c r="K833">
        <v>832</v>
      </c>
      <c r="L833" t="s">
        <v>8220</v>
      </c>
      <c r="M833">
        <v>4</v>
      </c>
    </row>
    <row r="834" spans="3:13" x14ac:dyDescent="0.55000000000000004">
      <c r="C834">
        <v>833</v>
      </c>
      <c r="D834" t="s">
        <v>8219</v>
      </c>
      <c r="E834">
        <v>179</v>
      </c>
      <c r="G834">
        <v>833</v>
      </c>
      <c r="H834" t="s">
        <v>8221</v>
      </c>
      <c r="I834">
        <v>2</v>
      </c>
      <c r="K834">
        <v>833</v>
      </c>
      <c r="L834" t="s">
        <v>8220</v>
      </c>
      <c r="M834">
        <v>3</v>
      </c>
    </row>
    <row r="835" spans="3:13" x14ac:dyDescent="0.55000000000000004">
      <c r="C835">
        <v>834</v>
      </c>
      <c r="D835" t="s">
        <v>8219</v>
      </c>
      <c r="E835">
        <v>26</v>
      </c>
      <c r="G835">
        <v>834</v>
      </c>
      <c r="H835" t="s">
        <v>8221</v>
      </c>
      <c r="I835">
        <v>0</v>
      </c>
      <c r="K835">
        <v>834</v>
      </c>
      <c r="L835" t="s">
        <v>8220</v>
      </c>
      <c r="M835">
        <v>3</v>
      </c>
    </row>
    <row r="836" spans="3:13" x14ac:dyDescent="0.55000000000000004">
      <c r="C836">
        <v>835</v>
      </c>
      <c r="D836" t="s">
        <v>8219</v>
      </c>
      <c r="E836">
        <v>131</v>
      </c>
      <c r="G836">
        <v>835</v>
      </c>
      <c r="H836" t="s">
        <v>8221</v>
      </c>
      <c r="I836">
        <v>11</v>
      </c>
      <c r="K836">
        <v>835</v>
      </c>
      <c r="L836" t="s">
        <v>8220</v>
      </c>
      <c r="M836">
        <v>6</v>
      </c>
    </row>
    <row r="837" spans="3:13" x14ac:dyDescent="0.55000000000000004">
      <c r="C837">
        <v>836</v>
      </c>
      <c r="D837" t="s">
        <v>8219</v>
      </c>
      <c r="E837">
        <v>14</v>
      </c>
      <c r="G837">
        <v>836</v>
      </c>
      <c r="H837" t="s">
        <v>8221</v>
      </c>
      <c r="I837">
        <v>0</v>
      </c>
      <c r="K837">
        <v>836</v>
      </c>
      <c r="L837" t="s">
        <v>8220</v>
      </c>
      <c r="M837">
        <v>35</v>
      </c>
    </row>
    <row r="838" spans="3:13" x14ac:dyDescent="0.55000000000000004">
      <c r="C838">
        <v>837</v>
      </c>
      <c r="D838" t="s">
        <v>8219</v>
      </c>
      <c r="E838">
        <v>174</v>
      </c>
      <c r="G838">
        <v>837</v>
      </c>
      <c r="H838" t="s">
        <v>8221</v>
      </c>
      <c r="I838">
        <v>0</v>
      </c>
      <c r="K838">
        <v>837</v>
      </c>
      <c r="L838" t="s">
        <v>8220</v>
      </c>
      <c r="M838">
        <v>10</v>
      </c>
    </row>
    <row r="839" spans="3:13" x14ac:dyDescent="0.55000000000000004">
      <c r="C839">
        <v>838</v>
      </c>
      <c r="D839" t="s">
        <v>8219</v>
      </c>
      <c r="E839">
        <v>191</v>
      </c>
      <c r="G839">
        <v>838</v>
      </c>
      <c r="H839" t="s">
        <v>8221</v>
      </c>
      <c r="I839">
        <v>1</v>
      </c>
      <c r="K839">
        <v>838</v>
      </c>
      <c r="L839" t="s">
        <v>8220</v>
      </c>
      <c r="M839">
        <v>2</v>
      </c>
    </row>
    <row r="840" spans="3:13" x14ac:dyDescent="0.55000000000000004">
      <c r="C840">
        <v>839</v>
      </c>
      <c r="D840" t="s">
        <v>8219</v>
      </c>
      <c r="E840">
        <v>38</v>
      </c>
      <c r="G840">
        <v>839</v>
      </c>
      <c r="H840" t="s">
        <v>8221</v>
      </c>
      <c r="I840">
        <v>3</v>
      </c>
      <c r="K840">
        <v>839</v>
      </c>
      <c r="L840" t="s">
        <v>8220</v>
      </c>
      <c r="M840">
        <v>4</v>
      </c>
    </row>
    <row r="841" spans="3:13" x14ac:dyDescent="0.55000000000000004">
      <c r="C841">
        <v>840</v>
      </c>
      <c r="D841" t="s">
        <v>8219</v>
      </c>
      <c r="E841">
        <v>22</v>
      </c>
      <c r="G841">
        <v>840</v>
      </c>
      <c r="H841" t="s">
        <v>8221</v>
      </c>
      <c r="I841">
        <v>1</v>
      </c>
      <c r="K841">
        <v>840</v>
      </c>
      <c r="L841" t="s">
        <v>8220</v>
      </c>
      <c r="M841">
        <v>2</v>
      </c>
    </row>
    <row r="842" spans="3:13" x14ac:dyDescent="0.55000000000000004">
      <c r="C842">
        <v>841</v>
      </c>
      <c r="D842" t="s">
        <v>8219</v>
      </c>
      <c r="E842">
        <v>149</v>
      </c>
      <c r="G842">
        <v>841</v>
      </c>
      <c r="H842" t="s">
        <v>8221</v>
      </c>
      <c r="I842">
        <v>15</v>
      </c>
      <c r="K842">
        <v>841</v>
      </c>
      <c r="L842" t="s">
        <v>8220</v>
      </c>
      <c r="M842">
        <v>0</v>
      </c>
    </row>
    <row r="843" spans="3:13" x14ac:dyDescent="0.55000000000000004">
      <c r="C843">
        <v>842</v>
      </c>
      <c r="D843" t="s">
        <v>8219</v>
      </c>
      <c r="E843">
        <v>56</v>
      </c>
      <c r="G843">
        <v>842</v>
      </c>
      <c r="H843" t="s">
        <v>8221</v>
      </c>
      <c r="I843">
        <v>2</v>
      </c>
      <c r="K843">
        <v>842</v>
      </c>
      <c r="L843" t="s">
        <v>8221</v>
      </c>
      <c r="M843">
        <v>1</v>
      </c>
    </row>
    <row r="844" spans="3:13" x14ac:dyDescent="0.55000000000000004">
      <c r="C844">
        <v>843</v>
      </c>
      <c r="D844" t="s">
        <v>8219</v>
      </c>
      <c r="E844">
        <v>19</v>
      </c>
      <c r="G844">
        <v>843</v>
      </c>
      <c r="H844" t="s">
        <v>8221</v>
      </c>
      <c r="I844">
        <v>1</v>
      </c>
      <c r="K844">
        <v>843</v>
      </c>
      <c r="L844" t="s">
        <v>8221</v>
      </c>
      <c r="M844">
        <v>3</v>
      </c>
    </row>
    <row r="845" spans="3:13" x14ac:dyDescent="0.55000000000000004">
      <c r="C845">
        <v>844</v>
      </c>
      <c r="D845" t="s">
        <v>8219</v>
      </c>
      <c r="E845">
        <v>70</v>
      </c>
      <c r="G845">
        <v>844</v>
      </c>
      <c r="H845" t="s">
        <v>8221</v>
      </c>
      <c r="I845">
        <v>1</v>
      </c>
      <c r="K845">
        <v>844</v>
      </c>
      <c r="L845" t="s">
        <v>8221</v>
      </c>
      <c r="M845">
        <v>1</v>
      </c>
    </row>
    <row r="846" spans="3:13" x14ac:dyDescent="0.55000000000000004">
      <c r="C846">
        <v>845</v>
      </c>
      <c r="D846" t="s">
        <v>8219</v>
      </c>
      <c r="E846">
        <v>81</v>
      </c>
      <c r="G846">
        <v>845</v>
      </c>
      <c r="H846" t="s">
        <v>8221</v>
      </c>
      <c r="I846">
        <v>0</v>
      </c>
      <c r="K846">
        <v>845</v>
      </c>
      <c r="L846" t="s">
        <v>8221</v>
      </c>
      <c r="M846">
        <v>0</v>
      </c>
    </row>
    <row r="847" spans="3:13" x14ac:dyDescent="0.55000000000000004">
      <c r="C847">
        <v>846</v>
      </c>
      <c r="D847" t="s">
        <v>8219</v>
      </c>
      <c r="E847">
        <v>32</v>
      </c>
      <c r="G847">
        <v>846</v>
      </c>
      <c r="H847" t="s">
        <v>8221</v>
      </c>
      <c r="I847">
        <v>1</v>
      </c>
      <c r="K847">
        <v>846</v>
      </c>
      <c r="L847" t="s">
        <v>8221</v>
      </c>
      <c r="M847">
        <v>12</v>
      </c>
    </row>
    <row r="848" spans="3:13" x14ac:dyDescent="0.55000000000000004">
      <c r="C848">
        <v>847</v>
      </c>
      <c r="D848" t="s">
        <v>8219</v>
      </c>
      <c r="E848">
        <v>26</v>
      </c>
      <c r="G848">
        <v>847</v>
      </c>
      <c r="H848" t="s">
        <v>8221</v>
      </c>
      <c r="I848">
        <v>11</v>
      </c>
      <c r="K848">
        <v>847</v>
      </c>
      <c r="L848" t="s">
        <v>8221</v>
      </c>
      <c r="M848">
        <v>0</v>
      </c>
    </row>
    <row r="849" spans="3:13" x14ac:dyDescent="0.55000000000000004">
      <c r="C849">
        <v>848</v>
      </c>
      <c r="D849" t="s">
        <v>8219</v>
      </c>
      <c r="E849">
        <v>105</v>
      </c>
      <c r="G849">
        <v>848</v>
      </c>
      <c r="H849" t="s">
        <v>8221</v>
      </c>
      <c r="I849">
        <v>0</v>
      </c>
      <c r="K849">
        <v>848</v>
      </c>
      <c r="L849" t="s">
        <v>8221</v>
      </c>
      <c r="M849">
        <v>1</v>
      </c>
    </row>
    <row r="850" spans="3:13" x14ac:dyDescent="0.55000000000000004">
      <c r="C850">
        <v>849</v>
      </c>
      <c r="D850" t="s">
        <v>8219</v>
      </c>
      <c r="E850">
        <v>29</v>
      </c>
      <c r="G850">
        <v>849</v>
      </c>
      <c r="H850" t="s">
        <v>8221</v>
      </c>
      <c r="I850">
        <v>1</v>
      </c>
      <c r="K850">
        <v>849</v>
      </c>
      <c r="L850" t="s">
        <v>8221</v>
      </c>
      <c r="M850">
        <v>0</v>
      </c>
    </row>
    <row r="851" spans="3:13" x14ac:dyDescent="0.55000000000000004">
      <c r="C851">
        <v>850</v>
      </c>
      <c r="D851" t="s">
        <v>8219</v>
      </c>
      <c r="E851">
        <v>8</v>
      </c>
      <c r="G851">
        <v>850</v>
      </c>
      <c r="H851" t="s">
        <v>8221</v>
      </c>
      <c r="I851">
        <v>6</v>
      </c>
      <c r="K851">
        <v>850</v>
      </c>
      <c r="L851" t="s">
        <v>8221</v>
      </c>
      <c r="M851">
        <v>0</v>
      </c>
    </row>
    <row r="852" spans="3:13" x14ac:dyDescent="0.55000000000000004">
      <c r="C852">
        <v>851</v>
      </c>
      <c r="D852" t="s">
        <v>8219</v>
      </c>
      <c r="E852">
        <v>89</v>
      </c>
      <c r="G852">
        <v>851</v>
      </c>
      <c r="H852" t="s">
        <v>8221</v>
      </c>
      <c r="I852">
        <v>7</v>
      </c>
      <c r="K852">
        <v>851</v>
      </c>
      <c r="L852" t="s">
        <v>8221</v>
      </c>
      <c r="M852">
        <v>2</v>
      </c>
    </row>
    <row r="853" spans="3:13" x14ac:dyDescent="0.55000000000000004">
      <c r="C853">
        <v>852</v>
      </c>
      <c r="D853" t="s">
        <v>8219</v>
      </c>
      <c r="E853">
        <v>44</v>
      </c>
      <c r="G853">
        <v>852</v>
      </c>
      <c r="H853" t="s">
        <v>8221</v>
      </c>
      <c r="I853">
        <v>0</v>
      </c>
      <c r="K853">
        <v>852</v>
      </c>
      <c r="L853" t="s">
        <v>8221</v>
      </c>
      <c r="M853">
        <v>92</v>
      </c>
    </row>
    <row r="854" spans="3:13" x14ac:dyDescent="0.55000000000000004">
      <c r="C854">
        <v>853</v>
      </c>
      <c r="D854" t="s">
        <v>8219</v>
      </c>
      <c r="E854">
        <v>246</v>
      </c>
      <c r="G854">
        <v>853</v>
      </c>
      <c r="H854" t="s">
        <v>8221</v>
      </c>
      <c r="I854">
        <v>16</v>
      </c>
      <c r="K854">
        <v>853</v>
      </c>
      <c r="L854" t="s">
        <v>8221</v>
      </c>
      <c r="M854">
        <v>0</v>
      </c>
    </row>
    <row r="855" spans="3:13" x14ac:dyDescent="0.55000000000000004">
      <c r="C855">
        <v>854</v>
      </c>
      <c r="D855" t="s">
        <v>8219</v>
      </c>
      <c r="E855">
        <v>120</v>
      </c>
      <c r="G855">
        <v>854</v>
      </c>
      <c r="H855" t="s">
        <v>8221</v>
      </c>
      <c r="I855">
        <v>0</v>
      </c>
      <c r="K855">
        <v>854</v>
      </c>
      <c r="L855" t="s">
        <v>8221</v>
      </c>
      <c r="M855">
        <v>3</v>
      </c>
    </row>
    <row r="856" spans="3:13" x14ac:dyDescent="0.55000000000000004">
      <c r="C856">
        <v>855</v>
      </c>
      <c r="D856" t="s">
        <v>8219</v>
      </c>
      <c r="E856">
        <v>26</v>
      </c>
      <c r="G856">
        <v>855</v>
      </c>
      <c r="H856" t="s">
        <v>8221</v>
      </c>
      <c r="I856">
        <v>0</v>
      </c>
      <c r="K856">
        <v>855</v>
      </c>
      <c r="L856" t="s">
        <v>8221</v>
      </c>
      <c r="M856">
        <v>10</v>
      </c>
    </row>
    <row r="857" spans="3:13" x14ac:dyDescent="0.55000000000000004">
      <c r="C857">
        <v>856</v>
      </c>
      <c r="D857" t="s">
        <v>8219</v>
      </c>
      <c r="E857">
        <v>45</v>
      </c>
      <c r="G857">
        <v>856</v>
      </c>
      <c r="H857" t="s">
        <v>8221</v>
      </c>
      <c r="I857">
        <v>0</v>
      </c>
      <c r="K857">
        <v>856</v>
      </c>
      <c r="L857" t="s">
        <v>8221</v>
      </c>
      <c r="M857">
        <v>7</v>
      </c>
    </row>
    <row r="858" spans="3:13" x14ac:dyDescent="0.55000000000000004">
      <c r="C858">
        <v>857</v>
      </c>
      <c r="D858" t="s">
        <v>8219</v>
      </c>
      <c r="E858">
        <v>20</v>
      </c>
      <c r="G858">
        <v>857</v>
      </c>
      <c r="H858" t="s">
        <v>8221</v>
      </c>
      <c r="I858">
        <v>12</v>
      </c>
      <c r="K858">
        <v>857</v>
      </c>
      <c r="L858" t="s">
        <v>8221</v>
      </c>
      <c r="M858">
        <v>3</v>
      </c>
    </row>
    <row r="859" spans="3:13" x14ac:dyDescent="0.55000000000000004">
      <c r="C859">
        <v>858</v>
      </c>
      <c r="D859" t="s">
        <v>8219</v>
      </c>
      <c r="E859">
        <v>47</v>
      </c>
      <c r="G859">
        <v>858</v>
      </c>
      <c r="H859" t="s">
        <v>8221</v>
      </c>
      <c r="I859">
        <v>1</v>
      </c>
      <c r="K859">
        <v>858</v>
      </c>
      <c r="L859" t="s">
        <v>8221</v>
      </c>
      <c r="M859">
        <v>0</v>
      </c>
    </row>
    <row r="860" spans="3:13" x14ac:dyDescent="0.55000000000000004">
      <c r="C860">
        <v>859</v>
      </c>
      <c r="D860" t="s">
        <v>8219</v>
      </c>
      <c r="E860">
        <v>13</v>
      </c>
      <c r="G860">
        <v>859</v>
      </c>
      <c r="H860" t="s">
        <v>8221</v>
      </c>
      <c r="I860">
        <v>3</v>
      </c>
      <c r="K860">
        <v>859</v>
      </c>
      <c r="L860" t="s">
        <v>8221</v>
      </c>
      <c r="M860">
        <v>1</v>
      </c>
    </row>
    <row r="861" spans="3:13" x14ac:dyDescent="0.55000000000000004">
      <c r="C861">
        <v>860</v>
      </c>
      <c r="D861" t="s">
        <v>8219</v>
      </c>
      <c r="E861">
        <v>183</v>
      </c>
      <c r="G861">
        <v>860</v>
      </c>
      <c r="H861" t="s">
        <v>8221</v>
      </c>
      <c r="I861">
        <v>1</v>
      </c>
      <c r="K861">
        <v>860</v>
      </c>
      <c r="L861" t="s">
        <v>8221</v>
      </c>
      <c r="M861">
        <v>0</v>
      </c>
    </row>
    <row r="862" spans="3:13" x14ac:dyDescent="0.55000000000000004">
      <c r="C862">
        <v>861</v>
      </c>
      <c r="D862" t="s">
        <v>8219</v>
      </c>
      <c r="E862">
        <v>21</v>
      </c>
      <c r="G862">
        <v>861</v>
      </c>
      <c r="H862" t="s">
        <v>8221</v>
      </c>
      <c r="I862">
        <v>4</v>
      </c>
      <c r="K862">
        <v>861</v>
      </c>
      <c r="L862" t="s">
        <v>8221</v>
      </c>
      <c r="M862">
        <v>9</v>
      </c>
    </row>
    <row r="863" spans="3:13" x14ac:dyDescent="0.55000000000000004">
      <c r="C863">
        <v>862</v>
      </c>
      <c r="D863" t="s">
        <v>8219</v>
      </c>
      <c r="E863">
        <v>42</v>
      </c>
      <c r="G863">
        <v>862</v>
      </c>
      <c r="H863" t="s">
        <v>8220</v>
      </c>
      <c r="I863">
        <v>1</v>
      </c>
      <c r="K863">
        <v>862</v>
      </c>
      <c r="L863" t="s">
        <v>8221</v>
      </c>
      <c r="M863">
        <v>2</v>
      </c>
    </row>
    <row r="864" spans="3:13" x14ac:dyDescent="0.55000000000000004">
      <c r="C864">
        <v>863</v>
      </c>
      <c r="D864" t="s">
        <v>8219</v>
      </c>
      <c r="E864">
        <v>54</v>
      </c>
      <c r="G864">
        <v>863</v>
      </c>
      <c r="H864" t="s">
        <v>8220</v>
      </c>
      <c r="I864">
        <v>0</v>
      </c>
      <c r="K864">
        <v>863</v>
      </c>
      <c r="L864" t="s">
        <v>8221</v>
      </c>
      <c r="M864">
        <v>1</v>
      </c>
    </row>
    <row r="865" spans="3:13" x14ac:dyDescent="0.55000000000000004">
      <c r="C865">
        <v>864</v>
      </c>
      <c r="D865" t="s">
        <v>8219</v>
      </c>
      <c r="E865">
        <v>38</v>
      </c>
      <c r="G865">
        <v>864</v>
      </c>
      <c r="H865" t="s">
        <v>8220</v>
      </c>
      <c r="I865">
        <v>2</v>
      </c>
      <c r="K865">
        <v>864</v>
      </c>
      <c r="L865" t="s">
        <v>8221</v>
      </c>
      <c r="M865">
        <v>2</v>
      </c>
    </row>
    <row r="866" spans="3:13" x14ac:dyDescent="0.55000000000000004">
      <c r="C866">
        <v>865</v>
      </c>
      <c r="D866" t="s">
        <v>8219</v>
      </c>
      <c r="E866">
        <v>64</v>
      </c>
      <c r="G866">
        <v>865</v>
      </c>
      <c r="H866" t="s">
        <v>8220</v>
      </c>
      <c r="I866">
        <v>1</v>
      </c>
      <c r="K866">
        <v>865</v>
      </c>
      <c r="L866" t="s">
        <v>8221</v>
      </c>
      <c r="M866">
        <v>11</v>
      </c>
    </row>
    <row r="867" spans="3:13" x14ac:dyDescent="0.55000000000000004">
      <c r="C867">
        <v>866</v>
      </c>
      <c r="D867" t="s">
        <v>8219</v>
      </c>
      <c r="E867">
        <v>13</v>
      </c>
      <c r="G867">
        <v>866</v>
      </c>
      <c r="H867" t="s">
        <v>8220</v>
      </c>
      <c r="I867">
        <v>1</v>
      </c>
      <c r="K867">
        <v>866</v>
      </c>
      <c r="L867" t="s">
        <v>8221</v>
      </c>
      <c r="M867">
        <v>0</v>
      </c>
    </row>
    <row r="868" spans="3:13" x14ac:dyDescent="0.55000000000000004">
      <c r="C868">
        <v>867</v>
      </c>
      <c r="D868" t="s">
        <v>8219</v>
      </c>
      <c r="E868">
        <v>33</v>
      </c>
      <c r="G868">
        <v>867</v>
      </c>
      <c r="H868" t="s">
        <v>8220</v>
      </c>
      <c r="I868">
        <v>59</v>
      </c>
      <c r="K868">
        <v>867</v>
      </c>
      <c r="L868" t="s">
        <v>8221</v>
      </c>
      <c r="M868">
        <v>0</v>
      </c>
    </row>
    <row r="869" spans="3:13" x14ac:dyDescent="0.55000000000000004">
      <c r="C869">
        <v>868</v>
      </c>
      <c r="D869" t="s">
        <v>8219</v>
      </c>
      <c r="E869">
        <v>52</v>
      </c>
      <c r="G869">
        <v>868</v>
      </c>
      <c r="H869" t="s">
        <v>8220</v>
      </c>
      <c r="I869">
        <v>13</v>
      </c>
      <c r="K869">
        <v>868</v>
      </c>
      <c r="L869" t="s">
        <v>8221</v>
      </c>
      <c r="M869">
        <v>9</v>
      </c>
    </row>
    <row r="870" spans="3:13" x14ac:dyDescent="0.55000000000000004">
      <c r="C870">
        <v>869</v>
      </c>
      <c r="D870" t="s">
        <v>8219</v>
      </c>
      <c r="E870">
        <v>107</v>
      </c>
      <c r="G870">
        <v>869</v>
      </c>
      <c r="H870" t="s">
        <v>8220</v>
      </c>
      <c r="I870">
        <v>22</v>
      </c>
      <c r="K870">
        <v>869</v>
      </c>
      <c r="L870" t="s">
        <v>8221</v>
      </c>
      <c r="M870">
        <v>0</v>
      </c>
    </row>
    <row r="871" spans="3:13" x14ac:dyDescent="0.55000000000000004">
      <c r="C871">
        <v>870</v>
      </c>
      <c r="D871" t="s">
        <v>8219</v>
      </c>
      <c r="E871">
        <v>11</v>
      </c>
      <c r="G871">
        <v>870</v>
      </c>
      <c r="H871" t="s">
        <v>8220</v>
      </c>
      <c r="I871">
        <v>0</v>
      </c>
      <c r="K871">
        <v>870</v>
      </c>
      <c r="L871" t="s">
        <v>8221</v>
      </c>
      <c r="M871">
        <v>4</v>
      </c>
    </row>
    <row r="872" spans="3:13" x14ac:dyDescent="0.55000000000000004">
      <c r="C872">
        <v>871</v>
      </c>
      <c r="D872" t="s">
        <v>8219</v>
      </c>
      <c r="E872">
        <v>34</v>
      </c>
      <c r="G872">
        <v>871</v>
      </c>
      <c r="H872" t="s">
        <v>8220</v>
      </c>
      <c r="I872">
        <v>52</v>
      </c>
      <c r="K872">
        <v>871</v>
      </c>
      <c r="L872" t="s">
        <v>8221</v>
      </c>
      <c r="M872">
        <v>1</v>
      </c>
    </row>
    <row r="873" spans="3:13" x14ac:dyDescent="0.55000000000000004">
      <c r="C873">
        <v>872</v>
      </c>
      <c r="D873" t="s">
        <v>8219</v>
      </c>
      <c r="E873">
        <v>75</v>
      </c>
      <c r="G873">
        <v>872</v>
      </c>
      <c r="H873" t="s">
        <v>8220</v>
      </c>
      <c r="I873">
        <v>4</v>
      </c>
      <c r="K873">
        <v>872</v>
      </c>
      <c r="L873" t="s">
        <v>8221</v>
      </c>
      <c r="M873">
        <v>2</v>
      </c>
    </row>
    <row r="874" spans="3:13" x14ac:dyDescent="0.55000000000000004">
      <c r="C874">
        <v>873</v>
      </c>
      <c r="D874" t="s">
        <v>8219</v>
      </c>
      <c r="E874">
        <v>26</v>
      </c>
      <c r="G874">
        <v>873</v>
      </c>
      <c r="H874" t="s">
        <v>8220</v>
      </c>
      <c r="I874">
        <v>3</v>
      </c>
      <c r="K874">
        <v>873</v>
      </c>
      <c r="L874" t="s">
        <v>8221</v>
      </c>
      <c r="M874">
        <v>0</v>
      </c>
    </row>
    <row r="875" spans="3:13" x14ac:dyDescent="0.55000000000000004">
      <c r="C875">
        <v>874</v>
      </c>
      <c r="D875" t="s">
        <v>8219</v>
      </c>
      <c r="E875">
        <v>50</v>
      </c>
      <c r="G875">
        <v>874</v>
      </c>
      <c r="H875" t="s">
        <v>8220</v>
      </c>
      <c r="I875">
        <v>3</v>
      </c>
      <c r="K875">
        <v>874</v>
      </c>
      <c r="L875" t="s">
        <v>8221</v>
      </c>
      <c r="M875">
        <v>1</v>
      </c>
    </row>
    <row r="876" spans="3:13" x14ac:dyDescent="0.55000000000000004">
      <c r="C876">
        <v>875</v>
      </c>
      <c r="D876" t="s">
        <v>8219</v>
      </c>
      <c r="E876">
        <v>80</v>
      </c>
      <c r="G876">
        <v>875</v>
      </c>
      <c r="H876" t="s">
        <v>8220</v>
      </c>
      <c r="I876">
        <v>6</v>
      </c>
      <c r="K876">
        <v>875</v>
      </c>
      <c r="L876" t="s">
        <v>8221</v>
      </c>
      <c r="M876">
        <v>17</v>
      </c>
    </row>
    <row r="877" spans="3:13" x14ac:dyDescent="0.55000000000000004">
      <c r="C877">
        <v>876</v>
      </c>
      <c r="D877" t="s">
        <v>8219</v>
      </c>
      <c r="E877">
        <v>110</v>
      </c>
      <c r="G877">
        <v>876</v>
      </c>
      <c r="H877" t="s">
        <v>8220</v>
      </c>
      <c r="I877">
        <v>35</v>
      </c>
      <c r="K877">
        <v>876</v>
      </c>
      <c r="L877" t="s">
        <v>8221</v>
      </c>
      <c r="M877">
        <v>2</v>
      </c>
    </row>
    <row r="878" spans="3:13" x14ac:dyDescent="0.55000000000000004">
      <c r="C878">
        <v>877</v>
      </c>
      <c r="D878" t="s">
        <v>8219</v>
      </c>
      <c r="E878">
        <v>77</v>
      </c>
      <c r="G878">
        <v>877</v>
      </c>
      <c r="H878" t="s">
        <v>8220</v>
      </c>
      <c r="I878">
        <v>10</v>
      </c>
      <c r="K878">
        <v>877</v>
      </c>
      <c r="L878" t="s">
        <v>8221</v>
      </c>
      <c r="M878">
        <v>3</v>
      </c>
    </row>
    <row r="879" spans="3:13" x14ac:dyDescent="0.55000000000000004">
      <c r="C879">
        <v>878</v>
      </c>
      <c r="D879" t="s">
        <v>8219</v>
      </c>
      <c r="E879">
        <v>50</v>
      </c>
      <c r="G879">
        <v>878</v>
      </c>
      <c r="H879" t="s">
        <v>8220</v>
      </c>
      <c r="I879">
        <v>2</v>
      </c>
      <c r="K879">
        <v>878</v>
      </c>
      <c r="L879" t="s">
        <v>8221</v>
      </c>
      <c r="M879">
        <v>41</v>
      </c>
    </row>
    <row r="880" spans="3:13" x14ac:dyDescent="0.55000000000000004">
      <c r="C880">
        <v>879</v>
      </c>
      <c r="D880" t="s">
        <v>8219</v>
      </c>
      <c r="E880">
        <v>145</v>
      </c>
      <c r="G880">
        <v>879</v>
      </c>
      <c r="H880" t="s">
        <v>8220</v>
      </c>
      <c r="I880">
        <v>4</v>
      </c>
      <c r="K880">
        <v>879</v>
      </c>
      <c r="L880" t="s">
        <v>8221</v>
      </c>
      <c r="M880">
        <v>2</v>
      </c>
    </row>
    <row r="881" spans="3:13" x14ac:dyDescent="0.55000000000000004">
      <c r="C881">
        <v>880</v>
      </c>
      <c r="D881" t="s">
        <v>8219</v>
      </c>
      <c r="E881">
        <v>29</v>
      </c>
      <c r="G881">
        <v>880</v>
      </c>
      <c r="H881" t="s">
        <v>8220</v>
      </c>
      <c r="I881">
        <v>2</v>
      </c>
      <c r="K881">
        <v>880</v>
      </c>
      <c r="L881" t="s">
        <v>8221</v>
      </c>
      <c r="M881">
        <v>3</v>
      </c>
    </row>
    <row r="882" spans="3:13" x14ac:dyDescent="0.55000000000000004">
      <c r="C882">
        <v>881</v>
      </c>
      <c r="D882" t="s">
        <v>8219</v>
      </c>
      <c r="E882">
        <v>114</v>
      </c>
      <c r="G882">
        <v>881</v>
      </c>
      <c r="H882" t="s">
        <v>8220</v>
      </c>
      <c r="I882">
        <v>0</v>
      </c>
      <c r="K882">
        <v>881</v>
      </c>
      <c r="L882" t="s">
        <v>8221</v>
      </c>
      <c r="M882">
        <v>8</v>
      </c>
    </row>
    <row r="883" spans="3:13" x14ac:dyDescent="0.55000000000000004">
      <c r="C883">
        <v>882</v>
      </c>
      <c r="D883" t="s">
        <v>8219</v>
      </c>
      <c r="E883">
        <v>96</v>
      </c>
      <c r="G883">
        <v>882</v>
      </c>
      <c r="H883" t="s">
        <v>8221</v>
      </c>
      <c r="I883">
        <v>1</v>
      </c>
      <c r="K883">
        <v>882</v>
      </c>
      <c r="L883" t="s">
        <v>8221</v>
      </c>
      <c r="M883">
        <v>0</v>
      </c>
    </row>
    <row r="884" spans="3:13" x14ac:dyDescent="0.55000000000000004">
      <c r="C884">
        <v>883</v>
      </c>
      <c r="D884" t="s">
        <v>8219</v>
      </c>
      <c r="E884">
        <v>31</v>
      </c>
      <c r="G884">
        <v>883</v>
      </c>
      <c r="H884" t="s">
        <v>8221</v>
      </c>
      <c r="I884">
        <v>3</v>
      </c>
      <c r="K884">
        <v>883</v>
      </c>
      <c r="L884" t="s">
        <v>8221</v>
      </c>
      <c r="M884">
        <v>1</v>
      </c>
    </row>
    <row r="885" spans="3:13" x14ac:dyDescent="0.55000000000000004">
      <c r="C885">
        <v>884</v>
      </c>
      <c r="D885" t="s">
        <v>8219</v>
      </c>
      <c r="E885">
        <v>4883</v>
      </c>
      <c r="G885">
        <v>884</v>
      </c>
      <c r="H885" t="s">
        <v>8221</v>
      </c>
      <c r="I885">
        <v>1</v>
      </c>
      <c r="K885">
        <v>884</v>
      </c>
      <c r="L885" t="s">
        <v>8221</v>
      </c>
      <c r="M885">
        <v>3</v>
      </c>
    </row>
    <row r="886" spans="3:13" x14ac:dyDescent="0.55000000000000004">
      <c r="C886">
        <v>885</v>
      </c>
      <c r="D886" t="s">
        <v>8219</v>
      </c>
      <c r="E886">
        <v>95</v>
      </c>
      <c r="G886">
        <v>885</v>
      </c>
      <c r="H886" t="s">
        <v>8221</v>
      </c>
      <c r="I886">
        <v>0</v>
      </c>
      <c r="K886">
        <v>885</v>
      </c>
      <c r="L886" t="s">
        <v>8221</v>
      </c>
      <c r="M886">
        <v>4</v>
      </c>
    </row>
    <row r="887" spans="3:13" x14ac:dyDescent="0.55000000000000004">
      <c r="C887">
        <v>886</v>
      </c>
      <c r="D887" t="s">
        <v>8219</v>
      </c>
      <c r="E887">
        <v>2478</v>
      </c>
      <c r="G887">
        <v>886</v>
      </c>
      <c r="H887" t="s">
        <v>8221</v>
      </c>
      <c r="I887">
        <v>12</v>
      </c>
      <c r="K887">
        <v>886</v>
      </c>
      <c r="L887" t="s">
        <v>8221</v>
      </c>
      <c r="M887">
        <v>9</v>
      </c>
    </row>
    <row r="888" spans="3:13" x14ac:dyDescent="0.55000000000000004">
      <c r="C888">
        <v>887</v>
      </c>
      <c r="D888" t="s">
        <v>8219</v>
      </c>
      <c r="E888">
        <v>1789</v>
      </c>
      <c r="G888">
        <v>887</v>
      </c>
      <c r="H888" t="s">
        <v>8221</v>
      </c>
      <c r="I888">
        <v>0</v>
      </c>
      <c r="K888">
        <v>887</v>
      </c>
      <c r="L888" t="s">
        <v>8221</v>
      </c>
      <c r="M888">
        <v>16</v>
      </c>
    </row>
    <row r="889" spans="3:13" x14ac:dyDescent="0.55000000000000004">
      <c r="C889">
        <v>888</v>
      </c>
      <c r="D889" t="s">
        <v>8219</v>
      </c>
      <c r="E889">
        <v>680</v>
      </c>
      <c r="G889">
        <v>888</v>
      </c>
      <c r="H889" t="s">
        <v>8221</v>
      </c>
      <c r="I889">
        <v>1</v>
      </c>
      <c r="K889">
        <v>888</v>
      </c>
      <c r="L889" t="s">
        <v>8221</v>
      </c>
      <c r="M889">
        <v>1</v>
      </c>
    </row>
    <row r="890" spans="3:13" x14ac:dyDescent="0.55000000000000004">
      <c r="C890">
        <v>889</v>
      </c>
      <c r="D890" t="s">
        <v>8219</v>
      </c>
      <c r="E890">
        <v>70</v>
      </c>
      <c r="G890">
        <v>889</v>
      </c>
      <c r="H890" t="s">
        <v>8221</v>
      </c>
      <c r="I890">
        <v>0</v>
      </c>
      <c r="K890">
        <v>889</v>
      </c>
      <c r="L890" t="s">
        <v>8221</v>
      </c>
      <c r="M890">
        <v>7</v>
      </c>
    </row>
    <row r="891" spans="3:13" x14ac:dyDescent="0.55000000000000004">
      <c r="C891">
        <v>890</v>
      </c>
      <c r="D891" t="s">
        <v>8219</v>
      </c>
      <c r="E891">
        <v>23</v>
      </c>
      <c r="G891">
        <v>890</v>
      </c>
      <c r="H891" t="s">
        <v>8221</v>
      </c>
      <c r="I891">
        <v>0</v>
      </c>
      <c r="K891">
        <v>890</v>
      </c>
      <c r="L891" t="s">
        <v>8221</v>
      </c>
      <c r="M891">
        <v>0</v>
      </c>
    </row>
    <row r="892" spans="3:13" x14ac:dyDescent="0.55000000000000004">
      <c r="C892">
        <v>891</v>
      </c>
      <c r="D892" t="s">
        <v>8219</v>
      </c>
      <c r="E892">
        <v>4245</v>
      </c>
      <c r="G892">
        <v>891</v>
      </c>
      <c r="H892" t="s">
        <v>8221</v>
      </c>
      <c r="I892">
        <v>2</v>
      </c>
      <c r="K892">
        <v>891</v>
      </c>
      <c r="L892" t="s">
        <v>8221</v>
      </c>
      <c r="M892">
        <v>0</v>
      </c>
    </row>
    <row r="893" spans="3:13" x14ac:dyDescent="0.55000000000000004">
      <c r="C893">
        <v>892</v>
      </c>
      <c r="D893" t="s">
        <v>8219</v>
      </c>
      <c r="E893">
        <v>943</v>
      </c>
      <c r="G893">
        <v>892</v>
      </c>
      <c r="H893" t="s">
        <v>8221</v>
      </c>
      <c r="I893">
        <v>92</v>
      </c>
      <c r="K893">
        <v>892</v>
      </c>
      <c r="L893" t="s">
        <v>8221</v>
      </c>
      <c r="M893">
        <v>0</v>
      </c>
    </row>
    <row r="894" spans="3:13" x14ac:dyDescent="0.55000000000000004">
      <c r="C894">
        <v>893</v>
      </c>
      <c r="D894" t="s">
        <v>8219</v>
      </c>
      <c r="E894">
        <v>1876</v>
      </c>
      <c r="G894">
        <v>893</v>
      </c>
      <c r="H894" t="s">
        <v>8221</v>
      </c>
      <c r="I894">
        <v>0</v>
      </c>
      <c r="K894">
        <v>893</v>
      </c>
      <c r="L894" t="s">
        <v>8221</v>
      </c>
      <c r="M894">
        <v>0</v>
      </c>
    </row>
    <row r="895" spans="3:13" x14ac:dyDescent="0.55000000000000004">
      <c r="C895">
        <v>894</v>
      </c>
      <c r="D895" t="s">
        <v>8219</v>
      </c>
      <c r="E895">
        <v>834</v>
      </c>
      <c r="G895">
        <v>894</v>
      </c>
      <c r="H895" t="s">
        <v>8221</v>
      </c>
      <c r="I895">
        <v>3</v>
      </c>
      <c r="K895">
        <v>894</v>
      </c>
      <c r="L895" t="s">
        <v>8221</v>
      </c>
      <c r="M895">
        <v>0</v>
      </c>
    </row>
    <row r="896" spans="3:13" x14ac:dyDescent="0.55000000000000004">
      <c r="C896">
        <v>895</v>
      </c>
      <c r="D896" t="s">
        <v>8219</v>
      </c>
      <c r="E896">
        <v>682</v>
      </c>
      <c r="G896">
        <v>895</v>
      </c>
      <c r="H896" t="s">
        <v>8221</v>
      </c>
      <c r="I896">
        <v>10</v>
      </c>
      <c r="K896">
        <v>895</v>
      </c>
      <c r="L896" t="s">
        <v>8221</v>
      </c>
      <c r="M896">
        <v>1</v>
      </c>
    </row>
    <row r="897" spans="3:13" x14ac:dyDescent="0.55000000000000004">
      <c r="C897">
        <v>896</v>
      </c>
      <c r="D897" t="s">
        <v>8219</v>
      </c>
      <c r="E897">
        <v>147</v>
      </c>
      <c r="G897">
        <v>896</v>
      </c>
      <c r="H897" t="s">
        <v>8221</v>
      </c>
      <c r="I897">
        <v>7</v>
      </c>
      <c r="K897">
        <v>896</v>
      </c>
      <c r="L897" t="s">
        <v>8221</v>
      </c>
      <c r="M897">
        <v>2</v>
      </c>
    </row>
    <row r="898" spans="3:13" x14ac:dyDescent="0.55000000000000004">
      <c r="C898">
        <v>897</v>
      </c>
      <c r="D898" t="s">
        <v>8219</v>
      </c>
      <c r="E898">
        <v>415</v>
      </c>
      <c r="G898">
        <v>897</v>
      </c>
      <c r="H898" t="s">
        <v>8221</v>
      </c>
      <c r="I898">
        <v>3</v>
      </c>
      <c r="K898">
        <v>897</v>
      </c>
      <c r="L898" t="s">
        <v>8221</v>
      </c>
      <c r="M898">
        <v>1</v>
      </c>
    </row>
    <row r="899" spans="3:13" x14ac:dyDescent="0.55000000000000004">
      <c r="C899">
        <v>898</v>
      </c>
      <c r="D899" t="s">
        <v>8219</v>
      </c>
      <c r="E899">
        <v>290</v>
      </c>
      <c r="G899">
        <v>898</v>
      </c>
      <c r="H899" t="s">
        <v>8221</v>
      </c>
      <c r="I899">
        <v>0</v>
      </c>
      <c r="K899">
        <v>898</v>
      </c>
      <c r="L899" t="s">
        <v>8221</v>
      </c>
      <c r="M899">
        <v>15</v>
      </c>
    </row>
    <row r="900" spans="3:13" x14ac:dyDescent="0.55000000000000004">
      <c r="C900">
        <v>899</v>
      </c>
      <c r="D900" t="s">
        <v>8219</v>
      </c>
      <c r="E900">
        <v>365</v>
      </c>
      <c r="G900">
        <v>899</v>
      </c>
      <c r="H900" t="s">
        <v>8221</v>
      </c>
      <c r="I900">
        <v>1</v>
      </c>
      <c r="K900">
        <v>899</v>
      </c>
      <c r="L900" t="s">
        <v>8221</v>
      </c>
      <c r="M900">
        <v>1</v>
      </c>
    </row>
    <row r="901" spans="3:13" x14ac:dyDescent="0.55000000000000004">
      <c r="C901">
        <v>900</v>
      </c>
      <c r="D901" t="s">
        <v>8219</v>
      </c>
      <c r="E901">
        <v>660</v>
      </c>
      <c r="G901">
        <v>900</v>
      </c>
      <c r="H901" t="s">
        <v>8221</v>
      </c>
      <c r="I901">
        <v>0</v>
      </c>
      <c r="K901">
        <v>900</v>
      </c>
      <c r="L901" t="s">
        <v>8221</v>
      </c>
      <c r="M901">
        <v>1</v>
      </c>
    </row>
    <row r="902" spans="3:13" x14ac:dyDescent="0.55000000000000004">
      <c r="C902">
        <v>901</v>
      </c>
      <c r="D902" t="s">
        <v>8219</v>
      </c>
      <c r="E902">
        <v>1356</v>
      </c>
      <c r="G902">
        <v>901</v>
      </c>
      <c r="H902" t="s">
        <v>8221</v>
      </c>
      <c r="I902">
        <v>9</v>
      </c>
      <c r="K902">
        <v>901</v>
      </c>
      <c r="L902" t="s">
        <v>8221</v>
      </c>
      <c r="M902">
        <v>0</v>
      </c>
    </row>
    <row r="903" spans="3:13" x14ac:dyDescent="0.55000000000000004">
      <c r="C903">
        <v>902</v>
      </c>
      <c r="D903" t="s">
        <v>8219</v>
      </c>
      <c r="E903">
        <v>424</v>
      </c>
      <c r="G903">
        <v>902</v>
      </c>
      <c r="H903" t="s">
        <v>8221</v>
      </c>
      <c r="I903">
        <v>2</v>
      </c>
      <c r="K903">
        <v>902</v>
      </c>
      <c r="L903" t="s">
        <v>8221</v>
      </c>
      <c r="M903">
        <v>39</v>
      </c>
    </row>
    <row r="904" spans="3:13" x14ac:dyDescent="0.55000000000000004">
      <c r="C904">
        <v>903</v>
      </c>
      <c r="D904" t="s">
        <v>8219</v>
      </c>
      <c r="E904">
        <v>33</v>
      </c>
      <c r="G904">
        <v>903</v>
      </c>
      <c r="H904" t="s">
        <v>8221</v>
      </c>
      <c r="I904">
        <v>1</v>
      </c>
      <c r="K904">
        <v>903</v>
      </c>
      <c r="L904" t="s">
        <v>8221</v>
      </c>
      <c r="M904">
        <v>103</v>
      </c>
    </row>
    <row r="905" spans="3:13" x14ac:dyDescent="0.55000000000000004">
      <c r="C905">
        <v>904</v>
      </c>
      <c r="D905" t="s">
        <v>8219</v>
      </c>
      <c r="E905">
        <v>1633</v>
      </c>
      <c r="G905">
        <v>904</v>
      </c>
      <c r="H905" t="s">
        <v>8221</v>
      </c>
      <c r="I905">
        <v>2</v>
      </c>
      <c r="K905">
        <v>904</v>
      </c>
      <c r="L905" t="s">
        <v>8221</v>
      </c>
      <c r="M905">
        <v>0</v>
      </c>
    </row>
    <row r="906" spans="3:13" x14ac:dyDescent="0.55000000000000004">
      <c r="C906">
        <v>905</v>
      </c>
      <c r="D906" t="s">
        <v>8219</v>
      </c>
      <c r="E906">
        <v>306</v>
      </c>
      <c r="G906">
        <v>905</v>
      </c>
      <c r="H906" t="s">
        <v>8221</v>
      </c>
      <c r="I906">
        <v>11</v>
      </c>
      <c r="K906">
        <v>905</v>
      </c>
      <c r="L906" t="s">
        <v>8221</v>
      </c>
      <c r="M906">
        <v>39</v>
      </c>
    </row>
    <row r="907" spans="3:13" x14ac:dyDescent="0.55000000000000004">
      <c r="C907">
        <v>906</v>
      </c>
      <c r="D907" t="s">
        <v>8219</v>
      </c>
      <c r="E907">
        <v>205</v>
      </c>
      <c r="G907">
        <v>906</v>
      </c>
      <c r="H907" t="s">
        <v>8221</v>
      </c>
      <c r="I907">
        <v>0</v>
      </c>
      <c r="K907">
        <v>906</v>
      </c>
      <c r="L907" t="s">
        <v>8221</v>
      </c>
      <c r="M907">
        <v>15</v>
      </c>
    </row>
    <row r="908" spans="3:13" x14ac:dyDescent="0.55000000000000004">
      <c r="C908">
        <v>907</v>
      </c>
      <c r="D908" t="s">
        <v>8219</v>
      </c>
      <c r="E908">
        <v>1281</v>
      </c>
      <c r="G908">
        <v>907</v>
      </c>
      <c r="H908" t="s">
        <v>8221</v>
      </c>
      <c r="I908">
        <v>0</v>
      </c>
      <c r="K908">
        <v>907</v>
      </c>
      <c r="L908" t="s">
        <v>8221</v>
      </c>
      <c r="M908">
        <v>22</v>
      </c>
    </row>
    <row r="909" spans="3:13" x14ac:dyDescent="0.55000000000000004">
      <c r="C909">
        <v>908</v>
      </c>
      <c r="D909" t="s">
        <v>8219</v>
      </c>
      <c r="E909">
        <v>103</v>
      </c>
      <c r="G909">
        <v>908</v>
      </c>
      <c r="H909" t="s">
        <v>8221</v>
      </c>
      <c r="I909">
        <v>9</v>
      </c>
      <c r="K909">
        <v>908</v>
      </c>
      <c r="L909" t="s">
        <v>8221</v>
      </c>
      <c r="M909">
        <v>92</v>
      </c>
    </row>
    <row r="910" spans="3:13" x14ac:dyDescent="0.55000000000000004">
      <c r="C910">
        <v>909</v>
      </c>
      <c r="D910" t="s">
        <v>8219</v>
      </c>
      <c r="E910">
        <v>1513</v>
      </c>
      <c r="G910">
        <v>909</v>
      </c>
      <c r="H910" t="s">
        <v>8221</v>
      </c>
      <c r="I910">
        <v>0</v>
      </c>
      <c r="K910">
        <v>909</v>
      </c>
      <c r="L910" t="s">
        <v>8221</v>
      </c>
      <c r="M910">
        <v>25</v>
      </c>
    </row>
    <row r="911" spans="3:13" x14ac:dyDescent="0.55000000000000004">
      <c r="C911">
        <v>910</v>
      </c>
      <c r="D911" t="s">
        <v>8219</v>
      </c>
      <c r="E911">
        <v>405</v>
      </c>
      <c r="G911">
        <v>910</v>
      </c>
      <c r="H911" t="s">
        <v>8221</v>
      </c>
      <c r="I911">
        <v>4</v>
      </c>
      <c r="K911">
        <v>910</v>
      </c>
      <c r="L911" t="s">
        <v>8221</v>
      </c>
      <c r="M911">
        <v>19</v>
      </c>
    </row>
    <row r="912" spans="3:13" x14ac:dyDescent="0.55000000000000004">
      <c r="C912">
        <v>911</v>
      </c>
      <c r="D912" t="s">
        <v>8219</v>
      </c>
      <c r="E912">
        <v>510</v>
      </c>
      <c r="G912">
        <v>911</v>
      </c>
      <c r="H912" t="s">
        <v>8221</v>
      </c>
      <c r="I912">
        <v>1</v>
      </c>
      <c r="K912">
        <v>911</v>
      </c>
      <c r="L912" t="s">
        <v>8221</v>
      </c>
      <c r="M912">
        <v>19</v>
      </c>
    </row>
    <row r="913" spans="3:13" x14ac:dyDescent="0.55000000000000004">
      <c r="C913">
        <v>912</v>
      </c>
      <c r="D913" t="s">
        <v>8219</v>
      </c>
      <c r="E913">
        <v>1887</v>
      </c>
      <c r="G913">
        <v>912</v>
      </c>
      <c r="H913" t="s">
        <v>8221</v>
      </c>
      <c r="I913">
        <v>2</v>
      </c>
      <c r="K913">
        <v>912</v>
      </c>
      <c r="L913" t="s">
        <v>8221</v>
      </c>
      <c r="M913">
        <v>13</v>
      </c>
    </row>
    <row r="914" spans="3:13" x14ac:dyDescent="0.55000000000000004">
      <c r="C914">
        <v>913</v>
      </c>
      <c r="D914" t="s">
        <v>8219</v>
      </c>
      <c r="E914">
        <v>701</v>
      </c>
      <c r="G914">
        <v>913</v>
      </c>
      <c r="H914" t="s">
        <v>8221</v>
      </c>
      <c r="I914">
        <v>0</v>
      </c>
      <c r="K914">
        <v>913</v>
      </c>
      <c r="L914" t="s">
        <v>8221</v>
      </c>
      <c r="M914">
        <v>124</v>
      </c>
    </row>
    <row r="915" spans="3:13" x14ac:dyDescent="0.55000000000000004">
      <c r="C915">
        <v>914</v>
      </c>
      <c r="D915" t="s">
        <v>8219</v>
      </c>
      <c r="E915">
        <v>3863</v>
      </c>
      <c r="G915">
        <v>914</v>
      </c>
      <c r="H915" t="s">
        <v>8221</v>
      </c>
      <c r="I915">
        <v>1</v>
      </c>
      <c r="K915">
        <v>914</v>
      </c>
      <c r="L915" t="s">
        <v>8221</v>
      </c>
      <c r="M915">
        <v>4</v>
      </c>
    </row>
    <row r="916" spans="3:13" x14ac:dyDescent="0.55000000000000004">
      <c r="C916">
        <v>915</v>
      </c>
      <c r="D916" t="s">
        <v>8219</v>
      </c>
      <c r="E916">
        <v>238</v>
      </c>
      <c r="G916">
        <v>915</v>
      </c>
      <c r="H916" t="s">
        <v>8221</v>
      </c>
      <c r="I916">
        <v>17</v>
      </c>
      <c r="K916">
        <v>915</v>
      </c>
      <c r="L916" t="s">
        <v>8221</v>
      </c>
      <c r="M916">
        <v>10</v>
      </c>
    </row>
    <row r="917" spans="3:13" x14ac:dyDescent="0.55000000000000004">
      <c r="C917">
        <v>916</v>
      </c>
      <c r="D917" t="s">
        <v>8219</v>
      </c>
      <c r="E917">
        <v>2051</v>
      </c>
      <c r="G917">
        <v>916</v>
      </c>
      <c r="H917" t="s">
        <v>8221</v>
      </c>
      <c r="I917">
        <v>2</v>
      </c>
      <c r="K917">
        <v>916</v>
      </c>
      <c r="L917" t="s">
        <v>8221</v>
      </c>
      <c r="M917">
        <v>15</v>
      </c>
    </row>
    <row r="918" spans="3:13" x14ac:dyDescent="0.55000000000000004">
      <c r="C918">
        <v>917</v>
      </c>
      <c r="D918" t="s">
        <v>8219</v>
      </c>
      <c r="E918">
        <v>402</v>
      </c>
      <c r="G918">
        <v>917</v>
      </c>
      <c r="H918" t="s">
        <v>8221</v>
      </c>
      <c r="I918">
        <v>3</v>
      </c>
      <c r="K918">
        <v>917</v>
      </c>
      <c r="L918" t="s">
        <v>8221</v>
      </c>
      <c r="M918">
        <v>38</v>
      </c>
    </row>
    <row r="919" spans="3:13" x14ac:dyDescent="0.55000000000000004">
      <c r="C919">
        <v>918</v>
      </c>
      <c r="D919" t="s">
        <v>8219</v>
      </c>
      <c r="E919">
        <v>253</v>
      </c>
      <c r="G919">
        <v>918</v>
      </c>
      <c r="H919" t="s">
        <v>8221</v>
      </c>
      <c r="I919">
        <v>41</v>
      </c>
      <c r="K919">
        <v>918</v>
      </c>
      <c r="L919" t="s">
        <v>8221</v>
      </c>
      <c r="M919">
        <v>152</v>
      </c>
    </row>
    <row r="920" spans="3:13" x14ac:dyDescent="0.55000000000000004">
      <c r="C920">
        <v>919</v>
      </c>
      <c r="D920" t="s">
        <v>8219</v>
      </c>
      <c r="E920">
        <v>473</v>
      </c>
      <c r="G920">
        <v>919</v>
      </c>
      <c r="H920" t="s">
        <v>8221</v>
      </c>
      <c r="I920">
        <v>2</v>
      </c>
      <c r="K920">
        <v>919</v>
      </c>
      <c r="L920" t="s">
        <v>8221</v>
      </c>
      <c r="M920">
        <v>24</v>
      </c>
    </row>
    <row r="921" spans="3:13" x14ac:dyDescent="0.55000000000000004">
      <c r="C921">
        <v>920</v>
      </c>
      <c r="D921" t="s">
        <v>8219</v>
      </c>
      <c r="E921">
        <v>821</v>
      </c>
      <c r="G921">
        <v>920</v>
      </c>
      <c r="H921" t="s">
        <v>8221</v>
      </c>
      <c r="I921">
        <v>3</v>
      </c>
      <c r="K921">
        <v>920</v>
      </c>
      <c r="L921" t="s">
        <v>8221</v>
      </c>
      <c r="M921">
        <v>76</v>
      </c>
    </row>
    <row r="922" spans="3:13" x14ac:dyDescent="0.55000000000000004">
      <c r="C922">
        <v>921</v>
      </c>
      <c r="D922" t="s">
        <v>8219</v>
      </c>
      <c r="E922">
        <v>388</v>
      </c>
      <c r="G922">
        <v>921</v>
      </c>
      <c r="H922" t="s">
        <v>8221</v>
      </c>
      <c r="I922">
        <v>8</v>
      </c>
      <c r="K922">
        <v>921</v>
      </c>
      <c r="L922" t="s">
        <v>8221</v>
      </c>
      <c r="M922">
        <v>185</v>
      </c>
    </row>
    <row r="923" spans="3:13" x14ac:dyDescent="0.55000000000000004">
      <c r="C923">
        <v>922</v>
      </c>
      <c r="D923" t="s">
        <v>8219</v>
      </c>
      <c r="E923">
        <v>813</v>
      </c>
      <c r="G923">
        <v>922</v>
      </c>
      <c r="H923" t="s">
        <v>8221</v>
      </c>
      <c r="I923">
        <v>0</v>
      </c>
      <c r="K923">
        <v>922</v>
      </c>
      <c r="L923" t="s">
        <v>8221</v>
      </c>
      <c r="M923">
        <v>33</v>
      </c>
    </row>
    <row r="924" spans="3:13" x14ac:dyDescent="0.55000000000000004">
      <c r="C924">
        <v>923</v>
      </c>
      <c r="D924" t="s">
        <v>8219</v>
      </c>
      <c r="E924">
        <v>1945</v>
      </c>
      <c r="G924">
        <v>923</v>
      </c>
      <c r="H924" t="s">
        <v>8221</v>
      </c>
      <c r="I924">
        <v>1</v>
      </c>
      <c r="K924">
        <v>923</v>
      </c>
      <c r="L924" t="s">
        <v>8221</v>
      </c>
      <c r="M924">
        <v>108</v>
      </c>
    </row>
    <row r="925" spans="3:13" x14ac:dyDescent="0.55000000000000004">
      <c r="C925">
        <v>924</v>
      </c>
      <c r="D925" t="s">
        <v>8219</v>
      </c>
      <c r="E925">
        <v>1637</v>
      </c>
      <c r="G925">
        <v>924</v>
      </c>
      <c r="H925" t="s">
        <v>8221</v>
      </c>
      <c r="I925">
        <v>3</v>
      </c>
      <c r="K925">
        <v>924</v>
      </c>
      <c r="L925" t="s">
        <v>8221</v>
      </c>
      <c r="M925">
        <v>29</v>
      </c>
    </row>
    <row r="926" spans="3:13" x14ac:dyDescent="0.55000000000000004">
      <c r="C926">
        <v>925</v>
      </c>
      <c r="D926" t="s">
        <v>8219</v>
      </c>
      <c r="E926">
        <v>1375</v>
      </c>
      <c r="G926">
        <v>925</v>
      </c>
      <c r="H926" t="s">
        <v>8221</v>
      </c>
      <c r="I926">
        <v>4</v>
      </c>
      <c r="K926">
        <v>925</v>
      </c>
      <c r="L926" t="s">
        <v>8221</v>
      </c>
      <c r="M926">
        <v>24</v>
      </c>
    </row>
    <row r="927" spans="3:13" x14ac:dyDescent="0.55000000000000004">
      <c r="C927">
        <v>926</v>
      </c>
      <c r="D927" t="s">
        <v>8219</v>
      </c>
      <c r="E927">
        <v>17</v>
      </c>
      <c r="G927">
        <v>926</v>
      </c>
      <c r="H927" t="s">
        <v>8221</v>
      </c>
      <c r="I927">
        <v>9</v>
      </c>
      <c r="K927">
        <v>926</v>
      </c>
      <c r="L927" t="s">
        <v>8221</v>
      </c>
      <c r="M927">
        <v>4</v>
      </c>
    </row>
    <row r="928" spans="3:13" x14ac:dyDescent="0.55000000000000004">
      <c r="C928">
        <v>927</v>
      </c>
      <c r="D928" t="s">
        <v>8219</v>
      </c>
      <c r="E928">
        <v>354</v>
      </c>
      <c r="G928">
        <v>927</v>
      </c>
      <c r="H928" t="s">
        <v>8221</v>
      </c>
      <c r="I928">
        <v>16</v>
      </c>
      <c r="K928">
        <v>927</v>
      </c>
      <c r="L928" t="s">
        <v>8221</v>
      </c>
      <c r="M928">
        <v>4</v>
      </c>
    </row>
    <row r="929" spans="3:13" x14ac:dyDescent="0.55000000000000004">
      <c r="C929">
        <v>928</v>
      </c>
      <c r="D929" t="s">
        <v>8219</v>
      </c>
      <c r="E929">
        <v>191</v>
      </c>
      <c r="G929">
        <v>928</v>
      </c>
      <c r="H929" t="s">
        <v>8221</v>
      </c>
      <c r="I929">
        <v>1</v>
      </c>
      <c r="K929">
        <v>928</v>
      </c>
      <c r="L929" t="s">
        <v>8221</v>
      </c>
      <c r="M929">
        <v>15</v>
      </c>
    </row>
    <row r="930" spans="3:13" x14ac:dyDescent="0.55000000000000004">
      <c r="C930">
        <v>929</v>
      </c>
      <c r="D930" t="s">
        <v>8219</v>
      </c>
      <c r="E930">
        <v>303</v>
      </c>
      <c r="G930">
        <v>929</v>
      </c>
      <c r="H930" t="s">
        <v>8221</v>
      </c>
      <c r="I930">
        <v>7</v>
      </c>
      <c r="K930">
        <v>929</v>
      </c>
      <c r="L930" t="s">
        <v>8221</v>
      </c>
      <c r="M930">
        <v>4</v>
      </c>
    </row>
    <row r="931" spans="3:13" x14ac:dyDescent="0.55000000000000004">
      <c r="C931">
        <v>930</v>
      </c>
      <c r="D931" t="s">
        <v>8219</v>
      </c>
      <c r="E931">
        <v>137</v>
      </c>
      <c r="G931">
        <v>930</v>
      </c>
      <c r="H931" t="s">
        <v>8221</v>
      </c>
      <c r="I931">
        <v>0</v>
      </c>
      <c r="K931">
        <v>930</v>
      </c>
      <c r="L931" t="s">
        <v>8221</v>
      </c>
      <c r="M931">
        <v>139</v>
      </c>
    </row>
    <row r="932" spans="3:13" x14ac:dyDescent="0.55000000000000004">
      <c r="C932">
        <v>931</v>
      </c>
      <c r="D932" t="s">
        <v>8219</v>
      </c>
      <c r="E932">
        <v>41</v>
      </c>
      <c r="G932">
        <v>931</v>
      </c>
      <c r="H932" t="s">
        <v>8221</v>
      </c>
      <c r="I932">
        <v>0</v>
      </c>
      <c r="K932">
        <v>931</v>
      </c>
      <c r="L932" t="s">
        <v>8221</v>
      </c>
      <c r="M932">
        <v>2</v>
      </c>
    </row>
    <row r="933" spans="3:13" x14ac:dyDescent="0.55000000000000004">
      <c r="C933">
        <v>932</v>
      </c>
      <c r="D933" t="s">
        <v>8219</v>
      </c>
      <c r="E933">
        <v>398</v>
      </c>
      <c r="G933">
        <v>932</v>
      </c>
      <c r="H933" t="s">
        <v>8221</v>
      </c>
      <c r="I933">
        <v>0</v>
      </c>
      <c r="K933">
        <v>932</v>
      </c>
      <c r="L933" t="s">
        <v>8221</v>
      </c>
      <c r="M933">
        <v>18</v>
      </c>
    </row>
    <row r="934" spans="3:13" x14ac:dyDescent="0.55000000000000004">
      <c r="C934">
        <v>933</v>
      </c>
      <c r="D934" t="s">
        <v>8219</v>
      </c>
      <c r="E934">
        <v>1737</v>
      </c>
      <c r="G934">
        <v>933</v>
      </c>
      <c r="H934" t="s">
        <v>8221</v>
      </c>
      <c r="I934">
        <v>0</v>
      </c>
      <c r="K934">
        <v>933</v>
      </c>
      <c r="L934" t="s">
        <v>8221</v>
      </c>
      <c r="M934">
        <v>81</v>
      </c>
    </row>
    <row r="935" spans="3:13" x14ac:dyDescent="0.55000000000000004">
      <c r="C935">
        <v>934</v>
      </c>
      <c r="D935" t="s">
        <v>8219</v>
      </c>
      <c r="E935">
        <v>971</v>
      </c>
      <c r="G935">
        <v>934</v>
      </c>
      <c r="H935" t="s">
        <v>8221</v>
      </c>
      <c r="I935">
        <v>0</v>
      </c>
      <c r="K935">
        <v>934</v>
      </c>
      <c r="L935" t="s">
        <v>8221</v>
      </c>
      <c r="M935">
        <v>86</v>
      </c>
    </row>
    <row r="936" spans="3:13" x14ac:dyDescent="0.55000000000000004">
      <c r="C936">
        <v>935</v>
      </c>
      <c r="D936" t="s">
        <v>8219</v>
      </c>
      <c r="E936">
        <v>183</v>
      </c>
      <c r="G936">
        <v>935</v>
      </c>
      <c r="H936" t="s">
        <v>8221</v>
      </c>
      <c r="I936">
        <v>1</v>
      </c>
      <c r="K936">
        <v>935</v>
      </c>
      <c r="L936" t="s">
        <v>8221</v>
      </c>
      <c r="M936">
        <v>140</v>
      </c>
    </row>
    <row r="937" spans="3:13" x14ac:dyDescent="0.55000000000000004">
      <c r="C937">
        <v>936</v>
      </c>
      <c r="D937" t="s">
        <v>8219</v>
      </c>
      <c r="E937">
        <v>4562</v>
      </c>
      <c r="G937">
        <v>936</v>
      </c>
      <c r="H937" t="s">
        <v>8221</v>
      </c>
      <c r="I937">
        <v>2</v>
      </c>
      <c r="K937">
        <v>936</v>
      </c>
      <c r="L937" t="s">
        <v>8221</v>
      </c>
      <c r="M937">
        <v>37</v>
      </c>
    </row>
    <row r="938" spans="3:13" x14ac:dyDescent="0.55000000000000004">
      <c r="C938">
        <v>937</v>
      </c>
      <c r="D938" t="s">
        <v>8219</v>
      </c>
      <c r="E938">
        <v>26457</v>
      </c>
      <c r="G938">
        <v>937</v>
      </c>
      <c r="H938" t="s">
        <v>8221</v>
      </c>
      <c r="I938">
        <v>1</v>
      </c>
      <c r="K938">
        <v>937</v>
      </c>
      <c r="L938" t="s">
        <v>8221</v>
      </c>
      <c r="M938">
        <v>6</v>
      </c>
    </row>
    <row r="939" spans="3:13" x14ac:dyDescent="0.55000000000000004">
      <c r="C939">
        <v>938</v>
      </c>
      <c r="D939" t="s">
        <v>8219</v>
      </c>
      <c r="E939">
        <v>162</v>
      </c>
      <c r="G939">
        <v>938</v>
      </c>
      <c r="H939" t="s">
        <v>8221</v>
      </c>
      <c r="I939">
        <v>15</v>
      </c>
      <c r="K939">
        <v>938</v>
      </c>
      <c r="L939" t="s">
        <v>8221</v>
      </c>
      <c r="M939">
        <v>113</v>
      </c>
    </row>
    <row r="940" spans="3:13" x14ac:dyDescent="0.55000000000000004">
      <c r="C940">
        <v>939</v>
      </c>
      <c r="D940" t="s">
        <v>8219</v>
      </c>
      <c r="E940">
        <v>479</v>
      </c>
      <c r="G940">
        <v>939</v>
      </c>
      <c r="H940" t="s">
        <v>8221</v>
      </c>
      <c r="I940">
        <v>1</v>
      </c>
      <c r="K940">
        <v>939</v>
      </c>
      <c r="L940" t="s">
        <v>8221</v>
      </c>
      <c r="M940">
        <v>37</v>
      </c>
    </row>
    <row r="941" spans="3:13" x14ac:dyDescent="0.55000000000000004">
      <c r="C941">
        <v>940</v>
      </c>
      <c r="D941" t="s">
        <v>8219</v>
      </c>
      <c r="E941">
        <v>426</v>
      </c>
      <c r="G941">
        <v>940</v>
      </c>
      <c r="H941" t="s">
        <v>8221</v>
      </c>
      <c r="I941">
        <v>1</v>
      </c>
      <c r="K941">
        <v>940</v>
      </c>
      <c r="L941" t="s">
        <v>8221</v>
      </c>
      <c r="M941">
        <v>18</v>
      </c>
    </row>
    <row r="942" spans="3:13" x14ac:dyDescent="0.55000000000000004">
      <c r="C942">
        <v>941</v>
      </c>
      <c r="D942" t="s">
        <v>8219</v>
      </c>
      <c r="E942">
        <v>450</v>
      </c>
      <c r="G942">
        <v>941</v>
      </c>
      <c r="H942" t="s">
        <v>8221</v>
      </c>
      <c r="I942">
        <v>0</v>
      </c>
      <c r="K942">
        <v>941</v>
      </c>
      <c r="L942" t="s">
        <v>8221</v>
      </c>
      <c r="M942">
        <v>75</v>
      </c>
    </row>
    <row r="943" spans="3:13" x14ac:dyDescent="0.55000000000000004">
      <c r="C943">
        <v>942</v>
      </c>
      <c r="D943" t="s">
        <v>8219</v>
      </c>
      <c r="E943">
        <v>1780</v>
      </c>
      <c r="G943">
        <v>942</v>
      </c>
      <c r="H943" t="s">
        <v>8221</v>
      </c>
      <c r="I943">
        <v>39</v>
      </c>
      <c r="K943">
        <v>942</v>
      </c>
      <c r="L943" t="s">
        <v>8221</v>
      </c>
      <c r="M943">
        <v>52</v>
      </c>
    </row>
    <row r="944" spans="3:13" x14ac:dyDescent="0.55000000000000004">
      <c r="C944">
        <v>943</v>
      </c>
      <c r="D944" t="s">
        <v>8219</v>
      </c>
      <c r="E944">
        <v>122</v>
      </c>
      <c r="G944">
        <v>943</v>
      </c>
      <c r="H944" t="s">
        <v>8221</v>
      </c>
      <c r="I944">
        <v>103</v>
      </c>
      <c r="K944">
        <v>943</v>
      </c>
      <c r="L944" t="s">
        <v>8221</v>
      </c>
      <c r="M944">
        <v>122</v>
      </c>
    </row>
    <row r="945" spans="3:13" x14ac:dyDescent="0.55000000000000004">
      <c r="C945">
        <v>944</v>
      </c>
      <c r="D945" t="s">
        <v>8219</v>
      </c>
      <c r="E945">
        <v>95</v>
      </c>
      <c r="G945">
        <v>944</v>
      </c>
      <c r="H945" t="s">
        <v>8221</v>
      </c>
      <c r="I945">
        <v>0</v>
      </c>
      <c r="K945">
        <v>944</v>
      </c>
      <c r="L945" t="s">
        <v>8221</v>
      </c>
      <c r="M945">
        <v>8</v>
      </c>
    </row>
    <row r="946" spans="3:13" x14ac:dyDescent="0.55000000000000004">
      <c r="C946">
        <v>945</v>
      </c>
      <c r="D946" t="s">
        <v>8219</v>
      </c>
      <c r="E946">
        <v>325</v>
      </c>
      <c r="G946">
        <v>945</v>
      </c>
      <c r="H946" t="s">
        <v>8221</v>
      </c>
      <c r="I946">
        <v>39</v>
      </c>
      <c r="K946">
        <v>945</v>
      </c>
      <c r="L946" t="s">
        <v>8221</v>
      </c>
      <c r="M946">
        <v>8</v>
      </c>
    </row>
    <row r="947" spans="3:13" x14ac:dyDescent="0.55000000000000004">
      <c r="C947">
        <v>946</v>
      </c>
      <c r="D947" t="s">
        <v>8219</v>
      </c>
      <c r="E947">
        <v>353</v>
      </c>
      <c r="G947">
        <v>946</v>
      </c>
      <c r="H947" t="s">
        <v>8221</v>
      </c>
      <c r="I947">
        <v>15</v>
      </c>
      <c r="K947">
        <v>946</v>
      </c>
      <c r="L947" t="s">
        <v>8221</v>
      </c>
      <c r="M947">
        <v>96</v>
      </c>
    </row>
    <row r="948" spans="3:13" x14ac:dyDescent="0.55000000000000004">
      <c r="C948">
        <v>947</v>
      </c>
      <c r="D948" t="s">
        <v>8219</v>
      </c>
      <c r="E948">
        <v>105</v>
      </c>
      <c r="G948">
        <v>947</v>
      </c>
      <c r="H948" t="s">
        <v>8221</v>
      </c>
      <c r="I948">
        <v>22</v>
      </c>
      <c r="K948">
        <v>947</v>
      </c>
      <c r="L948" t="s">
        <v>8221</v>
      </c>
      <c r="M948">
        <v>9</v>
      </c>
    </row>
    <row r="949" spans="3:13" x14ac:dyDescent="0.55000000000000004">
      <c r="C949">
        <v>948</v>
      </c>
      <c r="D949" t="s">
        <v>8219</v>
      </c>
      <c r="E949">
        <v>729</v>
      </c>
      <c r="G949">
        <v>948</v>
      </c>
      <c r="H949" t="s">
        <v>8221</v>
      </c>
      <c r="I949">
        <v>92</v>
      </c>
      <c r="K949">
        <v>948</v>
      </c>
      <c r="L949" t="s">
        <v>8221</v>
      </c>
      <c r="M949">
        <v>2</v>
      </c>
    </row>
    <row r="950" spans="3:13" x14ac:dyDescent="0.55000000000000004">
      <c r="C950">
        <v>949</v>
      </c>
      <c r="D950" t="s">
        <v>8219</v>
      </c>
      <c r="E950">
        <v>454</v>
      </c>
      <c r="G950">
        <v>949</v>
      </c>
      <c r="H950" t="s">
        <v>8221</v>
      </c>
      <c r="I950">
        <v>25</v>
      </c>
      <c r="K950">
        <v>949</v>
      </c>
      <c r="L950" t="s">
        <v>8221</v>
      </c>
      <c r="M950">
        <v>26</v>
      </c>
    </row>
    <row r="951" spans="3:13" x14ac:dyDescent="0.55000000000000004">
      <c r="C951">
        <v>950</v>
      </c>
      <c r="D951" t="s">
        <v>8219</v>
      </c>
      <c r="E951">
        <v>539</v>
      </c>
      <c r="G951">
        <v>950</v>
      </c>
      <c r="H951" t="s">
        <v>8221</v>
      </c>
      <c r="I951">
        <v>19</v>
      </c>
      <c r="K951">
        <v>950</v>
      </c>
      <c r="L951" t="s">
        <v>8221</v>
      </c>
      <c r="M951">
        <v>23</v>
      </c>
    </row>
    <row r="952" spans="3:13" x14ac:dyDescent="0.55000000000000004">
      <c r="C952">
        <v>951</v>
      </c>
      <c r="D952" t="s">
        <v>8219</v>
      </c>
      <c r="E952">
        <v>79</v>
      </c>
      <c r="G952">
        <v>951</v>
      </c>
      <c r="H952" t="s">
        <v>8221</v>
      </c>
      <c r="I952">
        <v>19</v>
      </c>
      <c r="K952">
        <v>951</v>
      </c>
      <c r="L952" t="s">
        <v>8221</v>
      </c>
      <c r="M952">
        <v>0</v>
      </c>
    </row>
    <row r="953" spans="3:13" x14ac:dyDescent="0.55000000000000004">
      <c r="C953">
        <v>952</v>
      </c>
      <c r="D953" t="s">
        <v>8219</v>
      </c>
      <c r="E953">
        <v>94</v>
      </c>
      <c r="G953">
        <v>952</v>
      </c>
      <c r="H953" t="s">
        <v>8221</v>
      </c>
      <c r="I953">
        <v>13</v>
      </c>
      <c r="K953">
        <v>952</v>
      </c>
      <c r="L953" t="s">
        <v>8221</v>
      </c>
      <c r="M953">
        <v>140</v>
      </c>
    </row>
    <row r="954" spans="3:13" x14ac:dyDescent="0.55000000000000004">
      <c r="C954">
        <v>953</v>
      </c>
      <c r="D954" t="s">
        <v>8219</v>
      </c>
      <c r="E954">
        <v>625</v>
      </c>
      <c r="G954">
        <v>953</v>
      </c>
      <c r="H954" t="s">
        <v>8221</v>
      </c>
      <c r="I954">
        <v>124</v>
      </c>
      <c r="K954">
        <v>953</v>
      </c>
      <c r="L954" t="s">
        <v>8221</v>
      </c>
      <c r="M954">
        <v>0</v>
      </c>
    </row>
    <row r="955" spans="3:13" x14ac:dyDescent="0.55000000000000004">
      <c r="C955">
        <v>954</v>
      </c>
      <c r="D955" t="s">
        <v>8219</v>
      </c>
      <c r="E955">
        <v>508</v>
      </c>
      <c r="G955">
        <v>954</v>
      </c>
      <c r="H955" t="s">
        <v>8221</v>
      </c>
      <c r="I955">
        <v>4</v>
      </c>
      <c r="K955">
        <v>954</v>
      </c>
      <c r="L955" t="s">
        <v>8221</v>
      </c>
      <c r="M955">
        <v>6</v>
      </c>
    </row>
    <row r="956" spans="3:13" x14ac:dyDescent="0.55000000000000004">
      <c r="C956">
        <v>955</v>
      </c>
      <c r="D956" t="s">
        <v>8219</v>
      </c>
      <c r="E956">
        <v>531</v>
      </c>
      <c r="G956">
        <v>955</v>
      </c>
      <c r="H956" t="s">
        <v>8221</v>
      </c>
      <c r="I956">
        <v>10</v>
      </c>
      <c r="K956">
        <v>955</v>
      </c>
      <c r="L956" t="s">
        <v>8221</v>
      </c>
      <c r="M956">
        <v>100</v>
      </c>
    </row>
    <row r="957" spans="3:13" x14ac:dyDescent="0.55000000000000004">
      <c r="C957">
        <v>956</v>
      </c>
      <c r="D957" t="s">
        <v>8219</v>
      </c>
      <c r="E957">
        <v>158</v>
      </c>
      <c r="G957">
        <v>956</v>
      </c>
      <c r="H957" t="s">
        <v>8221</v>
      </c>
      <c r="I957">
        <v>15</v>
      </c>
      <c r="K957">
        <v>956</v>
      </c>
      <c r="L957" t="s">
        <v>8221</v>
      </c>
      <c r="M957">
        <v>0</v>
      </c>
    </row>
    <row r="958" spans="3:13" x14ac:dyDescent="0.55000000000000004">
      <c r="C958">
        <v>957</v>
      </c>
      <c r="D958" t="s">
        <v>8219</v>
      </c>
      <c r="E958">
        <v>508</v>
      </c>
      <c r="G958">
        <v>957</v>
      </c>
      <c r="H958" t="s">
        <v>8221</v>
      </c>
      <c r="I958">
        <v>38</v>
      </c>
      <c r="K958">
        <v>957</v>
      </c>
      <c r="L958" t="s">
        <v>8221</v>
      </c>
      <c r="M958">
        <v>4</v>
      </c>
    </row>
    <row r="959" spans="3:13" x14ac:dyDescent="0.55000000000000004">
      <c r="C959">
        <v>958</v>
      </c>
      <c r="D959" t="s">
        <v>8219</v>
      </c>
      <c r="E959">
        <v>644</v>
      </c>
      <c r="G959">
        <v>958</v>
      </c>
      <c r="H959" t="s">
        <v>8221</v>
      </c>
      <c r="I959">
        <v>152</v>
      </c>
      <c r="K959">
        <v>958</v>
      </c>
      <c r="L959" t="s">
        <v>8221</v>
      </c>
      <c r="M959">
        <v>8</v>
      </c>
    </row>
    <row r="960" spans="3:13" x14ac:dyDescent="0.55000000000000004">
      <c r="C960">
        <v>959</v>
      </c>
      <c r="D960" t="s">
        <v>8219</v>
      </c>
      <c r="E960">
        <v>848</v>
      </c>
      <c r="G960">
        <v>959</v>
      </c>
      <c r="H960" t="s">
        <v>8221</v>
      </c>
      <c r="I960">
        <v>24</v>
      </c>
      <c r="K960">
        <v>959</v>
      </c>
      <c r="L960" t="s">
        <v>8221</v>
      </c>
      <c r="M960">
        <v>0</v>
      </c>
    </row>
    <row r="961" spans="3:13" x14ac:dyDescent="0.55000000000000004">
      <c r="C961">
        <v>960</v>
      </c>
      <c r="D961" t="s">
        <v>8219</v>
      </c>
      <c r="E961">
        <v>429</v>
      </c>
      <c r="G961">
        <v>960</v>
      </c>
      <c r="H961" t="s">
        <v>8221</v>
      </c>
      <c r="I961">
        <v>76</v>
      </c>
      <c r="K961">
        <v>960</v>
      </c>
      <c r="L961" t="s">
        <v>8221</v>
      </c>
      <c r="M961">
        <v>16</v>
      </c>
    </row>
    <row r="962" spans="3:13" x14ac:dyDescent="0.55000000000000004">
      <c r="C962">
        <v>961</v>
      </c>
      <c r="D962" t="s">
        <v>8219</v>
      </c>
      <c r="E962">
        <v>204</v>
      </c>
      <c r="G962">
        <v>961</v>
      </c>
      <c r="H962" t="s">
        <v>8221</v>
      </c>
      <c r="I962">
        <v>185</v>
      </c>
      <c r="K962">
        <v>961</v>
      </c>
      <c r="L962" t="s">
        <v>8221</v>
      </c>
      <c r="M962">
        <v>2</v>
      </c>
    </row>
    <row r="963" spans="3:13" x14ac:dyDescent="0.55000000000000004">
      <c r="C963">
        <v>962</v>
      </c>
      <c r="D963" t="s">
        <v>8219</v>
      </c>
      <c r="E963">
        <v>379</v>
      </c>
      <c r="G963">
        <v>962</v>
      </c>
      <c r="H963" t="s">
        <v>8221</v>
      </c>
      <c r="I963">
        <v>33</v>
      </c>
      <c r="K963">
        <v>962</v>
      </c>
      <c r="L963" t="s">
        <v>8221</v>
      </c>
      <c r="M963">
        <v>48</v>
      </c>
    </row>
    <row r="964" spans="3:13" x14ac:dyDescent="0.55000000000000004">
      <c r="C964">
        <v>963</v>
      </c>
      <c r="D964" t="s">
        <v>8219</v>
      </c>
      <c r="E964">
        <v>271</v>
      </c>
      <c r="G964">
        <v>963</v>
      </c>
      <c r="H964" t="s">
        <v>8221</v>
      </c>
      <c r="I964">
        <v>108</v>
      </c>
      <c r="K964">
        <v>963</v>
      </c>
      <c r="L964" t="s">
        <v>8221</v>
      </c>
      <c r="M964">
        <v>2</v>
      </c>
    </row>
    <row r="965" spans="3:13" x14ac:dyDescent="0.55000000000000004">
      <c r="C965">
        <v>964</v>
      </c>
      <c r="D965" t="s">
        <v>8219</v>
      </c>
      <c r="E965">
        <v>120</v>
      </c>
      <c r="G965">
        <v>964</v>
      </c>
      <c r="H965" t="s">
        <v>8221</v>
      </c>
      <c r="I965">
        <v>29</v>
      </c>
      <c r="K965">
        <v>964</v>
      </c>
      <c r="L965" t="s">
        <v>8221</v>
      </c>
      <c r="M965">
        <v>2</v>
      </c>
    </row>
    <row r="966" spans="3:13" x14ac:dyDescent="0.55000000000000004">
      <c r="C966">
        <v>965</v>
      </c>
      <c r="D966" t="s">
        <v>8219</v>
      </c>
      <c r="E966">
        <v>140</v>
      </c>
      <c r="G966">
        <v>965</v>
      </c>
      <c r="H966" t="s">
        <v>8221</v>
      </c>
      <c r="I966">
        <v>24</v>
      </c>
      <c r="K966">
        <v>965</v>
      </c>
      <c r="L966" t="s">
        <v>8221</v>
      </c>
      <c r="M966">
        <v>1</v>
      </c>
    </row>
    <row r="967" spans="3:13" x14ac:dyDescent="0.55000000000000004">
      <c r="C967">
        <v>966</v>
      </c>
      <c r="D967" t="s">
        <v>8219</v>
      </c>
      <c r="E967">
        <v>193</v>
      </c>
      <c r="G967">
        <v>966</v>
      </c>
      <c r="H967" t="s">
        <v>8221</v>
      </c>
      <c r="I967">
        <v>4</v>
      </c>
      <c r="K967">
        <v>966</v>
      </c>
      <c r="L967" t="s">
        <v>8221</v>
      </c>
      <c r="M967">
        <v>17</v>
      </c>
    </row>
    <row r="968" spans="3:13" x14ac:dyDescent="0.55000000000000004">
      <c r="C968">
        <v>967</v>
      </c>
      <c r="D968" t="s">
        <v>8219</v>
      </c>
      <c r="E968">
        <v>180</v>
      </c>
      <c r="G968">
        <v>967</v>
      </c>
      <c r="H968" t="s">
        <v>8221</v>
      </c>
      <c r="I968">
        <v>4</v>
      </c>
      <c r="K968">
        <v>967</v>
      </c>
      <c r="L968" t="s">
        <v>8221</v>
      </c>
      <c r="M968">
        <v>0</v>
      </c>
    </row>
    <row r="969" spans="3:13" x14ac:dyDescent="0.55000000000000004">
      <c r="C969">
        <v>968</v>
      </c>
      <c r="D969" t="s">
        <v>8219</v>
      </c>
      <c r="E969">
        <v>263</v>
      </c>
      <c r="G969">
        <v>968</v>
      </c>
      <c r="H969" t="s">
        <v>8221</v>
      </c>
      <c r="I969">
        <v>15</v>
      </c>
      <c r="K969">
        <v>968</v>
      </c>
      <c r="L969" t="s">
        <v>8221</v>
      </c>
      <c r="M969">
        <v>11</v>
      </c>
    </row>
    <row r="970" spans="3:13" x14ac:dyDescent="0.55000000000000004">
      <c r="C970">
        <v>969</v>
      </c>
      <c r="D970" t="s">
        <v>8219</v>
      </c>
      <c r="E970">
        <v>217</v>
      </c>
      <c r="G970">
        <v>969</v>
      </c>
      <c r="H970" t="s">
        <v>8221</v>
      </c>
      <c r="I970">
        <v>4</v>
      </c>
      <c r="K970">
        <v>969</v>
      </c>
      <c r="L970" t="s">
        <v>8221</v>
      </c>
      <c r="M970">
        <v>95</v>
      </c>
    </row>
    <row r="971" spans="3:13" x14ac:dyDescent="0.55000000000000004">
      <c r="C971">
        <v>970</v>
      </c>
      <c r="D971" t="s">
        <v>8219</v>
      </c>
      <c r="E971">
        <v>443</v>
      </c>
      <c r="G971">
        <v>970</v>
      </c>
      <c r="H971" t="s">
        <v>8221</v>
      </c>
      <c r="I971">
        <v>139</v>
      </c>
      <c r="K971">
        <v>970</v>
      </c>
      <c r="L971" t="s">
        <v>8221</v>
      </c>
      <c r="M971">
        <v>13</v>
      </c>
    </row>
    <row r="972" spans="3:13" x14ac:dyDescent="0.55000000000000004">
      <c r="C972">
        <v>971</v>
      </c>
      <c r="D972" t="s">
        <v>8219</v>
      </c>
      <c r="E972">
        <v>1373</v>
      </c>
      <c r="G972">
        <v>971</v>
      </c>
      <c r="H972" t="s">
        <v>8221</v>
      </c>
      <c r="I972">
        <v>2</v>
      </c>
      <c r="K972">
        <v>971</v>
      </c>
      <c r="L972" t="s">
        <v>8221</v>
      </c>
      <c r="M972">
        <v>2</v>
      </c>
    </row>
    <row r="973" spans="3:13" x14ac:dyDescent="0.55000000000000004">
      <c r="C973">
        <v>972</v>
      </c>
      <c r="D973" t="s">
        <v>8219</v>
      </c>
      <c r="E973">
        <v>742</v>
      </c>
      <c r="G973">
        <v>972</v>
      </c>
      <c r="H973" t="s">
        <v>8221</v>
      </c>
      <c r="I973">
        <v>18</v>
      </c>
      <c r="K973">
        <v>972</v>
      </c>
      <c r="L973" t="s">
        <v>8221</v>
      </c>
      <c r="M973">
        <v>2</v>
      </c>
    </row>
    <row r="974" spans="3:13" x14ac:dyDescent="0.55000000000000004">
      <c r="C974">
        <v>973</v>
      </c>
      <c r="D974" t="s">
        <v>8219</v>
      </c>
      <c r="E974">
        <v>170</v>
      </c>
      <c r="G974">
        <v>973</v>
      </c>
      <c r="H974" t="s">
        <v>8221</v>
      </c>
      <c r="I974">
        <v>81</v>
      </c>
      <c r="K974">
        <v>973</v>
      </c>
      <c r="L974" t="s">
        <v>8221</v>
      </c>
      <c r="M974">
        <v>3</v>
      </c>
    </row>
    <row r="975" spans="3:13" x14ac:dyDescent="0.55000000000000004">
      <c r="C975">
        <v>974</v>
      </c>
      <c r="D975" t="s">
        <v>8219</v>
      </c>
      <c r="E975">
        <v>242</v>
      </c>
      <c r="G975">
        <v>974</v>
      </c>
      <c r="H975" t="s">
        <v>8221</v>
      </c>
      <c r="I975">
        <v>86</v>
      </c>
      <c r="K975">
        <v>974</v>
      </c>
      <c r="L975" t="s">
        <v>8221</v>
      </c>
      <c r="M975">
        <v>0</v>
      </c>
    </row>
    <row r="976" spans="3:13" x14ac:dyDescent="0.55000000000000004">
      <c r="C976">
        <v>975</v>
      </c>
      <c r="D976" t="s">
        <v>8219</v>
      </c>
      <c r="E976">
        <v>541</v>
      </c>
      <c r="G976">
        <v>975</v>
      </c>
      <c r="H976" t="s">
        <v>8221</v>
      </c>
      <c r="I976">
        <v>140</v>
      </c>
      <c r="K976">
        <v>975</v>
      </c>
      <c r="L976" t="s">
        <v>8221</v>
      </c>
      <c r="M976">
        <v>0</v>
      </c>
    </row>
    <row r="977" spans="3:13" x14ac:dyDescent="0.55000000000000004">
      <c r="C977">
        <v>976</v>
      </c>
      <c r="D977" t="s">
        <v>8219</v>
      </c>
      <c r="E977">
        <v>121</v>
      </c>
      <c r="G977">
        <v>976</v>
      </c>
      <c r="H977" t="s">
        <v>8221</v>
      </c>
      <c r="I977">
        <v>37</v>
      </c>
      <c r="K977">
        <v>976</v>
      </c>
      <c r="L977" t="s">
        <v>8221</v>
      </c>
      <c r="M977">
        <v>0</v>
      </c>
    </row>
    <row r="978" spans="3:13" x14ac:dyDescent="0.55000000000000004">
      <c r="C978">
        <v>977</v>
      </c>
      <c r="D978" t="s">
        <v>8219</v>
      </c>
      <c r="E978">
        <v>621</v>
      </c>
      <c r="G978">
        <v>977</v>
      </c>
      <c r="H978" t="s">
        <v>8221</v>
      </c>
      <c r="I978">
        <v>6</v>
      </c>
      <c r="K978">
        <v>977</v>
      </c>
      <c r="L978" t="s">
        <v>8221</v>
      </c>
      <c r="M978">
        <v>2</v>
      </c>
    </row>
    <row r="979" spans="3:13" x14ac:dyDescent="0.55000000000000004">
      <c r="C979">
        <v>978</v>
      </c>
      <c r="D979" t="s">
        <v>8219</v>
      </c>
      <c r="E979">
        <v>101</v>
      </c>
      <c r="G979">
        <v>978</v>
      </c>
      <c r="H979" t="s">
        <v>8221</v>
      </c>
      <c r="I979">
        <v>113</v>
      </c>
      <c r="K979">
        <v>978</v>
      </c>
      <c r="L979" t="s">
        <v>8221</v>
      </c>
      <c r="M979">
        <v>24</v>
      </c>
    </row>
    <row r="980" spans="3:13" x14ac:dyDescent="0.55000000000000004">
      <c r="C980">
        <v>979</v>
      </c>
      <c r="D980" t="s">
        <v>8219</v>
      </c>
      <c r="E980">
        <v>554</v>
      </c>
      <c r="G980">
        <v>979</v>
      </c>
      <c r="H980" t="s">
        <v>8221</v>
      </c>
      <c r="I980">
        <v>37</v>
      </c>
      <c r="K980">
        <v>979</v>
      </c>
      <c r="L980" t="s">
        <v>8221</v>
      </c>
      <c r="M980">
        <v>25</v>
      </c>
    </row>
    <row r="981" spans="3:13" x14ac:dyDescent="0.55000000000000004">
      <c r="C981">
        <v>980</v>
      </c>
      <c r="D981" t="s">
        <v>8219</v>
      </c>
      <c r="E981">
        <v>666</v>
      </c>
      <c r="G981">
        <v>980</v>
      </c>
      <c r="H981" t="s">
        <v>8221</v>
      </c>
      <c r="I981">
        <v>18</v>
      </c>
      <c r="K981">
        <v>980</v>
      </c>
      <c r="L981" t="s">
        <v>8221</v>
      </c>
      <c r="M981">
        <v>3</v>
      </c>
    </row>
    <row r="982" spans="3:13" x14ac:dyDescent="0.55000000000000004">
      <c r="C982">
        <v>981</v>
      </c>
      <c r="D982" t="s">
        <v>8219</v>
      </c>
      <c r="E982">
        <v>410</v>
      </c>
      <c r="G982">
        <v>981</v>
      </c>
      <c r="H982" t="s">
        <v>8221</v>
      </c>
      <c r="I982">
        <v>75</v>
      </c>
      <c r="K982">
        <v>981</v>
      </c>
      <c r="L982" t="s">
        <v>8221</v>
      </c>
      <c r="M982">
        <v>41</v>
      </c>
    </row>
    <row r="983" spans="3:13" x14ac:dyDescent="0.55000000000000004">
      <c r="C983">
        <v>982</v>
      </c>
      <c r="D983" t="s">
        <v>8219</v>
      </c>
      <c r="E983">
        <v>375</v>
      </c>
      <c r="G983">
        <v>982</v>
      </c>
      <c r="H983" t="s">
        <v>8221</v>
      </c>
      <c r="I983">
        <v>52</v>
      </c>
      <c r="K983">
        <v>982</v>
      </c>
      <c r="L983" t="s">
        <v>8221</v>
      </c>
      <c r="M983">
        <v>2</v>
      </c>
    </row>
    <row r="984" spans="3:13" x14ac:dyDescent="0.55000000000000004">
      <c r="C984">
        <v>983</v>
      </c>
      <c r="D984" t="s">
        <v>8219</v>
      </c>
      <c r="E984">
        <v>1364</v>
      </c>
      <c r="G984">
        <v>983</v>
      </c>
      <c r="H984" t="s">
        <v>8221</v>
      </c>
      <c r="I984">
        <v>122</v>
      </c>
      <c r="K984">
        <v>983</v>
      </c>
      <c r="L984" t="s">
        <v>8221</v>
      </c>
      <c r="M984">
        <v>4</v>
      </c>
    </row>
    <row r="985" spans="3:13" x14ac:dyDescent="0.55000000000000004">
      <c r="C985">
        <v>984</v>
      </c>
      <c r="D985" t="s">
        <v>8219</v>
      </c>
      <c r="E985">
        <v>35</v>
      </c>
      <c r="G985">
        <v>984</v>
      </c>
      <c r="H985" t="s">
        <v>8221</v>
      </c>
      <c r="I985">
        <v>8</v>
      </c>
      <c r="K985">
        <v>984</v>
      </c>
      <c r="L985" t="s">
        <v>8221</v>
      </c>
      <c r="M985">
        <v>99</v>
      </c>
    </row>
    <row r="986" spans="3:13" x14ac:dyDescent="0.55000000000000004">
      <c r="C986">
        <v>985</v>
      </c>
      <c r="D986" t="s">
        <v>8219</v>
      </c>
      <c r="E986">
        <v>203</v>
      </c>
      <c r="G986">
        <v>985</v>
      </c>
      <c r="H986" t="s">
        <v>8221</v>
      </c>
      <c r="I986">
        <v>8</v>
      </c>
      <c r="K986">
        <v>985</v>
      </c>
      <c r="L986" t="s">
        <v>8221</v>
      </c>
      <c r="M986">
        <v>4</v>
      </c>
    </row>
    <row r="987" spans="3:13" x14ac:dyDescent="0.55000000000000004">
      <c r="C987">
        <v>986</v>
      </c>
      <c r="D987" t="s">
        <v>8219</v>
      </c>
      <c r="E987">
        <v>49</v>
      </c>
      <c r="G987">
        <v>986</v>
      </c>
      <c r="H987" t="s">
        <v>8221</v>
      </c>
      <c r="I987">
        <v>96</v>
      </c>
      <c r="K987">
        <v>986</v>
      </c>
      <c r="L987" t="s">
        <v>8221</v>
      </c>
      <c r="M987">
        <v>4</v>
      </c>
    </row>
    <row r="988" spans="3:13" x14ac:dyDescent="0.55000000000000004">
      <c r="C988">
        <v>987</v>
      </c>
      <c r="D988" t="s">
        <v>8219</v>
      </c>
      <c r="E988">
        <v>5812</v>
      </c>
      <c r="G988">
        <v>987</v>
      </c>
      <c r="H988" t="s">
        <v>8221</v>
      </c>
      <c r="I988">
        <v>9</v>
      </c>
      <c r="K988">
        <v>987</v>
      </c>
      <c r="L988" t="s">
        <v>8221</v>
      </c>
      <c r="M988">
        <v>38</v>
      </c>
    </row>
    <row r="989" spans="3:13" x14ac:dyDescent="0.55000000000000004">
      <c r="C989">
        <v>988</v>
      </c>
      <c r="D989" t="s">
        <v>8219</v>
      </c>
      <c r="E989">
        <v>1556</v>
      </c>
      <c r="G989">
        <v>988</v>
      </c>
      <c r="H989" t="s">
        <v>8221</v>
      </c>
      <c r="I989">
        <v>2</v>
      </c>
      <c r="K989">
        <v>988</v>
      </c>
      <c r="L989" t="s">
        <v>8221</v>
      </c>
      <c r="M989">
        <v>285</v>
      </c>
    </row>
    <row r="990" spans="3:13" x14ac:dyDescent="0.55000000000000004">
      <c r="C990">
        <v>989</v>
      </c>
      <c r="D990" t="s">
        <v>8219</v>
      </c>
      <c r="E990">
        <v>65</v>
      </c>
      <c r="G990">
        <v>989</v>
      </c>
      <c r="H990" t="s">
        <v>8221</v>
      </c>
      <c r="I990">
        <v>26</v>
      </c>
      <c r="K990">
        <v>989</v>
      </c>
      <c r="L990" t="s">
        <v>8221</v>
      </c>
      <c r="M990">
        <v>1</v>
      </c>
    </row>
    <row r="991" spans="3:13" x14ac:dyDescent="0.55000000000000004">
      <c r="C991">
        <v>990</v>
      </c>
      <c r="D991" t="s">
        <v>8219</v>
      </c>
      <c r="E991">
        <v>10</v>
      </c>
      <c r="G991">
        <v>990</v>
      </c>
      <c r="H991" t="s">
        <v>8221</v>
      </c>
      <c r="I991">
        <v>23</v>
      </c>
      <c r="K991">
        <v>990</v>
      </c>
      <c r="L991" t="s">
        <v>8221</v>
      </c>
      <c r="M991">
        <v>42</v>
      </c>
    </row>
    <row r="992" spans="3:13" x14ac:dyDescent="0.55000000000000004">
      <c r="C992">
        <v>991</v>
      </c>
      <c r="D992" t="s">
        <v>8219</v>
      </c>
      <c r="E992">
        <v>76</v>
      </c>
      <c r="G992">
        <v>991</v>
      </c>
      <c r="H992" t="s">
        <v>8221</v>
      </c>
      <c r="I992">
        <v>0</v>
      </c>
      <c r="K992">
        <v>991</v>
      </c>
      <c r="L992" t="s">
        <v>8221</v>
      </c>
      <c r="M992">
        <v>26</v>
      </c>
    </row>
    <row r="993" spans="3:13" x14ac:dyDescent="0.55000000000000004">
      <c r="C993">
        <v>992</v>
      </c>
      <c r="D993" t="s">
        <v>8219</v>
      </c>
      <c r="E993">
        <v>263</v>
      </c>
      <c r="G993">
        <v>992</v>
      </c>
      <c r="H993" t="s">
        <v>8221</v>
      </c>
      <c r="I993">
        <v>140</v>
      </c>
      <c r="K993">
        <v>992</v>
      </c>
      <c r="L993" t="s">
        <v>8221</v>
      </c>
      <c r="M993">
        <v>2</v>
      </c>
    </row>
    <row r="994" spans="3:13" x14ac:dyDescent="0.55000000000000004">
      <c r="C994">
        <v>993</v>
      </c>
      <c r="D994" t="s">
        <v>8219</v>
      </c>
      <c r="E994">
        <v>1530</v>
      </c>
      <c r="G994">
        <v>993</v>
      </c>
      <c r="H994" t="s">
        <v>8221</v>
      </c>
      <c r="I994">
        <v>0</v>
      </c>
      <c r="K994">
        <v>993</v>
      </c>
      <c r="L994" t="s">
        <v>8221</v>
      </c>
      <c r="M994">
        <v>4</v>
      </c>
    </row>
    <row r="995" spans="3:13" x14ac:dyDescent="0.55000000000000004">
      <c r="C995">
        <v>994</v>
      </c>
      <c r="D995" t="s">
        <v>8219</v>
      </c>
      <c r="E995">
        <v>278</v>
      </c>
      <c r="G995">
        <v>994</v>
      </c>
      <c r="H995" t="s">
        <v>8221</v>
      </c>
      <c r="I995">
        <v>6</v>
      </c>
      <c r="K995">
        <v>994</v>
      </c>
      <c r="L995" t="s">
        <v>8221</v>
      </c>
      <c r="M995">
        <v>6</v>
      </c>
    </row>
    <row r="996" spans="3:13" x14ac:dyDescent="0.55000000000000004">
      <c r="C996">
        <v>995</v>
      </c>
      <c r="D996" t="s">
        <v>8219</v>
      </c>
      <c r="E996">
        <v>350</v>
      </c>
      <c r="G996">
        <v>995</v>
      </c>
      <c r="H996" t="s">
        <v>8221</v>
      </c>
      <c r="I996">
        <v>100</v>
      </c>
      <c r="K996">
        <v>995</v>
      </c>
      <c r="L996" t="s">
        <v>8221</v>
      </c>
      <c r="M996">
        <v>70</v>
      </c>
    </row>
    <row r="997" spans="3:13" x14ac:dyDescent="0.55000000000000004">
      <c r="C997">
        <v>996</v>
      </c>
      <c r="D997" t="s">
        <v>8219</v>
      </c>
      <c r="E997">
        <v>470</v>
      </c>
      <c r="G997">
        <v>996</v>
      </c>
      <c r="H997" t="s">
        <v>8221</v>
      </c>
      <c r="I997">
        <v>0</v>
      </c>
      <c r="K997">
        <v>996</v>
      </c>
      <c r="L997" t="s">
        <v>8221</v>
      </c>
      <c r="M997">
        <v>9</v>
      </c>
    </row>
    <row r="998" spans="3:13" x14ac:dyDescent="0.55000000000000004">
      <c r="C998">
        <v>997</v>
      </c>
      <c r="D998" t="s">
        <v>8219</v>
      </c>
      <c r="E998">
        <v>3</v>
      </c>
      <c r="G998">
        <v>997</v>
      </c>
      <c r="H998" t="s">
        <v>8221</v>
      </c>
      <c r="I998">
        <v>4</v>
      </c>
      <c r="K998">
        <v>997</v>
      </c>
      <c r="L998" t="s">
        <v>8221</v>
      </c>
      <c r="M998">
        <v>8</v>
      </c>
    </row>
    <row r="999" spans="3:13" x14ac:dyDescent="0.55000000000000004">
      <c r="C999">
        <v>998</v>
      </c>
      <c r="D999" t="s">
        <v>8219</v>
      </c>
      <c r="E999">
        <v>8200</v>
      </c>
      <c r="G999">
        <v>998</v>
      </c>
      <c r="H999" t="s">
        <v>8221</v>
      </c>
      <c r="I999">
        <v>8</v>
      </c>
      <c r="K999">
        <v>998</v>
      </c>
      <c r="L999" t="s">
        <v>8221</v>
      </c>
      <c r="M999">
        <v>105</v>
      </c>
    </row>
    <row r="1000" spans="3:13" x14ac:dyDescent="0.55000000000000004">
      <c r="C1000">
        <v>999</v>
      </c>
      <c r="D1000" t="s">
        <v>8219</v>
      </c>
      <c r="E1000">
        <v>8359</v>
      </c>
      <c r="G1000">
        <v>999</v>
      </c>
      <c r="H1000" t="s">
        <v>8221</v>
      </c>
      <c r="I1000">
        <v>0</v>
      </c>
      <c r="K1000">
        <v>999</v>
      </c>
      <c r="L1000" t="s">
        <v>8221</v>
      </c>
      <c r="M1000">
        <v>12</v>
      </c>
    </row>
    <row r="1001" spans="3:13" x14ac:dyDescent="0.55000000000000004">
      <c r="C1001">
        <v>1000</v>
      </c>
      <c r="D1001" t="s">
        <v>8219</v>
      </c>
      <c r="E1001">
        <v>188</v>
      </c>
      <c r="G1001">
        <v>1000</v>
      </c>
      <c r="H1001" t="s">
        <v>8221</v>
      </c>
      <c r="I1001">
        <v>16</v>
      </c>
      <c r="K1001">
        <v>1000</v>
      </c>
      <c r="L1001" t="s">
        <v>8221</v>
      </c>
      <c r="M1001">
        <v>0</v>
      </c>
    </row>
    <row r="1002" spans="3:13" x14ac:dyDescent="0.55000000000000004">
      <c r="C1002">
        <v>1001</v>
      </c>
      <c r="D1002" t="s">
        <v>8219</v>
      </c>
      <c r="E1002">
        <v>48</v>
      </c>
      <c r="G1002">
        <v>1001</v>
      </c>
      <c r="H1002" t="s">
        <v>8221</v>
      </c>
      <c r="I1002">
        <v>2</v>
      </c>
      <c r="K1002">
        <v>1001</v>
      </c>
      <c r="L1002" t="s">
        <v>8221</v>
      </c>
      <c r="M1002">
        <v>16</v>
      </c>
    </row>
    <row r="1003" spans="3:13" x14ac:dyDescent="0.55000000000000004">
      <c r="C1003">
        <v>1002</v>
      </c>
      <c r="D1003" t="s">
        <v>8219</v>
      </c>
      <c r="E1003">
        <v>607</v>
      </c>
      <c r="G1003">
        <v>1002</v>
      </c>
      <c r="H1003" t="s">
        <v>8221</v>
      </c>
      <c r="I1003">
        <v>48</v>
      </c>
      <c r="K1003">
        <v>1002</v>
      </c>
      <c r="L1003" t="s">
        <v>8221</v>
      </c>
      <c r="M1003">
        <v>7</v>
      </c>
    </row>
    <row r="1004" spans="3:13" x14ac:dyDescent="0.55000000000000004">
      <c r="C1004">
        <v>1003</v>
      </c>
      <c r="D1004" t="s">
        <v>8219</v>
      </c>
      <c r="E1004">
        <v>50</v>
      </c>
      <c r="G1004">
        <v>1003</v>
      </c>
      <c r="H1004" t="s">
        <v>8221</v>
      </c>
      <c r="I1004">
        <v>2</v>
      </c>
      <c r="K1004">
        <v>1003</v>
      </c>
      <c r="L1004" t="s">
        <v>8221</v>
      </c>
      <c r="M1004">
        <v>4</v>
      </c>
    </row>
    <row r="1005" spans="3:13" x14ac:dyDescent="0.55000000000000004">
      <c r="C1005">
        <v>1004</v>
      </c>
      <c r="D1005" t="s">
        <v>8219</v>
      </c>
      <c r="E1005">
        <v>55</v>
      </c>
      <c r="G1005">
        <v>1004</v>
      </c>
      <c r="H1005" t="s">
        <v>8221</v>
      </c>
      <c r="I1005">
        <v>2</v>
      </c>
      <c r="K1005">
        <v>1004</v>
      </c>
      <c r="L1005" t="s">
        <v>8221</v>
      </c>
      <c r="M1005">
        <v>1</v>
      </c>
    </row>
    <row r="1006" spans="3:13" x14ac:dyDescent="0.55000000000000004">
      <c r="C1006">
        <v>1005</v>
      </c>
      <c r="D1006" t="s">
        <v>8219</v>
      </c>
      <c r="E1006">
        <v>38</v>
      </c>
      <c r="G1006">
        <v>1005</v>
      </c>
      <c r="H1006" t="s">
        <v>8221</v>
      </c>
      <c r="I1006">
        <v>1</v>
      </c>
      <c r="K1006">
        <v>1005</v>
      </c>
      <c r="L1006" t="s">
        <v>8221</v>
      </c>
      <c r="M1006">
        <v>28</v>
      </c>
    </row>
    <row r="1007" spans="3:13" x14ac:dyDescent="0.55000000000000004">
      <c r="C1007">
        <v>1006</v>
      </c>
      <c r="D1007" t="s">
        <v>8219</v>
      </c>
      <c r="E1007">
        <v>25</v>
      </c>
      <c r="G1007">
        <v>1006</v>
      </c>
      <c r="H1007" t="s">
        <v>8221</v>
      </c>
      <c r="I1007">
        <v>17</v>
      </c>
      <c r="K1007">
        <v>1006</v>
      </c>
      <c r="L1007" t="s">
        <v>8221</v>
      </c>
      <c r="M1007">
        <v>1</v>
      </c>
    </row>
    <row r="1008" spans="3:13" x14ac:dyDescent="0.55000000000000004">
      <c r="C1008">
        <v>1007</v>
      </c>
      <c r="D1008" t="s">
        <v>8219</v>
      </c>
      <c r="E1008">
        <v>46</v>
      </c>
      <c r="G1008">
        <v>1007</v>
      </c>
      <c r="H1008" t="s">
        <v>8221</v>
      </c>
      <c r="I1008">
        <v>0</v>
      </c>
      <c r="K1008">
        <v>1007</v>
      </c>
      <c r="L1008" t="s">
        <v>8221</v>
      </c>
      <c r="M1008">
        <v>1</v>
      </c>
    </row>
    <row r="1009" spans="3:13" x14ac:dyDescent="0.55000000000000004">
      <c r="C1009">
        <v>1008</v>
      </c>
      <c r="D1009" t="s">
        <v>8219</v>
      </c>
      <c r="E1009">
        <v>83</v>
      </c>
      <c r="G1009">
        <v>1008</v>
      </c>
      <c r="H1009" t="s">
        <v>8221</v>
      </c>
      <c r="I1009">
        <v>11</v>
      </c>
      <c r="K1009">
        <v>1008</v>
      </c>
      <c r="L1009" t="s">
        <v>8221</v>
      </c>
      <c r="M1009">
        <v>5</v>
      </c>
    </row>
    <row r="1010" spans="3:13" x14ac:dyDescent="0.55000000000000004">
      <c r="C1010">
        <v>1009</v>
      </c>
      <c r="D1010" t="s">
        <v>8219</v>
      </c>
      <c r="E1010">
        <v>35</v>
      </c>
      <c r="G1010">
        <v>1009</v>
      </c>
      <c r="H1010" t="s">
        <v>8221</v>
      </c>
      <c r="I1010">
        <v>95</v>
      </c>
      <c r="K1010">
        <v>1009</v>
      </c>
      <c r="L1010" t="s">
        <v>8221</v>
      </c>
      <c r="M1010">
        <v>3</v>
      </c>
    </row>
    <row r="1011" spans="3:13" x14ac:dyDescent="0.55000000000000004">
      <c r="C1011">
        <v>1010</v>
      </c>
      <c r="D1011" t="s">
        <v>8219</v>
      </c>
      <c r="E1011">
        <v>25</v>
      </c>
      <c r="G1011">
        <v>1010</v>
      </c>
      <c r="H1011" t="s">
        <v>8221</v>
      </c>
      <c r="I1011">
        <v>13</v>
      </c>
      <c r="K1011">
        <v>1010</v>
      </c>
      <c r="L1011" t="s">
        <v>8221</v>
      </c>
      <c r="M1011">
        <v>2</v>
      </c>
    </row>
    <row r="1012" spans="3:13" x14ac:dyDescent="0.55000000000000004">
      <c r="C1012">
        <v>1011</v>
      </c>
      <c r="D1012" t="s">
        <v>8219</v>
      </c>
      <c r="E1012">
        <v>75</v>
      </c>
      <c r="G1012">
        <v>1011</v>
      </c>
      <c r="H1012" t="s">
        <v>8221</v>
      </c>
      <c r="I1012">
        <v>2</v>
      </c>
      <c r="K1012">
        <v>1011</v>
      </c>
      <c r="L1012" t="s">
        <v>8221</v>
      </c>
      <c r="M1012">
        <v>0</v>
      </c>
    </row>
    <row r="1013" spans="3:13" x14ac:dyDescent="0.55000000000000004">
      <c r="C1013">
        <v>1012</v>
      </c>
      <c r="D1013" t="s">
        <v>8219</v>
      </c>
      <c r="E1013">
        <v>62</v>
      </c>
      <c r="G1013">
        <v>1012</v>
      </c>
      <c r="H1013" t="s">
        <v>8221</v>
      </c>
      <c r="I1013">
        <v>2</v>
      </c>
      <c r="K1013">
        <v>1012</v>
      </c>
      <c r="L1013" t="s">
        <v>8221</v>
      </c>
      <c r="M1013">
        <v>0</v>
      </c>
    </row>
    <row r="1014" spans="3:13" x14ac:dyDescent="0.55000000000000004">
      <c r="C1014">
        <v>1013</v>
      </c>
      <c r="D1014" t="s">
        <v>8219</v>
      </c>
      <c r="E1014">
        <v>160</v>
      </c>
      <c r="G1014">
        <v>1013</v>
      </c>
      <c r="H1014" t="s">
        <v>8221</v>
      </c>
      <c r="I1014">
        <v>3</v>
      </c>
      <c r="K1014">
        <v>1013</v>
      </c>
      <c r="L1014" t="s">
        <v>8221</v>
      </c>
      <c r="M1014">
        <v>3</v>
      </c>
    </row>
    <row r="1015" spans="3:13" x14ac:dyDescent="0.55000000000000004">
      <c r="C1015">
        <v>1014</v>
      </c>
      <c r="D1015" t="s">
        <v>8219</v>
      </c>
      <c r="E1015">
        <v>246</v>
      </c>
      <c r="G1015">
        <v>1014</v>
      </c>
      <c r="H1015" t="s">
        <v>8221</v>
      </c>
      <c r="I1015">
        <v>0</v>
      </c>
      <c r="K1015">
        <v>1014</v>
      </c>
      <c r="L1015" t="s">
        <v>8221</v>
      </c>
      <c r="M1015">
        <v>0</v>
      </c>
    </row>
    <row r="1016" spans="3:13" x14ac:dyDescent="0.55000000000000004">
      <c r="C1016">
        <v>1015</v>
      </c>
      <c r="D1016" t="s">
        <v>8219</v>
      </c>
      <c r="E1016">
        <v>55</v>
      </c>
      <c r="G1016">
        <v>1015</v>
      </c>
      <c r="H1016" t="s">
        <v>8221</v>
      </c>
      <c r="I1016">
        <v>0</v>
      </c>
      <c r="K1016">
        <v>1015</v>
      </c>
      <c r="L1016" t="s">
        <v>8221</v>
      </c>
      <c r="M1016">
        <v>0</v>
      </c>
    </row>
    <row r="1017" spans="3:13" x14ac:dyDescent="0.55000000000000004">
      <c r="C1017">
        <v>1016</v>
      </c>
      <c r="D1017" t="s">
        <v>8219</v>
      </c>
      <c r="E1017">
        <v>23</v>
      </c>
      <c r="G1017">
        <v>1016</v>
      </c>
      <c r="H1017" t="s">
        <v>8221</v>
      </c>
      <c r="I1017">
        <v>0</v>
      </c>
      <c r="K1017">
        <v>1016</v>
      </c>
      <c r="L1017" t="s">
        <v>8221</v>
      </c>
      <c r="M1017">
        <v>3</v>
      </c>
    </row>
    <row r="1018" spans="3:13" x14ac:dyDescent="0.55000000000000004">
      <c r="C1018">
        <v>1017</v>
      </c>
      <c r="D1018" t="s">
        <v>8219</v>
      </c>
      <c r="E1018">
        <v>72</v>
      </c>
      <c r="G1018">
        <v>1017</v>
      </c>
      <c r="H1018" t="s">
        <v>8221</v>
      </c>
      <c r="I1018">
        <v>2</v>
      </c>
      <c r="K1018">
        <v>1017</v>
      </c>
      <c r="L1018" t="s">
        <v>8221</v>
      </c>
      <c r="M1018">
        <v>7</v>
      </c>
    </row>
    <row r="1019" spans="3:13" x14ac:dyDescent="0.55000000000000004">
      <c r="C1019">
        <v>1018</v>
      </c>
      <c r="D1019" t="s">
        <v>8219</v>
      </c>
      <c r="E1019">
        <v>22</v>
      </c>
      <c r="G1019">
        <v>1018</v>
      </c>
      <c r="H1019" t="s">
        <v>8221</v>
      </c>
      <c r="I1019">
        <v>24</v>
      </c>
      <c r="K1019">
        <v>1018</v>
      </c>
      <c r="L1019" t="s">
        <v>8221</v>
      </c>
      <c r="M1019">
        <v>25</v>
      </c>
    </row>
    <row r="1020" spans="3:13" x14ac:dyDescent="0.55000000000000004">
      <c r="C1020">
        <v>1019</v>
      </c>
      <c r="D1020" t="s">
        <v>8219</v>
      </c>
      <c r="E1020">
        <v>14</v>
      </c>
      <c r="G1020">
        <v>1019</v>
      </c>
      <c r="H1020" t="s">
        <v>8221</v>
      </c>
      <c r="I1020">
        <v>25</v>
      </c>
      <c r="K1020">
        <v>1019</v>
      </c>
      <c r="L1020" t="s">
        <v>8221</v>
      </c>
      <c r="M1020">
        <v>10</v>
      </c>
    </row>
    <row r="1021" spans="3:13" x14ac:dyDescent="0.55000000000000004">
      <c r="C1021">
        <v>1020</v>
      </c>
      <c r="D1021" t="s">
        <v>8219</v>
      </c>
      <c r="E1021">
        <v>38</v>
      </c>
      <c r="G1021">
        <v>1020</v>
      </c>
      <c r="H1021" t="s">
        <v>8221</v>
      </c>
      <c r="I1021">
        <v>3</v>
      </c>
      <c r="K1021">
        <v>1020</v>
      </c>
      <c r="L1021" t="s">
        <v>8221</v>
      </c>
      <c r="M1021">
        <v>3</v>
      </c>
    </row>
    <row r="1022" spans="3:13" x14ac:dyDescent="0.55000000000000004">
      <c r="C1022">
        <v>1021</v>
      </c>
      <c r="D1022" t="s">
        <v>8219</v>
      </c>
      <c r="E1022">
        <v>32</v>
      </c>
      <c r="G1022">
        <v>1021</v>
      </c>
      <c r="H1022" t="s">
        <v>8221</v>
      </c>
      <c r="I1022">
        <v>41</v>
      </c>
      <c r="K1022">
        <v>1021</v>
      </c>
      <c r="L1022" t="s">
        <v>8221</v>
      </c>
      <c r="M1022">
        <v>5</v>
      </c>
    </row>
    <row r="1023" spans="3:13" x14ac:dyDescent="0.55000000000000004">
      <c r="C1023">
        <v>1022</v>
      </c>
      <c r="D1023" t="s">
        <v>8219</v>
      </c>
      <c r="E1023">
        <v>63</v>
      </c>
      <c r="G1023">
        <v>1022</v>
      </c>
      <c r="H1023" t="s">
        <v>8221</v>
      </c>
      <c r="I1023">
        <v>2</v>
      </c>
      <c r="K1023">
        <v>1022</v>
      </c>
      <c r="L1023" t="s">
        <v>8221</v>
      </c>
      <c r="M1023">
        <v>5</v>
      </c>
    </row>
    <row r="1024" spans="3:13" x14ac:dyDescent="0.55000000000000004">
      <c r="C1024">
        <v>1023</v>
      </c>
      <c r="D1024" t="s">
        <v>8219</v>
      </c>
      <c r="E1024">
        <v>27</v>
      </c>
      <c r="G1024">
        <v>1023</v>
      </c>
      <c r="H1024" t="s">
        <v>8221</v>
      </c>
      <c r="I1024">
        <v>4</v>
      </c>
      <c r="K1024">
        <v>1023</v>
      </c>
      <c r="L1024" t="s">
        <v>8221</v>
      </c>
      <c r="M1024">
        <v>27</v>
      </c>
    </row>
    <row r="1025" spans="3:13" x14ac:dyDescent="0.55000000000000004">
      <c r="C1025">
        <v>1024</v>
      </c>
      <c r="D1025" t="s">
        <v>8219</v>
      </c>
      <c r="E1025">
        <v>44</v>
      </c>
      <c r="G1025">
        <v>1024</v>
      </c>
      <c r="H1025" t="s">
        <v>8221</v>
      </c>
      <c r="I1025">
        <v>99</v>
      </c>
      <c r="K1025">
        <v>1024</v>
      </c>
      <c r="L1025" t="s">
        <v>8221</v>
      </c>
      <c r="M1025">
        <v>2</v>
      </c>
    </row>
    <row r="1026" spans="3:13" x14ac:dyDescent="0.55000000000000004">
      <c r="C1026">
        <v>1025</v>
      </c>
      <c r="D1026" t="s">
        <v>8219</v>
      </c>
      <c r="E1026">
        <v>38</v>
      </c>
      <c r="G1026">
        <v>1025</v>
      </c>
      <c r="H1026" t="s">
        <v>8221</v>
      </c>
      <c r="I1026">
        <v>4</v>
      </c>
      <c r="K1026">
        <v>1025</v>
      </c>
      <c r="L1026" t="s">
        <v>8221</v>
      </c>
      <c r="M1026">
        <v>236</v>
      </c>
    </row>
    <row r="1027" spans="3:13" x14ac:dyDescent="0.55000000000000004">
      <c r="C1027">
        <v>1026</v>
      </c>
      <c r="D1027" t="s">
        <v>8219</v>
      </c>
      <c r="E1027">
        <v>115</v>
      </c>
      <c r="G1027">
        <v>1026</v>
      </c>
      <c r="H1027" t="s">
        <v>8221</v>
      </c>
      <c r="I1027">
        <v>4</v>
      </c>
      <c r="K1027">
        <v>1026</v>
      </c>
      <c r="L1027" t="s">
        <v>8221</v>
      </c>
      <c r="M1027">
        <v>1</v>
      </c>
    </row>
    <row r="1028" spans="3:13" x14ac:dyDescent="0.55000000000000004">
      <c r="C1028">
        <v>1027</v>
      </c>
      <c r="D1028" t="s">
        <v>8219</v>
      </c>
      <c r="E1028">
        <v>37</v>
      </c>
      <c r="G1028">
        <v>1027</v>
      </c>
      <c r="H1028" t="s">
        <v>8221</v>
      </c>
      <c r="I1028">
        <v>38</v>
      </c>
      <c r="K1028">
        <v>1027</v>
      </c>
      <c r="L1028" t="s">
        <v>8221</v>
      </c>
      <c r="M1028">
        <v>12</v>
      </c>
    </row>
    <row r="1029" spans="3:13" x14ac:dyDescent="0.55000000000000004">
      <c r="C1029">
        <v>1028</v>
      </c>
      <c r="D1029" t="s">
        <v>8219</v>
      </c>
      <c r="E1029">
        <v>99</v>
      </c>
      <c r="G1029">
        <v>1028</v>
      </c>
      <c r="H1029" t="s">
        <v>8221</v>
      </c>
      <c r="I1029">
        <v>285</v>
      </c>
      <c r="K1029">
        <v>1028</v>
      </c>
      <c r="L1029" t="s">
        <v>8221</v>
      </c>
      <c r="M1029">
        <v>4</v>
      </c>
    </row>
    <row r="1030" spans="3:13" x14ac:dyDescent="0.55000000000000004">
      <c r="C1030">
        <v>1029</v>
      </c>
      <c r="D1030" t="s">
        <v>8219</v>
      </c>
      <c r="E1030">
        <v>44</v>
      </c>
      <c r="G1030">
        <v>1029</v>
      </c>
      <c r="H1030" t="s">
        <v>8221</v>
      </c>
      <c r="I1030">
        <v>1</v>
      </c>
      <c r="K1030">
        <v>1029</v>
      </c>
      <c r="L1030" t="s">
        <v>8221</v>
      </c>
      <c r="M1030">
        <v>3</v>
      </c>
    </row>
    <row r="1031" spans="3:13" x14ac:dyDescent="0.55000000000000004">
      <c r="C1031">
        <v>1030</v>
      </c>
      <c r="D1031" t="s">
        <v>8219</v>
      </c>
      <c r="E1031">
        <v>58</v>
      </c>
      <c r="G1031">
        <v>1030</v>
      </c>
      <c r="H1031" t="s">
        <v>8221</v>
      </c>
      <c r="I1031">
        <v>42</v>
      </c>
      <c r="K1031">
        <v>1030</v>
      </c>
      <c r="L1031" t="s">
        <v>8221</v>
      </c>
      <c r="M1031">
        <v>99</v>
      </c>
    </row>
    <row r="1032" spans="3:13" x14ac:dyDescent="0.55000000000000004">
      <c r="C1032">
        <v>1031</v>
      </c>
      <c r="D1032" t="s">
        <v>8219</v>
      </c>
      <c r="E1032">
        <v>191</v>
      </c>
      <c r="G1032">
        <v>1031</v>
      </c>
      <c r="H1032" t="s">
        <v>8221</v>
      </c>
      <c r="I1032">
        <v>26</v>
      </c>
      <c r="K1032">
        <v>1031</v>
      </c>
      <c r="L1032" t="s">
        <v>8221</v>
      </c>
      <c r="M1032">
        <v>3</v>
      </c>
    </row>
    <row r="1033" spans="3:13" x14ac:dyDescent="0.55000000000000004">
      <c r="C1033">
        <v>1032</v>
      </c>
      <c r="D1033" t="s">
        <v>8219</v>
      </c>
      <c r="E1033">
        <v>40</v>
      </c>
      <c r="G1033">
        <v>1032</v>
      </c>
      <c r="H1033" t="s">
        <v>8221</v>
      </c>
      <c r="I1033">
        <v>2</v>
      </c>
      <c r="K1033">
        <v>1032</v>
      </c>
      <c r="L1033" t="s">
        <v>8221</v>
      </c>
      <c r="M1033">
        <v>3</v>
      </c>
    </row>
    <row r="1034" spans="3:13" x14ac:dyDescent="0.55000000000000004">
      <c r="C1034">
        <v>1033</v>
      </c>
      <c r="D1034" t="s">
        <v>8219</v>
      </c>
      <c r="E1034">
        <v>38</v>
      </c>
      <c r="G1034">
        <v>1033</v>
      </c>
      <c r="H1034" t="s">
        <v>8221</v>
      </c>
      <c r="I1034">
        <v>4</v>
      </c>
      <c r="K1034">
        <v>1033</v>
      </c>
      <c r="L1034" t="s">
        <v>8221</v>
      </c>
      <c r="M1034">
        <v>22</v>
      </c>
    </row>
    <row r="1035" spans="3:13" x14ac:dyDescent="0.55000000000000004">
      <c r="C1035">
        <v>1034</v>
      </c>
      <c r="D1035" t="s">
        <v>8219</v>
      </c>
      <c r="E1035">
        <v>39</v>
      </c>
      <c r="G1035">
        <v>1034</v>
      </c>
      <c r="H1035" t="s">
        <v>8221</v>
      </c>
      <c r="I1035">
        <v>6</v>
      </c>
      <c r="K1035">
        <v>1034</v>
      </c>
      <c r="L1035" t="s">
        <v>8221</v>
      </c>
      <c r="M1035">
        <v>4</v>
      </c>
    </row>
    <row r="1036" spans="3:13" x14ac:dyDescent="0.55000000000000004">
      <c r="C1036">
        <v>1035</v>
      </c>
      <c r="D1036" t="s">
        <v>8219</v>
      </c>
      <c r="E1036">
        <v>11</v>
      </c>
      <c r="G1036">
        <v>1035</v>
      </c>
      <c r="H1036" t="s">
        <v>8221</v>
      </c>
      <c r="I1036">
        <v>70</v>
      </c>
      <c r="K1036">
        <v>1035</v>
      </c>
      <c r="L1036" t="s">
        <v>8221</v>
      </c>
      <c r="M1036">
        <v>534</v>
      </c>
    </row>
    <row r="1037" spans="3:13" x14ac:dyDescent="0.55000000000000004">
      <c r="C1037">
        <v>1036</v>
      </c>
      <c r="D1037" t="s">
        <v>8219</v>
      </c>
      <c r="E1037">
        <v>107</v>
      </c>
      <c r="G1037">
        <v>1036</v>
      </c>
      <c r="H1037" t="s">
        <v>8221</v>
      </c>
      <c r="I1037">
        <v>9</v>
      </c>
      <c r="K1037">
        <v>1036</v>
      </c>
      <c r="L1037" t="s">
        <v>8221</v>
      </c>
      <c r="M1037">
        <v>12</v>
      </c>
    </row>
    <row r="1038" spans="3:13" x14ac:dyDescent="0.55000000000000004">
      <c r="C1038">
        <v>1037</v>
      </c>
      <c r="D1038" t="s">
        <v>8219</v>
      </c>
      <c r="E1038">
        <v>147</v>
      </c>
      <c r="G1038">
        <v>1037</v>
      </c>
      <c r="H1038" t="s">
        <v>8221</v>
      </c>
      <c r="I1038">
        <v>8</v>
      </c>
      <c r="K1038">
        <v>1037</v>
      </c>
      <c r="L1038" t="s">
        <v>8221</v>
      </c>
      <c r="M1038">
        <v>56</v>
      </c>
    </row>
    <row r="1039" spans="3:13" x14ac:dyDescent="0.55000000000000004">
      <c r="C1039">
        <v>1038</v>
      </c>
      <c r="D1039" t="s">
        <v>8219</v>
      </c>
      <c r="E1039">
        <v>36</v>
      </c>
      <c r="G1039">
        <v>1038</v>
      </c>
      <c r="H1039" t="s">
        <v>8221</v>
      </c>
      <c r="I1039">
        <v>105</v>
      </c>
      <c r="K1039">
        <v>1038</v>
      </c>
      <c r="L1039" t="s">
        <v>8221</v>
      </c>
      <c r="M1039">
        <v>11</v>
      </c>
    </row>
    <row r="1040" spans="3:13" x14ac:dyDescent="0.55000000000000004">
      <c r="C1040">
        <v>1039</v>
      </c>
      <c r="D1040" t="s">
        <v>8219</v>
      </c>
      <c r="E1040">
        <v>92</v>
      </c>
      <c r="G1040">
        <v>1039</v>
      </c>
      <c r="H1040" t="s">
        <v>8221</v>
      </c>
      <c r="I1040">
        <v>12</v>
      </c>
      <c r="K1040">
        <v>1039</v>
      </c>
      <c r="L1040" t="s">
        <v>8221</v>
      </c>
      <c r="M1040">
        <v>0</v>
      </c>
    </row>
    <row r="1041" spans="3:13" x14ac:dyDescent="0.55000000000000004">
      <c r="C1041">
        <v>1040</v>
      </c>
      <c r="D1041" t="s">
        <v>8219</v>
      </c>
      <c r="E1041">
        <v>35</v>
      </c>
      <c r="G1041">
        <v>1040</v>
      </c>
      <c r="H1041" t="s">
        <v>8221</v>
      </c>
      <c r="I1041">
        <v>0</v>
      </c>
      <c r="K1041">
        <v>1040</v>
      </c>
      <c r="L1041" t="s">
        <v>8221</v>
      </c>
      <c r="M1041">
        <v>12</v>
      </c>
    </row>
    <row r="1042" spans="3:13" x14ac:dyDescent="0.55000000000000004">
      <c r="C1042">
        <v>1041</v>
      </c>
      <c r="D1042" t="s">
        <v>8219</v>
      </c>
      <c r="E1042">
        <v>17</v>
      </c>
      <c r="G1042">
        <v>1041</v>
      </c>
      <c r="H1042" t="s">
        <v>8221</v>
      </c>
      <c r="I1042">
        <v>16</v>
      </c>
      <c r="K1042">
        <v>1041</v>
      </c>
      <c r="L1042" t="s">
        <v>8221</v>
      </c>
      <c r="M1042">
        <v>5</v>
      </c>
    </row>
    <row r="1043" spans="3:13" x14ac:dyDescent="0.55000000000000004">
      <c r="C1043">
        <v>1042</v>
      </c>
      <c r="D1043" t="s">
        <v>8219</v>
      </c>
      <c r="E1043">
        <v>22</v>
      </c>
      <c r="G1043">
        <v>1042</v>
      </c>
      <c r="H1043" t="s">
        <v>8221</v>
      </c>
      <c r="I1043">
        <v>7</v>
      </c>
      <c r="K1043">
        <v>1042</v>
      </c>
      <c r="L1043" t="s">
        <v>8221</v>
      </c>
      <c r="M1043">
        <v>24</v>
      </c>
    </row>
    <row r="1044" spans="3:13" x14ac:dyDescent="0.55000000000000004">
      <c r="C1044">
        <v>1043</v>
      </c>
      <c r="D1044" t="s">
        <v>8219</v>
      </c>
      <c r="E1044">
        <v>69</v>
      </c>
      <c r="G1044">
        <v>1043</v>
      </c>
      <c r="H1044" t="s">
        <v>8221</v>
      </c>
      <c r="I1044">
        <v>4</v>
      </c>
      <c r="K1044">
        <v>1043</v>
      </c>
      <c r="L1044" t="s">
        <v>8221</v>
      </c>
      <c r="M1044">
        <v>89</v>
      </c>
    </row>
    <row r="1045" spans="3:13" x14ac:dyDescent="0.55000000000000004">
      <c r="C1045">
        <v>1044</v>
      </c>
      <c r="D1045" t="s">
        <v>8219</v>
      </c>
      <c r="E1045">
        <v>13</v>
      </c>
      <c r="G1045">
        <v>1044</v>
      </c>
      <c r="H1045" t="s">
        <v>8221</v>
      </c>
      <c r="I1045">
        <v>1</v>
      </c>
      <c r="K1045">
        <v>1044</v>
      </c>
      <c r="L1045" t="s">
        <v>8221</v>
      </c>
      <c r="M1045">
        <v>1</v>
      </c>
    </row>
    <row r="1046" spans="3:13" x14ac:dyDescent="0.55000000000000004">
      <c r="C1046">
        <v>1045</v>
      </c>
      <c r="D1046" t="s">
        <v>8219</v>
      </c>
      <c r="E1046">
        <v>58</v>
      </c>
      <c r="G1046">
        <v>1045</v>
      </c>
      <c r="H1046" t="s">
        <v>8221</v>
      </c>
      <c r="I1046">
        <v>28</v>
      </c>
      <c r="K1046">
        <v>1045</v>
      </c>
      <c r="L1046" t="s">
        <v>8221</v>
      </c>
      <c r="M1046">
        <v>55</v>
      </c>
    </row>
    <row r="1047" spans="3:13" x14ac:dyDescent="0.55000000000000004">
      <c r="C1047">
        <v>1046</v>
      </c>
      <c r="D1047" t="s">
        <v>8219</v>
      </c>
      <c r="E1047">
        <v>44</v>
      </c>
      <c r="G1047">
        <v>1046</v>
      </c>
      <c r="H1047" t="s">
        <v>8221</v>
      </c>
      <c r="I1047">
        <v>1</v>
      </c>
      <c r="K1047">
        <v>1046</v>
      </c>
      <c r="L1047" t="s">
        <v>8221</v>
      </c>
      <c r="M1047">
        <v>2</v>
      </c>
    </row>
    <row r="1048" spans="3:13" x14ac:dyDescent="0.55000000000000004">
      <c r="C1048">
        <v>1047</v>
      </c>
      <c r="D1048" t="s">
        <v>8219</v>
      </c>
      <c r="E1048">
        <v>83</v>
      </c>
      <c r="G1048">
        <v>1047</v>
      </c>
      <c r="H1048" t="s">
        <v>8221</v>
      </c>
      <c r="I1048">
        <v>1</v>
      </c>
      <c r="K1048">
        <v>1047</v>
      </c>
      <c r="L1048" t="s">
        <v>8221</v>
      </c>
      <c r="M1048">
        <v>0</v>
      </c>
    </row>
    <row r="1049" spans="3:13" x14ac:dyDescent="0.55000000000000004">
      <c r="C1049">
        <v>1048</v>
      </c>
      <c r="D1049" t="s">
        <v>8219</v>
      </c>
      <c r="E1049">
        <v>117</v>
      </c>
      <c r="G1049">
        <v>1048</v>
      </c>
      <c r="H1049" t="s">
        <v>8221</v>
      </c>
      <c r="I1049">
        <v>5</v>
      </c>
      <c r="K1049">
        <v>1048</v>
      </c>
      <c r="L1049" t="s">
        <v>8221</v>
      </c>
      <c r="M1049">
        <v>4</v>
      </c>
    </row>
    <row r="1050" spans="3:13" x14ac:dyDescent="0.55000000000000004">
      <c r="C1050">
        <v>1049</v>
      </c>
      <c r="D1050" t="s">
        <v>8219</v>
      </c>
      <c r="E1050">
        <v>32</v>
      </c>
      <c r="G1050">
        <v>1049</v>
      </c>
      <c r="H1050" t="s">
        <v>8221</v>
      </c>
      <c r="I1050">
        <v>3</v>
      </c>
      <c r="K1050">
        <v>1049</v>
      </c>
      <c r="L1050" t="s">
        <v>8221</v>
      </c>
      <c r="M1050">
        <v>6</v>
      </c>
    </row>
    <row r="1051" spans="3:13" x14ac:dyDescent="0.55000000000000004">
      <c r="C1051">
        <v>1050</v>
      </c>
      <c r="D1051" t="s">
        <v>8219</v>
      </c>
      <c r="E1051">
        <v>8</v>
      </c>
      <c r="G1051">
        <v>1050</v>
      </c>
      <c r="H1051" t="s">
        <v>8221</v>
      </c>
      <c r="I1051">
        <v>2</v>
      </c>
      <c r="K1051">
        <v>1050</v>
      </c>
      <c r="L1051" t="s">
        <v>8221</v>
      </c>
      <c r="M1051">
        <v>4</v>
      </c>
    </row>
    <row r="1052" spans="3:13" x14ac:dyDescent="0.55000000000000004">
      <c r="C1052">
        <v>1051</v>
      </c>
      <c r="D1052" t="s">
        <v>8219</v>
      </c>
      <c r="E1052">
        <v>340</v>
      </c>
      <c r="G1052">
        <v>1051</v>
      </c>
      <c r="H1052" t="s">
        <v>8221</v>
      </c>
      <c r="I1052">
        <v>0</v>
      </c>
      <c r="K1052">
        <v>1051</v>
      </c>
      <c r="L1052" t="s">
        <v>8221</v>
      </c>
      <c r="M1052">
        <v>4</v>
      </c>
    </row>
    <row r="1053" spans="3:13" x14ac:dyDescent="0.55000000000000004">
      <c r="C1053">
        <v>1052</v>
      </c>
      <c r="D1053" t="s">
        <v>8219</v>
      </c>
      <c r="E1053">
        <v>7</v>
      </c>
      <c r="G1053">
        <v>1052</v>
      </c>
      <c r="H1053" t="s">
        <v>8221</v>
      </c>
      <c r="I1053">
        <v>0</v>
      </c>
      <c r="K1053">
        <v>1052</v>
      </c>
      <c r="L1053" t="s">
        <v>8221</v>
      </c>
      <c r="M1053">
        <v>2</v>
      </c>
    </row>
    <row r="1054" spans="3:13" x14ac:dyDescent="0.55000000000000004">
      <c r="C1054">
        <v>1053</v>
      </c>
      <c r="D1054" t="s">
        <v>8219</v>
      </c>
      <c r="E1054">
        <v>19</v>
      </c>
      <c r="G1054">
        <v>1053</v>
      </c>
      <c r="H1054" t="s">
        <v>8221</v>
      </c>
      <c r="I1054">
        <v>3</v>
      </c>
      <c r="K1054">
        <v>1053</v>
      </c>
      <c r="L1054" t="s">
        <v>8221</v>
      </c>
      <c r="M1054">
        <v>5</v>
      </c>
    </row>
    <row r="1055" spans="3:13" x14ac:dyDescent="0.55000000000000004">
      <c r="C1055">
        <v>1054</v>
      </c>
      <c r="D1055" t="s">
        <v>8219</v>
      </c>
      <c r="E1055">
        <v>47</v>
      </c>
      <c r="G1055">
        <v>1054</v>
      </c>
      <c r="H1055" t="s">
        <v>8221</v>
      </c>
      <c r="I1055">
        <v>0</v>
      </c>
      <c r="K1055">
        <v>1054</v>
      </c>
      <c r="L1055" t="s">
        <v>8221</v>
      </c>
      <c r="M1055">
        <v>83</v>
      </c>
    </row>
    <row r="1056" spans="3:13" x14ac:dyDescent="0.55000000000000004">
      <c r="C1056">
        <v>1055</v>
      </c>
      <c r="D1056" t="s">
        <v>8219</v>
      </c>
      <c r="E1056">
        <v>13</v>
      </c>
      <c r="G1056">
        <v>1055</v>
      </c>
      <c r="H1056" t="s">
        <v>8221</v>
      </c>
      <c r="I1056">
        <v>0</v>
      </c>
      <c r="K1056">
        <v>1055</v>
      </c>
      <c r="L1056" t="s">
        <v>8221</v>
      </c>
      <c r="M1056">
        <v>57</v>
      </c>
    </row>
    <row r="1057" spans="3:13" x14ac:dyDescent="0.55000000000000004">
      <c r="C1057">
        <v>1056</v>
      </c>
      <c r="D1057" t="s">
        <v>8219</v>
      </c>
      <c r="E1057">
        <v>90</v>
      </c>
      <c r="G1057">
        <v>1056</v>
      </c>
      <c r="H1057" t="s">
        <v>8221</v>
      </c>
      <c r="I1057">
        <v>3</v>
      </c>
      <c r="K1057">
        <v>1056</v>
      </c>
      <c r="L1057" t="s">
        <v>8221</v>
      </c>
      <c r="M1057">
        <v>311</v>
      </c>
    </row>
    <row r="1058" spans="3:13" x14ac:dyDescent="0.55000000000000004">
      <c r="C1058">
        <v>1057</v>
      </c>
      <c r="D1058" t="s">
        <v>8219</v>
      </c>
      <c r="E1058">
        <v>63</v>
      </c>
      <c r="G1058">
        <v>1057</v>
      </c>
      <c r="H1058" t="s">
        <v>8221</v>
      </c>
      <c r="I1058">
        <v>7</v>
      </c>
      <c r="K1058">
        <v>1057</v>
      </c>
      <c r="L1058" t="s">
        <v>8221</v>
      </c>
      <c r="M1058">
        <v>2</v>
      </c>
    </row>
    <row r="1059" spans="3:13" x14ac:dyDescent="0.55000000000000004">
      <c r="C1059">
        <v>1058</v>
      </c>
      <c r="D1059" t="s">
        <v>8219</v>
      </c>
      <c r="E1059">
        <v>26</v>
      </c>
      <c r="G1059">
        <v>1058</v>
      </c>
      <c r="H1059" t="s">
        <v>8221</v>
      </c>
      <c r="I1059">
        <v>25</v>
      </c>
      <c r="K1059">
        <v>1058</v>
      </c>
      <c r="L1059" t="s">
        <v>8221</v>
      </c>
      <c r="M1059">
        <v>16</v>
      </c>
    </row>
    <row r="1060" spans="3:13" x14ac:dyDescent="0.55000000000000004">
      <c r="C1060">
        <v>1059</v>
      </c>
      <c r="D1060" t="s">
        <v>8219</v>
      </c>
      <c r="E1060">
        <v>71</v>
      </c>
      <c r="G1060">
        <v>1059</v>
      </c>
      <c r="H1060" t="s">
        <v>8221</v>
      </c>
      <c r="I1060">
        <v>10</v>
      </c>
      <c r="K1060">
        <v>1059</v>
      </c>
      <c r="L1060" t="s">
        <v>8220</v>
      </c>
      <c r="M1060">
        <v>0</v>
      </c>
    </row>
    <row r="1061" spans="3:13" x14ac:dyDescent="0.55000000000000004">
      <c r="C1061">
        <v>1060</v>
      </c>
      <c r="D1061" t="s">
        <v>8219</v>
      </c>
      <c r="E1061">
        <v>38</v>
      </c>
      <c r="G1061">
        <v>1060</v>
      </c>
      <c r="H1061" t="s">
        <v>8221</v>
      </c>
      <c r="I1061">
        <v>3</v>
      </c>
      <c r="K1061">
        <v>1060</v>
      </c>
      <c r="L1061" t="s">
        <v>8220</v>
      </c>
      <c r="M1061">
        <v>0</v>
      </c>
    </row>
    <row r="1062" spans="3:13" x14ac:dyDescent="0.55000000000000004">
      <c r="C1062">
        <v>1061</v>
      </c>
      <c r="D1062" t="s">
        <v>8219</v>
      </c>
      <c r="E1062">
        <v>859</v>
      </c>
      <c r="G1062">
        <v>1061</v>
      </c>
      <c r="H1062" t="s">
        <v>8221</v>
      </c>
      <c r="I1062">
        <v>5</v>
      </c>
      <c r="K1062">
        <v>1061</v>
      </c>
      <c r="L1062" t="s">
        <v>8220</v>
      </c>
      <c r="M1062">
        <v>1</v>
      </c>
    </row>
    <row r="1063" spans="3:13" x14ac:dyDescent="0.55000000000000004">
      <c r="C1063">
        <v>1062</v>
      </c>
      <c r="D1063" t="s">
        <v>8219</v>
      </c>
      <c r="E1063">
        <v>21</v>
      </c>
      <c r="G1063">
        <v>1062</v>
      </c>
      <c r="H1063" t="s">
        <v>8221</v>
      </c>
      <c r="I1063">
        <v>5</v>
      </c>
      <c r="K1063">
        <v>1062</v>
      </c>
      <c r="L1063" t="s">
        <v>8220</v>
      </c>
      <c r="M1063">
        <v>1</v>
      </c>
    </row>
    <row r="1064" spans="3:13" x14ac:dyDescent="0.55000000000000004">
      <c r="C1064">
        <v>1063</v>
      </c>
      <c r="D1064" t="s">
        <v>8219</v>
      </c>
      <c r="E1064">
        <v>78</v>
      </c>
      <c r="G1064">
        <v>1063</v>
      </c>
      <c r="H1064" t="s">
        <v>8221</v>
      </c>
      <c r="I1064">
        <v>27</v>
      </c>
      <c r="K1064">
        <v>1063</v>
      </c>
      <c r="L1064" t="s">
        <v>8220</v>
      </c>
      <c r="M1064">
        <v>0</v>
      </c>
    </row>
    <row r="1065" spans="3:13" x14ac:dyDescent="0.55000000000000004">
      <c r="C1065">
        <v>1064</v>
      </c>
      <c r="D1065" t="s">
        <v>8219</v>
      </c>
      <c r="E1065">
        <v>53</v>
      </c>
      <c r="G1065">
        <v>1064</v>
      </c>
      <c r="H1065" t="s">
        <v>8221</v>
      </c>
      <c r="I1065">
        <v>2</v>
      </c>
      <c r="K1065">
        <v>1064</v>
      </c>
      <c r="L1065" t="s">
        <v>8220</v>
      </c>
      <c r="M1065">
        <v>3</v>
      </c>
    </row>
    <row r="1066" spans="3:13" x14ac:dyDescent="0.55000000000000004">
      <c r="C1066">
        <v>1065</v>
      </c>
      <c r="D1066" t="s">
        <v>8219</v>
      </c>
      <c r="E1066">
        <v>356</v>
      </c>
      <c r="G1066">
        <v>1065</v>
      </c>
      <c r="H1066" t="s">
        <v>8221</v>
      </c>
      <c r="I1066">
        <v>236</v>
      </c>
      <c r="K1066">
        <v>1065</v>
      </c>
      <c r="L1066" t="s">
        <v>8220</v>
      </c>
      <c r="M1066">
        <v>1</v>
      </c>
    </row>
    <row r="1067" spans="3:13" x14ac:dyDescent="0.55000000000000004">
      <c r="C1067">
        <v>1066</v>
      </c>
      <c r="D1067" t="s">
        <v>8219</v>
      </c>
      <c r="E1067">
        <v>279</v>
      </c>
      <c r="G1067">
        <v>1066</v>
      </c>
      <c r="H1067" t="s">
        <v>8221</v>
      </c>
      <c r="I1067">
        <v>1</v>
      </c>
      <c r="K1067">
        <v>1066</v>
      </c>
      <c r="L1067" t="s">
        <v>8220</v>
      </c>
      <c r="M1067">
        <v>5</v>
      </c>
    </row>
    <row r="1068" spans="3:13" x14ac:dyDescent="0.55000000000000004">
      <c r="C1068">
        <v>1067</v>
      </c>
      <c r="D1068" t="s">
        <v>8219</v>
      </c>
      <c r="E1068">
        <v>266</v>
      </c>
      <c r="G1068">
        <v>1067</v>
      </c>
      <c r="H1068" t="s">
        <v>8221</v>
      </c>
      <c r="I1068">
        <v>12</v>
      </c>
      <c r="K1068">
        <v>1067</v>
      </c>
      <c r="L1068" t="s">
        <v>8220</v>
      </c>
      <c r="M1068">
        <v>0</v>
      </c>
    </row>
    <row r="1069" spans="3:13" x14ac:dyDescent="0.55000000000000004">
      <c r="C1069">
        <v>1068</v>
      </c>
      <c r="D1069" t="s">
        <v>8219</v>
      </c>
      <c r="E1069">
        <v>623</v>
      </c>
      <c r="G1069">
        <v>1068</v>
      </c>
      <c r="H1069" t="s">
        <v>8221</v>
      </c>
      <c r="I1069">
        <v>4</v>
      </c>
      <c r="K1069">
        <v>1068</v>
      </c>
      <c r="L1069" t="s">
        <v>8220</v>
      </c>
      <c r="M1069">
        <v>0</v>
      </c>
    </row>
    <row r="1070" spans="3:13" x14ac:dyDescent="0.55000000000000004">
      <c r="C1070">
        <v>1069</v>
      </c>
      <c r="D1070" t="s">
        <v>8219</v>
      </c>
      <c r="E1070">
        <v>392</v>
      </c>
      <c r="G1070">
        <v>1069</v>
      </c>
      <c r="H1070" t="s">
        <v>8221</v>
      </c>
      <c r="I1070">
        <v>3</v>
      </c>
      <c r="K1070">
        <v>1069</v>
      </c>
      <c r="L1070" t="s">
        <v>8220</v>
      </c>
      <c r="M1070">
        <v>7</v>
      </c>
    </row>
    <row r="1071" spans="3:13" x14ac:dyDescent="0.55000000000000004">
      <c r="C1071">
        <v>1070</v>
      </c>
      <c r="D1071" t="s">
        <v>8219</v>
      </c>
      <c r="E1071">
        <v>3562</v>
      </c>
      <c r="G1071">
        <v>1070</v>
      </c>
      <c r="H1071" t="s">
        <v>8221</v>
      </c>
      <c r="I1071">
        <v>99</v>
      </c>
      <c r="K1071">
        <v>1070</v>
      </c>
      <c r="L1071" t="s">
        <v>8220</v>
      </c>
      <c r="M1071">
        <v>0</v>
      </c>
    </row>
    <row r="1072" spans="3:13" x14ac:dyDescent="0.55000000000000004">
      <c r="C1072">
        <v>1071</v>
      </c>
      <c r="D1072" t="s">
        <v>8219</v>
      </c>
      <c r="E1072">
        <v>514</v>
      </c>
      <c r="G1072">
        <v>1071</v>
      </c>
      <c r="H1072" t="s">
        <v>8221</v>
      </c>
      <c r="I1072">
        <v>3</v>
      </c>
      <c r="K1072">
        <v>1071</v>
      </c>
      <c r="L1072" t="s">
        <v>8220</v>
      </c>
      <c r="M1072">
        <v>0</v>
      </c>
    </row>
    <row r="1073" spans="3:13" x14ac:dyDescent="0.55000000000000004">
      <c r="C1073">
        <v>1072</v>
      </c>
      <c r="D1073" t="s">
        <v>8219</v>
      </c>
      <c r="E1073">
        <v>88</v>
      </c>
      <c r="G1073">
        <v>1072</v>
      </c>
      <c r="H1073" t="s">
        <v>8221</v>
      </c>
      <c r="I1073">
        <v>3</v>
      </c>
      <c r="K1073">
        <v>1072</v>
      </c>
      <c r="L1073" t="s">
        <v>8220</v>
      </c>
      <c r="M1073">
        <v>1</v>
      </c>
    </row>
    <row r="1074" spans="3:13" x14ac:dyDescent="0.55000000000000004">
      <c r="C1074">
        <v>1073</v>
      </c>
      <c r="D1074" t="s">
        <v>8219</v>
      </c>
      <c r="E1074">
        <v>537</v>
      </c>
      <c r="G1074">
        <v>1073</v>
      </c>
      <c r="H1074" t="s">
        <v>8221</v>
      </c>
      <c r="I1074">
        <v>22</v>
      </c>
      <c r="K1074">
        <v>1073</v>
      </c>
      <c r="L1074" t="s">
        <v>8220</v>
      </c>
      <c r="M1074">
        <v>2</v>
      </c>
    </row>
    <row r="1075" spans="3:13" x14ac:dyDescent="0.55000000000000004">
      <c r="C1075">
        <v>1074</v>
      </c>
      <c r="D1075" t="s">
        <v>8219</v>
      </c>
      <c r="E1075">
        <v>25</v>
      </c>
      <c r="G1075">
        <v>1074</v>
      </c>
      <c r="H1075" t="s">
        <v>8221</v>
      </c>
      <c r="I1075">
        <v>4</v>
      </c>
      <c r="K1075">
        <v>1074</v>
      </c>
      <c r="L1075" t="s">
        <v>8220</v>
      </c>
      <c r="M1075">
        <v>0</v>
      </c>
    </row>
    <row r="1076" spans="3:13" x14ac:dyDescent="0.55000000000000004">
      <c r="C1076">
        <v>1075</v>
      </c>
      <c r="D1076" t="s">
        <v>8219</v>
      </c>
      <c r="E1076">
        <v>3238</v>
      </c>
      <c r="G1076">
        <v>1075</v>
      </c>
      <c r="H1076" t="s">
        <v>8221</v>
      </c>
      <c r="I1076">
        <v>534</v>
      </c>
      <c r="K1076">
        <v>1075</v>
      </c>
      <c r="L1076" t="s">
        <v>8220</v>
      </c>
      <c r="M1076">
        <v>0</v>
      </c>
    </row>
    <row r="1077" spans="3:13" x14ac:dyDescent="0.55000000000000004">
      <c r="C1077">
        <v>1076</v>
      </c>
      <c r="D1077" t="s">
        <v>8219</v>
      </c>
      <c r="E1077">
        <v>897</v>
      </c>
      <c r="G1077">
        <v>1076</v>
      </c>
      <c r="H1077" t="s">
        <v>8221</v>
      </c>
      <c r="I1077">
        <v>12</v>
      </c>
      <c r="K1077">
        <v>1076</v>
      </c>
      <c r="L1077" t="s">
        <v>8220</v>
      </c>
      <c r="M1077">
        <v>0</v>
      </c>
    </row>
    <row r="1078" spans="3:13" x14ac:dyDescent="0.55000000000000004">
      <c r="C1078">
        <v>1077</v>
      </c>
      <c r="D1078" t="s">
        <v>8219</v>
      </c>
      <c r="E1078">
        <v>878</v>
      </c>
      <c r="G1078">
        <v>1077</v>
      </c>
      <c r="H1078" t="s">
        <v>8221</v>
      </c>
      <c r="I1078">
        <v>56</v>
      </c>
      <c r="K1078">
        <v>1077</v>
      </c>
      <c r="L1078" t="s">
        <v>8220</v>
      </c>
      <c r="M1078">
        <v>3</v>
      </c>
    </row>
    <row r="1079" spans="3:13" x14ac:dyDescent="0.55000000000000004">
      <c r="C1079">
        <v>1078</v>
      </c>
      <c r="D1079" t="s">
        <v>8219</v>
      </c>
      <c r="E1079">
        <v>115</v>
      </c>
      <c r="G1079">
        <v>1078</v>
      </c>
      <c r="H1079" t="s">
        <v>8221</v>
      </c>
      <c r="I1079">
        <v>11</v>
      </c>
      <c r="K1079">
        <v>1078</v>
      </c>
      <c r="L1079" t="s">
        <v>8220</v>
      </c>
      <c r="M1079">
        <v>1</v>
      </c>
    </row>
    <row r="1080" spans="3:13" x14ac:dyDescent="0.55000000000000004">
      <c r="C1080">
        <v>1079</v>
      </c>
      <c r="D1080" t="s">
        <v>8219</v>
      </c>
      <c r="E1080">
        <v>234</v>
      </c>
      <c r="G1080">
        <v>1079</v>
      </c>
      <c r="H1080" t="s">
        <v>8221</v>
      </c>
      <c r="I1080">
        <v>0</v>
      </c>
      <c r="K1080">
        <v>1079</v>
      </c>
      <c r="L1080" t="s">
        <v>8220</v>
      </c>
      <c r="M1080">
        <v>0</v>
      </c>
    </row>
    <row r="1081" spans="3:13" x14ac:dyDescent="0.55000000000000004">
      <c r="C1081">
        <v>1080</v>
      </c>
      <c r="D1081" t="s">
        <v>8219</v>
      </c>
      <c r="E1081">
        <v>4330</v>
      </c>
      <c r="G1081">
        <v>1080</v>
      </c>
      <c r="H1081" t="s">
        <v>8221</v>
      </c>
      <c r="I1081">
        <v>12</v>
      </c>
      <c r="K1081">
        <v>1080</v>
      </c>
      <c r="L1081" t="s">
        <v>8220</v>
      </c>
      <c r="M1081">
        <v>2</v>
      </c>
    </row>
    <row r="1082" spans="3:13" x14ac:dyDescent="0.55000000000000004">
      <c r="C1082">
        <v>1081</v>
      </c>
      <c r="D1082" t="s">
        <v>8219</v>
      </c>
      <c r="E1082">
        <v>651</v>
      </c>
      <c r="G1082">
        <v>1081</v>
      </c>
      <c r="H1082" t="s">
        <v>8221</v>
      </c>
      <c r="I1082">
        <v>5</v>
      </c>
      <c r="K1082">
        <v>1081</v>
      </c>
      <c r="L1082" t="s">
        <v>8220</v>
      </c>
      <c r="M1082">
        <v>0</v>
      </c>
    </row>
    <row r="1083" spans="3:13" x14ac:dyDescent="0.55000000000000004">
      <c r="C1083">
        <v>1082</v>
      </c>
      <c r="D1083" t="s">
        <v>8219</v>
      </c>
      <c r="E1083">
        <v>251</v>
      </c>
      <c r="G1083">
        <v>1082</v>
      </c>
      <c r="H1083" t="s">
        <v>8221</v>
      </c>
      <c r="I1083">
        <v>24</v>
      </c>
      <c r="K1083">
        <v>1082</v>
      </c>
      <c r="L1083" t="s">
        <v>8220</v>
      </c>
      <c r="M1083">
        <v>0</v>
      </c>
    </row>
    <row r="1084" spans="3:13" x14ac:dyDescent="0.55000000000000004">
      <c r="C1084">
        <v>1083</v>
      </c>
      <c r="D1084" t="s">
        <v>8219</v>
      </c>
      <c r="E1084">
        <v>263</v>
      </c>
      <c r="G1084">
        <v>1083</v>
      </c>
      <c r="H1084" t="s">
        <v>8221</v>
      </c>
      <c r="I1084">
        <v>89</v>
      </c>
      <c r="K1084">
        <v>1083</v>
      </c>
      <c r="L1084" t="s">
        <v>8220</v>
      </c>
      <c r="M1084">
        <v>0</v>
      </c>
    </row>
    <row r="1085" spans="3:13" x14ac:dyDescent="0.55000000000000004">
      <c r="C1085">
        <v>1084</v>
      </c>
      <c r="D1085" t="s">
        <v>8219</v>
      </c>
      <c r="E1085">
        <v>28</v>
      </c>
      <c r="G1085">
        <v>1084</v>
      </c>
      <c r="H1085" t="s">
        <v>8221</v>
      </c>
      <c r="I1085">
        <v>1</v>
      </c>
      <c r="K1085">
        <v>1084</v>
      </c>
      <c r="L1085" t="s">
        <v>8220</v>
      </c>
      <c r="M1085">
        <v>27</v>
      </c>
    </row>
    <row r="1086" spans="3:13" x14ac:dyDescent="0.55000000000000004">
      <c r="C1086">
        <v>1085</v>
      </c>
      <c r="D1086" t="s">
        <v>8219</v>
      </c>
      <c r="E1086">
        <v>721</v>
      </c>
      <c r="G1086">
        <v>1085</v>
      </c>
      <c r="H1086" t="s">
        <v>8221</v>
      </c>
      <c r="I1086">
        <v>55</v>
      </c>
      <c r="K1086">
        <v>1085</v>
      </c>
      <c r="L1086" t="s">
        <v>8220</v>
      </c>
      <c r="M1086">
        <v>14</v>
      </c>
    </row>
    <row r="1087" spans="3:13" x14ac:dyDescent="0.55000000000000004">
      <c r="C1087">
        <v>1086</v>
      </c>
      <c r="D1087" t="s">
        <v>8219</v>
      </c>
      <c r="E1087">
        <v>50</v>
      </c>
      <c r="G1087">
        <v>1086</v>
      </c>
      <c r="H1087" t="s">
        <v>8221</v>
      </c>
      <c r="I1087">
        <v>2</v>
      </c>
      <c r="K1087">
        <v>1086</v>
      </c>
      <c r="L1087" t="s">
        <v>8220</v>
      </c>
      <c r="M1087">
        <v>2</v>
      </c>
    </row>
    <row r="1088" spans="3:13" x14ac:dyDescent="0.55000000000000004">
      <c r="C1088">
        <v>1087</v>
      </c>
      <c r="D1088" t="s">
        <v>8219</v>
      </c>
      <c r="E1088">
        <v>73</v>
      </c>
      <c r="G1088">
        <v>1087</v>
      </c>
      <c r="H1088" t="s">
        <v>8221</v>
      </c>
      <c r="I1088">
        <v>0</v>
      </c>
      <c r="K1088">
        <v>1087</v>
      </c>
      <c r="L1088" t="s">
        <v>8220</v>
      </c>
      <c r="M1088">
        <v>0</v>
      </c>
    </row>
    <row r="1089" spans="3:13" x14ac:dyDescent="0.55000000000000004">
      <c r="C1089">
        <v>1088</v>
      </c>
      <c r="D1089" t="s">
        <v>8219</v>
      </c>
      <c r="E1089">
        <v>27</v>
      </c>
      <c r="G1089">
        <v>1088</v>
      </c>
      <c r="H1089" t="s">
        <v>8221</v>
      </c>
      <c r="I1089">
        <v>4</v>
      </c>
      <c r="K1089">
        <v>1088</v>
      </c>
      <c r="L1089" t="s">
        <v>8220</v>
      </c>
      <c r="M1089">
        <v>4</v>
      </c>
    </row>
    <row r="1090" spans="3:13" x14ac:dyDescent="0.55000000000000004">
      <c r="C1090">
        <v>1089</v>
      </c>
      <c r="D1090" t="s">
        <v>8219</v>
      </c>
      <c r="E1090">
        <v>34</v>
      </c>
      <c r="G1090">
        <v>1089</v>
      </c>
      <c r="H1090" t="s">
        <v>8221</v>
      </c>
      <c r="I1090">
        <v>6</v>
      </c>
      <c r="K1090">
        <v>1089</v>
      </c>
      <c r="L1090" t="s">
        <v>8220</v>
      </c>
      <c r="M1090">
        <v>0</v>
      </c>
    </row>
    <row r="1091" spans="3:13" x14ac:dyDescent="0.55000000000000004">
      <c r="C1091">
        <v>1090</v>
      </c>
      <c r="D1091" t="s">
        <v>8219</v>
      </c>
      <c r="E1091">
        <v>7</v>
      </c>
      <c r="G1091">
        <v>1090</v>
      </c>
      <c r="H1091" t="s">
        <v>8221</v>
      </c>
      <c r="I1091">
        <v>4</v>
      </c>
      <c r="K1091">
        <v>1090</v>
      </c>
      <c r="L1091" t="s">
        <v>8220</v>
      </c>
      <c r="M1091">
        <v>6</v>
      </c>
    </row>
    <row r="1092" spans="3:13" x14ac:dyDescent="0.55000000000000004">
      <c r="C1092">
        <v>1091</v>
      </c>
      <c r="D1092" t="s">
        <v>8219</v>
      </c>
      <c r="E1092">
        <v>24</v>
      </c>
      <c r="G1092">
        <v>1091</v>
      </c>
      <c r="H1092" t="s">
        <v>8221</v>
      </c>
      <c r="I1092">
        <v>4</v>
      </c>
      <c r="K1092">
        <v>1091</v>
      </c>
      <c r="L1092" t="s">
        <v>8220</v>
      </c>
      <c r="M1092">
        <v>1</v>
      </c>
    </row>
    <row r="1093" spans="3:13" x14ac:dyDescent="0.55000000000000004">
      <c r="C1093">
        <v>1092</v>
      </c>
      <c r="D1093" t="s">
        <v>8219</v>
      </c>
      <c r="E1093">
        <v>15</v>
      </c>
      <c r="G1093">
        <v>1092</v>
      </c>
      <c r="H1093" t="s">
        <v>8221</v>
      </c>
      <c r="I1093">
        <v>2</v>
      </c>
      <c r="K1093">
        <v>1092</v>
      </c>
      <c r="L1093" t="s">
        <v>8220</v>
      </c>
      <c r="M1093">
        <v>1</v>
      </c>
    </row>
    <row r="1094" spans="3:13" x14ac:dyDescent="0.55000000000000004">
      <c r="C1094">
        <v>1093</v>
      </c>
      <c r="D1094" t="s">
        <v>8219</v>
      </c>
      <c r="E1094">
        <v>72</v>
      </c>
      <c r="G1094">
        <v>1093</v>
      </c>
      <c r="H1094" t="s">
        <v>8221</v>
      </c>
      <c r="I1094">
        <v>5</v>
      </c>
      <c r="K1094">
        <v>1093</v>
      </c>
      <c r="L1094" t="s">
        <v>8220</v>
      </c>
      <c r="M1094">
        <v>0</v>
      </c>
    </row>
    <row r="1095" spans="3:13" x14ac:dyDescent="0.55000000000000004">
      <c r="C1095">
        <v>1094</v>
      </c>
      <c r="D1095" t="s">
        <v>8219</v>
      </c>
      <c r="E1095">
        <v>120</v>
      </c>
      <c r="G1095">
        <v>1094</v>
      </c>
      <c r="H1095" t="s">
        <v>8221</v>
      </c>
      <c r="I1095">
        <v>83</v>
      </c>
      <c r="K1095">
        <v>1094</v>
      </c>
      <c r="L1095" t="s">
        <v>8220</v>
      </c>
      <c r="M1095">
        <v>4</v>
      </c>
    </row>
    <row r="1096" spans="3:13" x14ac:dyDescent="0.55000000000000004">
      <c r="C1096">
        <v>1095</v>
      </c>
      <c r="D1096" t="s">
        <v>8219</v>
      </c>
      <c r="E1096">
        <v>123</v>
      </c>
      <c r="G1096">
        <v>1095</v>
      </c>
      <c r="H1096" t="s">
        <v>8221</v>
      </c>
      <c r="I1096">
        <v>57</v>
      </c>
      <c r="K1096">
        <v>1095</v>
      </c>
      <c r="L1096" t="s">
        <v>8220</v>
      </c>
      <c r="M1096">
        <v>0</v>
      </c>
    </row>
    <row r="1097" spans="3:13" x14ac:dyDescent="0.55000000000000004">
      <c r="C1097">
        <v>1096</v>
      </c>
      <c r="D1097" t="s">
        <v>8219</v>
      </c>
      <c r="E1097">
        <v>1</v>
      </c>
      <c r="G1097">
        <v>1096</v>
      </c>
      <c r="H1097" t="s">
        <v>8221</v>
      </c>
      <c r="I1097">
        <v>311</v>
      </c>
      <c r="K1097">
        <v>1096</v>
      </c>
      <c r="L1097" t="s">
        <v>8220</v>
      </c>
      <c r="M1097">
        <v>0</v>
      </c>
    </row>
    <row r="1098" spans="3:13" x14ac:dyDescent="0.55000000000000004">
      <c r="C1098">
        <v>1097</v>
      </c>
      <c r="D1098" t="s">
        <v>8219</v>
      </c>
      <c r="E1098">
        <v>24</v>
      </c>
      <c r="G1098">
        <v>1097</v>
      </c>
      <c r="H1098" t="s">
        <v>8221</v>
      </c>
      <c r="I1098">
        <v>2</v>
      </c>
      <c r="K1098">
        <v>1097</v>
      </c>
      <c r="L1098" t="s">
        <v>8220</v>
      </c>
      <c r="M1098">
        <v>0</v>
      </c>
    </row>
    <row r="1099" spans="3:13" x14ac:dyDescent="0.55000000000000004">
      <c r="C1099">
        <v>1098</v>
      </c>
      <c r="D1099" t="s">
        <v>8219</v>
      </c>
      <c r="E1099">
        <v>33</v>
      </c>
      <c r="G1099">
        <v>1098</v>
      </c>
      <c r="H1099" t="s">
        <v>8221</v>
      </c>
      <c r="I1099">
        <v>16</v>
      </c>
      <c r="K1099">
        <v>1098</v>
      </c>
      <c r="L1099" t="s">
        <v>8220</v>
      </c>
      <c r="M1099">
        <v>3</v>
      </c>
    </row>
    <row r="1100" spans="3:13" x14ac:dyDescent="0.55000000000000004">
      <c r="C1100">
        <v>1099</v>
      </c>
      <c r="D1100" t="s">
        <v>8219</v>
      </c>
      <c r="E1100">
        <v>14</v>
      </c>
      <c r="G1100">
        <v>1099</v>
      </c>
      <c r="H1100" t="s">
        <v>8220</v>
      </c>
      <c r="I1100">
        <v>0</v>
      </c>
      <c r="K1100">
        <v>1099</v>
      </c>
      <c r="L1100" t="s">
        <v>8220</v>
      </c>
      <c r="M1100">
        <v>7</v>
      </c>
    </row>
    <row r="1101" spans="3:13" x14ac:dyDescent="0.55000000000000004">
      <c r="C1101">
        <v>1100</v>
      </c>
      <c r="D1101" t="s">
        <v>8219</v>
      </c>
      <c r="E1101">
        <v>9</v>
      </c>
      <c r="G1101">
        <v>1100</v>
      </c>
      <c r="H1101" t="s">
        <v>8220</v>
      </c>
      <c r="I1101">
        <v>0</v>
      </c>
      <c r="K1101">
        <v>1100</v>
      </c>
      <c r="L1101" t="s">
        <v>8220</v>
      </c>
      <c r="M1101">
        <v>2</v>
      </c>
    </row>
    <row r="1102" spans="3:13" x14ac:dyDescent="0.55000000000000004">
      <c r="C1102">
        <v>1101</v>
      </c>
      <c r="D1102" t="s">
        <v>8219</v>
      </c>
      <c r="E1102">
        <v>76</v>
      </c>
      <c r="G1102">
        <v>1101</v>
      </c>
      <c r="H1102" t="s">
        <v>8220</v>
      </c>
      <c r="I1102">
        <v>1</v>
      </c>
      <c r="K1102">
        <v>1101</v>
      </c>
      <c r="L1102" t="s">
        <v>8220</v>
      </c>
      <c r="M1102">
        <v>3</v>
      </c>
    </row>
    <row r="1103" spans="3:13" x14ac:dyDescent="0.55000000000000004">
      <c r="C1103">
        <v>1102</v>
      </c>
      <c r="D1103" t="s">
        <v>8219</v>
      </c>
      <c r="E1103">
        <v>19</v>
      </c>
      <c r="G1103">
        <v>1102</v>
      </c>
      <c r="H1103" t="s">
        <v>8220</v>
      </c>
      <c r="I1103">
        <v>1</v>
      </c>
      <c r="K1103">
        <v>1102</v>
      </c>
      <c r="L1103" t="s">
        <v>8220</v>
      </c>
      <c r="M1103">
        <v>8</v>
      </c>
    </row>
    <row r="1104" spans="3:13" x14ac:dyDescent="0.55000000000000004">
      <c r="C1104">
        <v>1103</v>
      </c>
      <c r="D1104" t="s">
        <v>8219</v>
      </c>
      <c r="E1104">
        <v>69</v>
      </c>
      <c r="G1104">
        <v>1103</v>
      </c>
      <c r="H1104" t="s">
        <v>8220</v>
      </c>
      <c r="I1104">
        <v>0</v>
      </c>
      <c r="K1104">
        <v>1103</v>
      </c>
      <c r="L1104" t="s">
        <v>8220</v>
      </c>
      <c r="M1104">
        <v>7</v>
      </c>
    </row>
    <row r="1105" spans="3:13" x14ac:dyDescent="0.55000000000000004">
      <c r="C1105">
        <v>1104</v>
      </c>
      <c r="D1105" t="s">
        <v>8219</v>
      </c>
      <c r="E1105">
        <v>218</v>
      </c>
      <c r="G1105">
        <v>1104</v>
      </c>
      <c r="H1105" t="s">
        <v>8220</v>
      </c>
      <c r="I1105">
        <v>3</v>
      </c>
      <c r="K1105">
        <v>1104</v>
      </c>
      <c r="L1105" t="s">
        <v>8220</v>
      </c>
      <c r="M1105">
        <v>0</v>
      </c>
    </row>
    <row r="1106" spans="3:13" x14ac:dyDescent="0.55000000000000004">
      <c r="C1106">
        <v>1105</v>
      </c>
      <c r="D1106" t="s">
        <v>8219</v>
      </c>
      <c r="E1106">
        <v>30</v>
      </c>
      <c r="G1106">
        <v>1105</v>
      </c>
      <c r="H1106" t="s">
        <v>8220</v>
      </c>
      <c r="I1106">
        <v>1</v>
      </c>
      <c r="K1106">
        <v>1105</v>
      </c>
      <c r="L1106" t="s">
        <v>8220</v>
      </c>
      <c r="M1106">
        <v>3</v>
      </c>
    </row>
    <row r="1107" spans="3:13" x14ac:dyDescent="0.55000000000000004">
      <c r="C1107">
        <v>1106</v>
      </c>
      <c r="D1107" t="s">
        <v>8219</v>
      </c>
      <c r="E1107">
        <v>100</v>
      </c>
      <c r="G1107">
        <v>1106</v>
      </c>
      <c r="H1107" t="s">
        <v>8220</v>
      </c>
      <c r="I1107">
        <v>5</v>
      </c>
      <c r="K1107">
        <v>1106</v>
      </c>
      <c r="L1107" t="s">
        <v>8220</v>
      </c>
      <c r="M1107">
        <v>8</v>
      </c>
    </row>
    <row r="1108" spans="3:13" x14ac:dyDescent="0.55000000000000004">
      <c r="C1108">
        <v>1107</v>
      </c>
      <c r="D1108" t="s">
        <v>8219</v>
      </c>
      <c r="E1108">
        <v>296</v>
      </c>
      <c r="G1108">
        <v>1107</v>
      </c>
      <c r="H1108" t="s">
        <v>8220</v>
      </c>
      <c r="I1108">
        <v>0</v>
      </c>
      <c r="K1108">
        <v>1107</v>
      </c>
      <c r="L1108" t="s">
        <v>8220</v>
      </c>
      <c r="M1108">
        <v>1</v>
      </c>
    </row>
    <row r="1109" spans="3:13" x14ac:dyDescent="0.55000000000000004">
      <c r="C1109">
        <v>1108</v>
      </c>
      <c r="D1109" t="s">
        <v>8219</v>
      </c>
      <c r="E1109">
        <v>1204</v>
      </c>
      <c r="G1109">
        <v>1108</v>
      </c>
      <c r="H1109" t="s">
        <v>8220</v>
      </c>
      <c r="I1109">
        <v>0</v>
      </c>
      <c r="K1109">
        <v>1108</v>
      </c>
      <c r="L1109" t="s">
        <v>8220</v>
      </c>
      <c r="M1109">
        <v>0</v>
      </c>
    </row>
    <row r="1110" spans="3:13" x14ac:dyDescent="0.55000000000000004">
      <c r="C1110">
        <v>1109</v>
      </c>
      <c r="D1110" t="s">
        <v>8219</v>
      </c>
      <c r="E1110">
        <v>321</v>
      </c>
      <c r="G1110">
        <v>1109</v>
      </c>
      <c r="H1110" t="s">
        <v>8220</v>
      </c>
      <c r="I1110">
        <v>7</v>
      </c>
      <c r="K1110">
        <v>1109</v>
      </c>
      <c r="L1110" t="s">
        <v>8220</v>
      </c>
      <c r="M1110">
        <v>1</v>
      </c>
    </row>
    <row r="1111" spans="3:13" x14ac:dyDescent="0.55000000000000004">
      <c r="C1111">
        <v>1110</v>
      </c>
      <c r="D1111" t="s">
        <v>8219</v>
      </c>
      <c r="E1111">
        <v>301</v>
      </c>
      <c r="G1111">
        <v>1110</v>
      </c>
      <c r="H1111" t="s">
        <v>8220</v>
      </c>
      <c r="I1111">
        <v>0</v>
      </c>
      <c r="K1111">
        <v>1110</v>
      </c>
      <c r="L1111" t="s">
        <v>8220</v>
      </c>
      <c r="M1111">
        <v>0</v>
      </c>
    </row>
    <row r="1112" spans="3:13" x14ac:dyDescent="0.55000000000000004">
      <c r="C1112">
        <v>1111</v>
      </c>
      <c r="D1112" t="s">
        <v>8219</v>
      </c>
      <c r="E1112">
        <v>144</v>
      </c>
      <c r="G1112">
        <v>1111</v>
      </c>
      <c r="H1112" t="s">
        <v>8220</v>
      </c>
      <c r="I1112">
        <v>0</v>
      </c>
      <c r="K1112">
        <v>1111</v>
      </c>
      <c r="L1112" t="s">
        <v>8220</v>
      </c>
      <c r="M1112">
        <v>1</v>
      </c>
    </row>
    <row r="1113" spans="3:13" x14ac:dyDescent="0.55000000000000004">
      <c r="C1113">
        <v>1112</v>
      </c>
      <c r="D1113" t="s">
        <v>8219</v>
      </c>
      <c r="E1113">
        <v>539</v>
      </c>
      <c r="G1113">
        <v>1112</v>
      </c>
      <c r="H1113" t="s">
        <v>8220</v>
      </c>
      <c r="I1113">
        <v>1</v>
      </c>
      <c r="K1113">
        <v>1112</v>
      </c>
      <c r="L1113" t="s">
        <v>8220</v>
      </c>
      <c r="M1113">
        <v>2</v>
      </c>
    </row>
    <row r="1114" spans="3:13" x14ac:dyDescent="0.55000000000000004">
      <c r="C1114">
        <v>1113</v>
      </c>
      <c r="D1114" t="s">
        <v>8219</v>
      </c>
      <c r="E1114">
        <v>498</v>
      </c>
      <c r="G1114">
        <v>1113</v>
      </c>
      <c r="H1114" t="s">
        <v>8220</v>
      </c>
      <c r="I1114">
        <v>2</v>
      </c>
      <c r="K1114">
        <v>1113</v>
      </c>
      <c r="L1114" t="s">
        <v>8220</v>
      </c>
      <c r="M1114">
        <v>0</v>
      </c>
    </row>
    <row r="1115" spans="3:13" x14ac:dyDescent="0.55000000000000004">
      <c r="C1115">
        <v>1114</v>
      </c>
      <c r="D1115" t="s">
        <v>8219</v>
      </c>
      <c r="E1115">
        <v>1113</v>
      </c>
      <c r="G1115">
        <v>1114</v>
      </c>
      <c r="H1115" t="s">
        <v>8220</v>
      </c>
      <c r="I1115">
        <v>0</v>
      </c>
      <c r="K1115">
        <v>1114</v>
      </c>
      <c r="L1115" t="s">
        <v>8220</v>
      </c>
      <c r="M1115">
        <v>1</v>
      </c>
    </row>
    <row r="1116" spans="3:13" x14ac:dyDescent="0.55000000000000004">
      <c r="C1116">
        <v>1115</v>
      </c>
      <c r="D1116" t="s">
        <v>8219</v>
      </c>
      <c r="E1116">
        <v>988</v>
      </c>
      <c r="G1116">
        <v>1115</v>
      </c>
      <c r="H1116" t="s">
        <v>8220</v>
      </c>
      <c r="I1116">
        <v>0</v>
      </c>
      <c r="K1116">
        <v>1115</v>
      </c>
      <c r="L1116" t="s">
        <v>8220</v>
      </c>
      <c r="M1116">
        <v>0</v>
      </c>
    </row>
    <row r="1117" spans="3:13" x14ac:dyDescent="0.55000000000000004">
      <c r="C1117">
        <v>1116</v>
      </c>
      <c r="D1117" t="s">
        <v>8219</v>
      </c>
      <c r="E1117">
        <v>391</v>
      </c>
      <c r="G1117">
        <v>1116</v>
      </c>
      <c r="H1117" t="s">
        <v>8220</v>
      </c>
      <c r="I1117">
        <v>0</v>
      </c>
      <c r="K1117">
        <v>1116</v>
      </c>
      <c r="L1117" t="s">
        <v>8220</v>
      </c>
      <c r="M1117">
        <v>0</v>
      </c>
    </row>
    <row r="1118" spans="3:13" x14ac:dyDescent="0.55000000000000004">
      <c r="C1118">
        <v>1117</v>
      </c>
      <c r="D1118" t="s">
        <v>8219</v>
      </c>
      <c r="E1118">
        <v>28</v>
      </c>
      <c r="G1118">
        <v>1117</v>
      </c>
      <c r="H1118" t="s">
        <v>8220</v>
      </c>
      <c r="I1118">
        <v>3</v>
      </c>
      <c r="K1118">
        <v>1117</v>
      </c>
      <c r="L1118" t="s">
        <v>8220</v>
      </c>
      <c r="M1118">
        <v>0</v>
      </c>
    </row>
    <row r="1119" spans="3:13" x14ac:dyDescent="0.55000000000000004">
      <c r="C1119">
        <v>1118</v>
      </c>
      <c r="D1119" t="s">
        <v>8219</v>
      </c>
      <c r="E1119">
        <v>147</v>
      </c>
      <c r="G1119">
        <v>1118</v>
      </c>
      <c r="H1119" t="s">
        <v>8220</v>
      </c>
      <c r="I1119">
        <v>1</v>
      </c>
      <c r="K1119">
        <v>1118</v>
      </c>
      <c r="L1119" t="s">
        <v>8220</v>
      </c>
      <c r="M1119">
        <v>0</v>
      </c>
    </row>
    <row r="1120" spans="3:13" x14ac:dyDescent="0.55000000000000004">
      <c r="C1120">
        <v>1119</v>
      </c>
      <c r="D1120" t="s">
        <v>8219</v>
      </c>
      <c r="E1120">
        <v>680</v>
      </c>
      <c r="G1120">
        <v>1119</v>
      </c>
      <c r="H1120" t="s">
        <v>8220</v>
      </c>
      <c r="I1120">
        <v>0</v>
      </c>
      <c r="K1120">
        <v>1119</v>
      </c>
      <c r="L1120" t="s">
        <v>8221</v>
      </c>
      <c r="M1120">
        <v>9</v>
      </c>
    </row>
    <row r="1121" spans="3:13" x14ac:dyDescent="0.55000000000000004">
      <c r="C1121">
        <v>1120</v>
      </c>
      <c r="D1121" t="s">
        <v>8219</v>
      </c>
      <c r="E1121">
        <v>983</v>
      </c>
      <c r="G1121">
        <v>1120</v>
      </c>
      <c r="H1121" t="s">
        <v>8220</v>
      </c>
      <c r="I1121">
        <v>2</v>
      </c>
      <c r="K1121">
        <v>1120</v>
      </c>
      <c r="L1121" t="s">
        <v>8221</v>
      </c>
      <c r="M1121">
        <v>1</v>
      </c>
    </row>
    <row r="1122" spans="3:13" x14ac:dyDescent="0.55000000000000004">
      <c r="C1122">
        <v>1121</v>
      </c>
      <c r="D1122" t="s">
        <v>8219</v>
      </c>
      <c r="E1122">
        <v>79</v>
      </c>
      <c r="G1122">
        <v>1121</v>
      </c>
      <c r="H1122" t="s">
        <v>8220</v>
      </c>
      <c r="I1122">
        <v>0</v>
      </c>
      <c r="K1122">
        <v>1121</v>
      </c>
      <c r="L1122" t="s">
        <v>8221</v>
      </c>
      <c r="M1122">
        <v>12</v>
      </c>
    </row>
    <row r="1123" spans="3:13" x14ac:dyDescent="0.55000000000000004">
      <c r="C1123">
        <v>1122</v>
      </c>
      <c r="D1123" t="s">
        <v>8219</v>
      </c>
      <c r="E1123">
        <v>426</v>
      </c>
      <c r="G1123">
        <v>1122</v>
      </c>
      <c r="H1123" t="s">
        <v>8220</v>
      </c>
      <c r="I1123">
        <v>0</v>
      </c>
      <c r="K1123">
        <v>1122</v>
      </c>
      <c r="L1123" t="s">
        <v>8221</v>
      </c>
      <c r="M1123">
        <v>0</v>
      </c>
    </row>
    <row r="1124" spans="3:13" x14ac:dyDescent="0.55000000000000004">
      <c r="C1124">
        <v>1123</v>
      </c>
      <c r="D1124" t="s">
        <v>8219</v>
      </c>
      <c r="E1124">
        <v>96</v>
      </c>
      <c r="G1124">
        <v>1123</v>
      </c>
      <c r="H1124" t="s">
        <v>8220</v>
      </c>
      <c r="I1124">
        <v>0</v>
      </c>
      <c r="K1124">
        <v>1123</v>
      </c>
      <c r="L1124" t="s">
        <v>8221</v>
      </c>
      <c r="M1124">
        <v>20</v>
      </c>
    </row>
    <row r="1125" spans="3:13" x14ac:dyDescent="0.55000000000000004">
      <c r="C1125">
        <v>1124</v>
      </c>
      <c r="D1125" t="s">
        <v>8219</v>
      </c>
      <c r="E1125">
        <v>163</v>
      </c>
      <c r="G1125">
        <v>1124</v>
      </c>
      <c r="H1125" t="s">
        <v>8220</v>
      </c>
      <c r="I1125">
        <v>27</v>
      </c>
      <c r="K1125">
        <v>1124</v>
      </c>
      <c r="L1125" t="s">
        <v>8221</v>
      </c>
      <c r="M1125">
        <v>16</v>
      </c>
    </row>
    <row r="1126" spans="3:13" x14ac:dyDescent="0.55000000000000004">
      <c r="C1126">
        <v>1125</v>
      </c>
      <c r="D1126" t="s">
        <v>8219</v>
      </c>
      <c r="E1126">
        <v>2525</v>
      </c>
      <c r="G1126">
        <v>1125</v>
      </c>
      <c r="H1126" t="s">
        <v>8220</v>
      </c>
      <c r="I1126">
        <v>14</v>
      </c>
      <c r="K1126">
        <v>1125</v>
      </c>
      <c r="L1126" t="s">
        <v>8221</v>
      </c>
      <c r="M1126">
        <v>33</v>
      </c>
    </row>
    <row r="1127" spans="3:13" x14ac:dyDescent="0.55000000000000004">
      <c r="C1127">
        <v>1126</v>
      </c>
      <c r="D1127" t="s">
        <v>8219</v>
      </c>
      <c r="E1127">
        <v>2035</v>
      </c>
      <c r="G1127">
        <v>1126</v>
      </c>
      <c r="H1127" t="s">
        <v>8220</v>
      </c>
      <c r="I1127">
        <v>2</v>
      </c>
      <c r="K1127">
        <v>1126</v>
      </c>
      <c r="L1127" t="s">
        <v>8221</v>
      </c>
      <c r="M1127">
        <v>2</v>
      </c>
    </row>
    <row r="1128" spans="3:13" x14ac:dyDescent="0.55000000000000004">
      <c r="C1128">
        <v>1127</v>
      </c>
      <c r="D1128" t="s">
        <v>8219</v>
      </c>
      <c r="E1128">
        <v>290</v>
      </c>
      <c r="G1128">
        <v>1127</v>
      </c>
      <c r="H1128" t="s">
        <v>8220</v>
      </c>
      <c r="I1128">
        <v>0</v>
      </c>
      <c r="K1128">
        <v>1127</v>
      </c>
      <c r="L1128" t="s">
        <v>8221</v>
      </c>
      <c r="M1128">
        <v>6</v>
      </c>
    </row>
    <row r="1129" spans="3:13" x14ac:dyDescent="0.55000000000000004">
      <c r="C1129">
        <v>1128</v>
      </c>
      <c r="D1129" t="s">
        <v>8219</v>
      </c>
      <c r="E1129">
        <v>1980</v>
      </c>
      <c r="G1129">
        <v>1128</v>
      </c>
      <c r="H1129" t="s">
        <v>8220</v>
      </c>
      <c r="I1129">
        <v>4</v>
      </c>
      <c r="K1129">
        <v>1128</v>
      </c>
      <c r="L1129" t="s">
        <v>8221</v>
      </c>
      <c r="M1129">
        <v>0</v>
      </c>
    </row>
    <row r="1130" spans="3:13" x14ac:dyDescent="0.55000000000000004">
      <c r="C1130">
        <v>1129</v>
      </c>
      <c r="D1130" t="s">
        <v>8219</v>
      </c>
      <c r="E1130">
        <v>57</v>
      </c>
      <c r="G1130">
        <v>1129</v>
      </c>
      <c r="H1130" t="s">
        <v>8220</v>
      </c>
      <c r="I1130">
        <v>0</v>
      </c>
      <c r="K1130">
        <v>1129</v>
      </c>
      <c r="L1130" t="s">
        <v>8221</v>
      </c>
      <c r="M1130">
        <v>3</v>
      </c>
    </row>
    <row r="1131" spans="3:13" x14ac:dyDescent="0.55000000000000004">
      <c r="C1131">
        <v>1130</v>
      </c>
      <c r="D1131" t="s">
        <v>8219</v>
      </c>
      <c r="E1131">
        <v>380</v>
      </c>
      <c r="G1131">
        <v>1130</v>
      </c>
      <c r="H1131" t="s">
        <v>8220</v>
      </c>
      <c r="I1131">
        <v>6</v>
      </c>
      <c r="K1131">
        <v>1130</v>
      </c>
      <c r="L1131" t="s">
        <v>8221</v>
      </c>
      <c r="M1131">
        <v>0</v>
      </c>
    </row>
    <row r="1132" spans="3:13" x14ac:dyDescent="0.55000000000000004">
      <c r="C1132">
        <v>1131</v>
      </c>
      <c r="D1132" t="s">
        <v>8219</v>
      </c>
      <c r="E1132">
        <v>128</v>
      </c>
      <c r="G1132">
        <v>1131</v>
      </c>
      <c r="H1132" t="s">
        <v>8220</v>
      </c>
      <c r="I1132">
        <v>1</v>
      </c>
      <c r="K1132">
        <v>1131</v>
      </c>
      <c r="L1132" t="s">
        <v>8221</v>
      </c>
      <c r="M1132">
        <v>3</v>
      </c>
    </row>
    <row r="1133" spans="3:13" x14ac:dyDescent="0.55000000000000004">
      <c r="C1133">
        <v>1132</v>
      </c>
      <c r="D1133" t="s">
        <v>8219</v>
      </c>
      <c r="E1133">
        <v>180</v>
      </c>
      <c r="G1133">
        <v>1132</v>
      </c>
      <c r="H1133" t="s">
        <v>8220</v>
      </c>
      <c r="I1133">
        <v>1</v>
      </c>
      <c r="K1133">
        <v>1132</v>
      </c>
      <c r="L1133" t="s">
        <v>8221</v>
      </c>
      <c r="M1133">
        <v>13</v>
      </c>
    </row>
    <row r="1134" spans="3:13" x14ac:dyDescent="0.55000000000000004">
      <c r="C1134">
        <v>1133</v>
      </c>
      <c r="D1134" t="s">
        <v>8219</v>
      </c>
      <c r="E1134">
        <v>571</v>
      </c>
      <c r="G1134">
        <v>1133</v>
      </c>
      <c r="H1134" t="s">
        <v>8220</v>
      </c>
      <c r="I1134">
        <v>0</v>
      </c>
      <c r="K1134">
        <v>1133</v>
      </c>
      <c r="L1134" t="s">
        <v>8221</v>
      </c>
      <c r="M1134">
        <v>6</v>
      </c>
    </row>
    <row r="1135" spans="3:13" x14ac:dyDescent="0.55000000000000004">
      <c r="C1135">
        <v>1134</v>
      </c>
      <c r="D1135" t="s">
        <v>8219</v>
      </c>
      <c r="E1135">
        <v>480</v>
      </c>
      <c r="G1135">
        <v>1134</v>
      </c>
      <c r="H1135" t="s">
        <v>8220</v>
      </c>
      <c r="I1135">
        <v>4</v>
      </c>
      <c r="K1135">
        <v>1134</v>
      </c>
      <c r="L1135" t="s">
        <v>8221</v>
      </c>
      <c r="M1135">
        <v>1</v>
      </c>
    </row>
    <row r="1136" spans="3:13" x14ac:dyDescent="0.55000000000000004">
      <c r="C1136">
        <v>1135</v>
      </c>
      <c r="D1136" t="s">
        <v>8219</v>
      </c>
      <c r="E1136">
        <v>249</v>
      </c>
      <c r="G1136">
        <v>1135</v>
      </c>
      <c r="H1136" t="s">
        <v>8220</v>
      </c>
      <c r="I1136">
        <v>0</v>
      </c>
      <c r="K1136">
        <v>1135</v>
      </c>
      <c r="L1136" t="s">
        <v>8221</v>
      </c>
      <c r="M1136">
        <v>0</v>
      </c>
    </row>
    <row r="1137" spans="3:13" x14ac:dyDescent="0.55000000000000004">
      <c r="C1137">
        <v>1136</v>
      </c>
      <c r="D1137" t="s">
        <v>8219</v>
      </c>
      <c r="E1137">
        <v>84</v>
      </c>
      <c r="G1137">
        <v>1136</v>
      </c>
      <c r="H1137" t="s">
        <v>8220</v>
      </c>
      <c r="I1137">
        <v>0</v>
      </c>
      <c r="K1137">
        <v>1136</v>
      </c>
      <c r="L1137" t="s">
        <v>8221</v>
      </c>
      <c r="M1137">
        <v>5</v>
      </c>
    </row>
    <row r="1138" spans="3:13" x14ac:dyDescent="0.55000000000000004">
      <c r="C1138">
        <v>1137</v>
      </c>
      <c r="D1138" t="s">
        <v>8219</v>
      </c>
      <c r="E1138">
        <v>197</v>
      </c>
      <c r="G1138">
        <v>1137</v>
      </c>
      <c r="H1138" t="s">
        <v>8220</v>
      </c>
      <c r="I1138">
        <v>0</v>
      </c>
      <c r="K1138">
        <v>1137</v>
      </c>
      <c r="L1138" t="s">
        <v>8221</v>
      </c>
      <c r="M1138">
        <v>0</v>
      </c>
    </row>
    <row r="1139" spans="3:13" x14ac:dyDescent="0.55000000000000004">
      <c r="C1139">
        <v>1138</v>
      </c>
      <c r="D1139" t="s">
        <v>8219</v>
      </c>
      <c r="E1139">
        <v>271</v>
      </c>
      <c r="G1139">
        <v>1138</v>
      </c>
      <c r="H1139" t="s">
        <v>8220</v>
      </c>
      <c r="I1139">
        <v>3</v>
      </c>
      <c r="K1139">
        <v>1138</v>
      </c>
      <c r="L1139" t="s">
        <v>8221</v>
      </c>
      <c r="M1139">
        <v>36</v>
      </c>
    </row>
    <row r="1140" spans="3:13" x14ac:dyDescent="0.55000000000000004">
      <c r="C1140">
        <v>1139</v>
      </c>
      <c r="D1140" t="s">
        <v>8219</v>
      </c>
      <c r="E1140">
        <v>50</v>
      </c>
      <c r="G1140">
        <v>1139</v>
      </c>
      <c r="H1140" t="s">
        <v>8220</v>
      </c>
      <c r="I1140">
        <v>7</v>
      </c>
      <c r="K1140">
        <v>1139</v>
      </c>
      <c r="L1140" t="s">
        <v>8221</v>
      </c>
      <c r="M1140">
        <v>1</v>
      </c>
    </row>
    <row r="1141" spans="3:13" x14ac:dyDescent="0.55000000000000004">
      <c r="C1141">
        <v>1140</v>
      </c>
      <c r="D1141" t="s">
        <v>8219</v>
      </c>
      <c r="E1141">
        <v>169</v>
      </c>
      <c r="G1141">
        <v>1140</v>
      </c>
      <c r="H1141" t="s">
        <v>8220</v>
      </c>
      <c r="I1141">
        <v>2</v>
      </c>
      <c r="K1141">
        <v>1140</v>
      </c>
      <c r="L1141" t="s">
        <v>8221</v>
      </c>
      <c r="M1141">
        <v>1</v>
      </c>
    </row>
    <row r="1142" spans="3:13" x14ac:dyDescent="0.55000000000000004">
      <c r="C1142">
        <v>1141</v>
      </c>
      <c r="D1142" t="s">
        <v>8219</v>
      </c>
      <c r="E1142">
        <v>205</v>
      </c>
      <c r="G1142">
        <v>1141</v>
      </c>
      <c r="H1142" t="s">
        <v>8220</v>
      </c>
      <c r="I1142">
        <v>3</v>
      </c>
      <c r="K1142">
        <v>1141</v>
      </c>
      <c r="L1142" t="s">
        <v>8221</v>
      </c>
      <c r="M1142">
        <v>1</v>
      </c>
    </row>
    <row r="1143" spans="3:13" x14ac:dyDescent="0.55000000000000004">
      <c r="C1143">
        <v>1142</v>
      </c>
      <c r="D1143" t="s">
        <v>8219</v>
      </c>
      <c r="E1143">
        <v>206</v>
      </c>
      <c r="G1143">
        <v>1142</v>
      </c>
      <c r="H1143" t="s">
        <v>8220</v>
      </c>
      <c r="I1143">
        <v>8</v>
      </c>
      <c r="K1143">
        <v>1142</v>
      </c>
      <c r="L1143" t="s">
        <v>8221</v>
      </c>
      <c r="M1143">
        <v>9</v>
      </c>
    </row>
    <row r="1144" spans="3:13" x14ac:dyDescent="0.55000000000000004">
      <c r="C1144">
        <v>1143</v>
      </c>
      <c r="D1144" t="s">
        <v>8219</v>
      </c>
      <c r="E1144">
        <v>84</v>
      </c>
      <c r="G1144">
        <v>1143</v>
      </c>
      <c r="H1144" t="s">
        <v>8220</v>
      </c>
      <c r="I1144">
        <v>7</v>
      </c>
      <c r="K1144">
        <v>1143</v>
      </c>
      <c r="L1144" t="s">
        <v>8221</v>
      </c>
      <c r="M1144">
        <v>1</v>
      </c>
    </row>
    <row r="1145" spans="3:13" x14ac:dyDescent="0.55000000000000004">
      <c r="C1145">
        <v>1144</v>
      </c>
      <c r="D1145" t="s">
        <v>8219</v>
      </c>
      <c r="E1145">
        <v>210</v>
      </c>
      <c r="G1145">
        <v>1144</v>
      </c>
      <c r="H1145" t="s">
        <v>8220</v>
      </c>
      <c r="I1145">
        <v>0</v>
      </c>
      <c r="K1145">
        <v>1144</v>
      </c>
      <c r="L1145" t="s">
        <v>8221</v>
      </c>
      <c r="M1145">
        <v>0</v>
      </c>
    </row>
    <row r="1146" spans="3:13" x14ac:dyDescent="0.55000000000000004">
      <c r="C1146">
        <v>1145</v>
      </c>
      <c r="D1146" t="s">
        <v>8219</v>
      </c>
      <c r="E1146">
        <v>181</v>
      </c>
      <c r="G1146">
        <v>1145</v>
      </c>
      <c r="H1146" t="s">
        <v>8220</v>
      </c>
      <c r="I1146">
        <v>3</v>
      </c>
      <c r="K1146">
        <v>1145</v>
      </c>
      <c r="L1146" t="s">
        <v>8221</v>
      </c>
      <c r="M1146">
        <v>1</v>
      </c>
    </row>
    <row r="1147" spans="3:13" x14ac:dyDescent="0.55000000000000004">
      <c r="C1147">
        <v>1146</v>
      </c>
      <c r="D1147" t="s">
        <v>8219</v>
      </c>
      <c r="E1147">
        <v>60</v>
      </c>
      <c r="G1147">
        <v>1146</v>
      </c>
      <c r="H1147" t="s">
        <v>8220</v>
      </c>
      <c r="I1147">
        <v>8</v>
      </c>
      <c r="K1147">
        <v>1146</v>
      </c>
      <c r="L1147" t="s">
        <v>8221</v>
      </c>
      <c r="M1147">
        <v>1</v>
      </c>
    </row>
    <row r="1148" spans="3:13" x14ac:dyDescent="0.55000000000000004">
      <c r="C1148">
        <v>1147</v>
      </c>
      <c r="D1148" t="s">
        <v>8219</v>
      </c>
      <c r="E1148">
        <v>445</v>
      </c>
      <c r="G1148">
        <v>1147</v>
      </c>
      <c r="H1148" t="s">
        <v>8220</v>
      </c>
      <c r="I1148">
        <v>1</v>
      </c>
      <c r="K1148">
        <v>1147</v>
      </c>
      <c r="L1148" t="s">
        <v>8221</v>
      </c>
      <c r="M1148">
        <v>4</v>
      </c>
    </row>
    <row r="1149" spans="3:13" x14ac:dyDescent="0.55000000000000004">
      <c r="C1149">
        <v>1148</v>
      </c>
      <c r="D1149" t="s">
        <v>8219</v>
      </c>
      <c r="E1149">
        <v>17</v>
      </c>
      <c r="G1149">
        <v>1148</v>
      </c>
      <c r="H1149" t="s">
        <v>8220</v>
      </c>
      <c r="I1149">
        <v>0</v>
      </c>
      <c r="K1149">
        <v>1148</v>
      </c>
      <c r="L1149" t="s">
        <v>8221</v>
      </c>
      <c r="M1149">
        <v>2</v>
      </c>
    </row>
    <row r="1150" spans="3:13" x14ac:dyDescent="0.55000000000000004">
      <c r="C1150">
        <v>1149</v>
      </c>
      <c r="D1150" t="s">
        <v>8219</v>
      </c>
      <c r="E1150">
        <v>194</v>
      </c>
      <c r="G1150">
        <v>1149</v>
      </c>
      <c r="H1150" t="s">
        <v>8220</v>
      </c>
      <c r="I1150">
        <v>1</v>
      </c>
      <c r="K1150">
        <v>1149</v>
      </c>
      <c r="L1150" t="s">
        <v>8221</v>
      </c>
      <c r="M1150">
        <v>2</v>
      </c>
    </row>
    <row r="1151" spans="3:13" x14ac:dyDescent="0.55000000000000004">
      <c r="C1151">
        <v>1150</v>
      </c>
      <c r="D1151" t="s">
        <v>8219</v>
      </c>
      <c r="E1151">
        <v>404</v>
      </c>
      <c r="G1151">
        <v>1150</v>
      </c>
      <c r="H1151" t="s">
        <v>8220</v>
      </c>
      <c r="I1151">
        <v>0</v>
      </c>
      <c r="K1151">
        <v>1150</v>
      </c>
      <c r="L1151" t="s">
        <v>8221</v>
      </c>
      <c r="M1151">
        <v>2</v>
      </c>
    </row>
    <row r="1152" spans="3:13" x14ac:dyDescent="0.55000000000000004">
      <c r="C1152">
        <v>1151</v>
      </c>
      <c r="D1152" t="s">
        <v>8219</v>
      </c>
      <c r="E1152">
        <v>194</v>
      </c>
      <c r="G1152">
        <v>1151</v>
      </c>
      <c r="H1152" t="s">
        <v>8220</v>
      </c>
      <c r="I1152">
        <v>1</v>
      </c>
      <c r="K1152">
        <v>1151</v>
      </c>
      <c r="L1152" t="s">
        <v>8221</v>
      </c>
      <c r="M1152">
        <v>0</v>
      </c>
    </row>
    <row r="1153" spans="3:13" x14ac:dyDescent="0.55000000000000004">
      <c r="C1153">
        <v>1152</v>
      </c>
      <c r="D1153" t="s">
        <v>8219</v>
      </c>
      <c r="E1153">
        <v>902</v>
      </c>
      <c r="G1153">
        <v>1152</v>
      </c>
      <c r="H1153" t="s">
        <v>8220</v>
      </c>
      <c r="I1153">
        <v>2</v>
      </c>
      <c r="K1153">
        <v>1152</v>
      </c>
      <c r="L1153" t="s">
        <v>8221</v>
      </c>
      <c r="M1153">
        <v>2</v>
      </c>
    </row>
    <row r="1154" spans="3:13" x14ac:dyDescent="0.55000000000000004">
      <c r="C1154">
        <v>1153</v>
      </c>
      <c r="D1154" t="s">
        <v>8219</v>
      </c>
      <c r="E1154">
        <v>1670</v>
      </c>
      <c r="G1154">
        <v>1153</v>
      </c>
      <c r="H1154" t="s">
        <v>8220</v>
      </c>
      <c r="I1154">
        <v>0</v>
      </c>
      <c r="K1154">
        <v>1153</v>
      </c>
      <c r="L1154" t="s">
        <v>8221</v>
      </c>
      <c r="M1154">
        <v>4</v>
      </c>
    </row>
    <row r="1155" spans="3:13" x14ac:dyDescent="0.55000000000000004">
      <c r="C1155">
        <v>1154</v>
      </c>
      <c r="D1155" t="s">
        <v>8219</v>
      </c>
      <c r="E1155">
        <v>1328</v>
      </c>
      <c r="G1155">
        <v>1154</v>
      </c>
      <c r="H1155" t="s">
        <v>8220</v>
      </c>
      <c r="I1155">
        <v>1</v>
      </c>
      <c r="K1155">
        <v>1154</v>
      </c>
      <c r="L1155" t="s">
        <v>8221</v>
      </c>
      <c r="M1155">
        <v>2</v>
      </c>
    </row>
    <row r="1156" spans="3:13" x14ac:dyDescent="0.55000000000000004">
      <c r="C1156">
        <v>1155</v>
      </c>
      <c r="D1156" t="s">
        <v>8219</v>
      </c>
      <c r="E1156">
        <v>944</v>
      </c>
      <c r="G1156">
        <v>1155</v>
      </c>
      <c r="H1156" t="s">
        <v>8220</v>
      </c>
      <c r="I1156">
        <v>0</v>
      </c>
      <c r="K1156">
        <v>1155</v>
      </c>
      <c r="L1156" t="s">
        <v>8221</v>
      </c>
      <c r="M1156">
        <v>0</v>
      </c>
    </row>
    <row r="1157" spans="3:13" x14ac:dyDescent="0.55000000000000004">
      <c r="C1157">
        <v>1156</v>
      </c>
      <c r="D1157" t="s">
        <v>8219</v>
      </c>
      <c r="E1157">
        <v>147</v>
      </c>
      <c r="G1157">
        <v>1156</v>
      </c>
      <c r="H1157" t="s">
        <v>8220</v>
      </c>
      <c r="I1157">
        <v>0</v>
      </c>
      <c r="K1157">
        <v>1156</v>
      </c>
      <c r="L1157" t="s">
        <v>8221</v>
      </c>
      <c r="M1157">
        <v>1</v>
      </c>
    </row>
    <row r="1158" spans="3:13" x14ac:dyDescent="0.55000000000000004">
      <c r="C1158">
        <v>1157</v>
      </c>
      <c r="D1158" t="s">
        <v>8219</v>
      </c>
      <c r="E1158">
        <v>99</v>
      </c>
      <c r="G1158">
        <v>1157</v>
      </c>
      <c r="H1158" t="s">
        <v>8220</v>
      </c>
      <c r="I1158">
        <v>0</v>
      </c>
      <c r="K1158">
        <v>1157</v>
      </c>
      <c r="L1158" t="s">
        <v>8221</v>
      </c>
      <c r="M1158">
        <v>0</v>
      </c>
    </row>
    <row r="1159" spans="3:13" x14ac:dyDescent="0.55000000000000004">
      <c r="C1159">
        <v>1158</v>
      </c>
      <c r="D1159" t="s">
        <v>8219</v>
      </c>
      <c r="E1159">
        <v>79</v>
      </c>
      <c r="G1159">
        <v>1158</v>
      </c>
      <c r="H1159" t="s">
        <v>8220</v>
      </c>
      <c r="I1159">
        <v>0</v>
      </c>
      <c r="K1159">
        <v>1158</v>
      </c>
      <c r="L1159" t="s">
        <v>8221</v>
      </c>
      <c r="M1159">
        <v>2</v>
      </c>
    </row>
    <row r="1160" spans="3:13" x14ac:dyDescent="0.55000000000000004">
      <c r="C1160">
        <v>1159</v>
      </c>
      <c r="D1160" t="s">
        <v>8219</v>
      </c>
      <c r="E1160">
        <v>75</v>
      </c>
      <c r="G1160">
        <v>1159</v>
      </c>
      <c r="H1160" t="s">
        <v>8221</v>
      </c>
      <c r="I1160">
        <v>9</v>
      </c>
      <c r="K1160">
        <v>1159</v>
      </c>
      <c r="L1160" t="s">
        <v>8221</v>
      </c>
      <c r="M1160">
        <v>7</v>
      </c>
    </row>
    <row r="1161" spans="3:13" x14ac:dyDescent="0.55000000000000004">
      <c r="C1161">
        <v>1160</v>
      </c>
      <c r="D1161" t="s">
        <v>8219</v>
      </c>
      <c r="E1161">
        <v>207</v>
      </c>
      <c r="G1161">
        <v>1160</v>
      </c>
      <c r="H1161" t="s">
        <v>8221</v>
      </c>
      <c r="I1161">
        <v>1</v>
      </c>
      <c r="K1161">
        <v>1160</v>
      </c>
      <c r="L1161" t="s">
        <v>8221</v>
      </c>
      <c r="M1161">
        <v>5</v>
      </c>
    </row>
    <row r="1162" spans="3:13" x14ac:dyDescent="0.55000000000000004">
      <c r="C1162">
        <v>1161</v>
      </c>
      <c r="D1162" t="s">
        <v>8219</v>
      </c>
      <c r="E1162">
        <v>102</v>
      </c>
      <c r="G1162">
        <v>1161</v>
      </c>
      <c r="H1162" t="s">
        <v>8221</v>
      </c>
      <c r="I1162">
        <v>12</v>
      </c>
      <c r="K1162">
        <v>1161</v>
      </c>
      <c r="L1162" t="s">
        <v>8221</v>
      </c>
      <c r="M1162">
        <v>0</v>
      </c>
    </row>
    <row r="1163" spans="3:13" x14ac:dyDescent="0.55000000000000004">
      <c r="C1163">
        <v>1162</v>
      </c>
      <c r="D1163" t="s">
        <v>8219</v>
      </c>
      <c r="E1163">
        <v>32</v>
      </c>
      <c r="G1163">
        <v>1162</v>
      </c>
      <c r="H1163" t="s">
        <v>8221</v>
      </c>
      <c r="I1163">
        <v>0</v>
      </c>
      <c r="K1163">
        <v>1162</v>
      </c>
      <c r="L1163" t="s">
        <v>8221</v>
      </c>
      <c r="M1163">
        <v>0</v>
      </c>
    </row>
    <row r="1164" spans="3:13" x14ac:dyDescent="0.55000000000000004">
      <c r="C1164">
        <v>1163</v>
      </c>
      <c r="D1164" t="s">
        <v>8219</v>
      </c>
      <c r="E1164">
        <v>480</v>
      </c>
      <c r="G1164">
        <v>1163</v>
      </c>
      <c r="H1164" t="s">
        <v>8221</v>
      </c>
      <c r="I1164">
        <v>20</v>
      </c>
      <c r="K1164">
        <v>1163</v>
      </c>
      <c r="L1164" t="s">
        <v>8221</v>
      </c>
      <c r="M1164">
        <v>0</v>
      </c>
    </row>
    <row r="1165" spans="3:13" x14ac:dyDescent="0.55000000000000004">
      <c r="C1165">
        <v>1164</v>
      </c>
      <c r="D1165" t="s">
        <v>8219</v>
      </c>
      <c r="E1165">
        <v>11</v>
      </c>
      <c r="G1165">
        <v>1164</v>
      </c>
      <c r="H1165" t="s">
        <v>8221</v>
      </c>
      <c r="I1165">
        <v>16</v>
      </c>
      <c r="K1165">
        <v>1164</v>
      </c>
      <c r="L1165" t="s">
        <v>8221</v>
      </c>
      <c r="M1165">
        <v>2</v>
      </c>
    </row>
    <row r="1166" spans="3:13" x14ac:dyDescent="0.55000000000000004">
      <c r="C1166">
        <v>1165</v>
      </c>
      <c r="D1166" t="s">
        <v>8219</v>
      </c>
      <c r="E1166">
        <v>12</v>
      </c>
      <c r="G1166">
        <v>1165</v>
      </c>
      <c r="H1166" t="s">
        <v>8221</v>
      </c>
      <c r="I1166">
        <v>33</v>
      </c>
      <c r="K1166">
        <v>1165</v>
      </c>
      <c r="L1166" t="s">
        <v>8221</v>
      </c>
      <c r="M1166">
        <v>0</v>
      </c>
    </row>
    <row r="1167" spans="3:13" x14ac:dyDescent="0.55000000000000004">
      <c r="C1167">
        <v>1166</v>
      </c>
      <c r="D1167" t="s">
        <v>8219</v>
      </c>
      <c r="E1167">
        <v>48</v>
      </c>
      <c r="G1167">
        <v>1166</v>
      </c>
      <c r="H1167" t="s">
        <v>8221</v>
      </c>
      <c r="I1167">
        <v>2</v>
      </c>
      <c r="K1167">
        <v>1166</v>
      </c>
      <c r="L1167" t="s">
        <v>8221</v>
      </c>
      <c r="M1167">
        <v>0</v>
      </c>
    </row>
    <row r="1168" spans="3:13" x14ac:dyDescent="0.55000000000000004">
      <c r="C1168">
        <v>1167</v>
      </c>
      <c r="D1168" t="s">
        <v>8219</v>
      </c>
      <c r="E1168">
        <v>59</v>
      </c>
      <c r="G1168">
        <v>1167</v>
      </c>
      <c r="H1168" t="s">
        <v>8221</v>
      </c>
      <c r="I1168">
        <v>6</v>
      </c>
      <c r="K1168">
        <v>1167</v>
      </c>
      <c r="L1168" t="s">
        <v>8221</v>
      </c>
      <c r="M1168">
        <v>28</v>
      </c>
    </row>
    <row r="1169" spans="3:13" x14ac:dyDescent="0.55000000000000004">
      <c r="C1169">
        <v>1168</v>
      </c>
      <c r="D1169" t="s">
        <v>8219</v>
      </c>
      <c r="E1169">
        <v>79</v>
      </c>
      <c r="G1169">
        <v>1168</v>
      </c>
      <c r="H1169" t="s">
        <v>8221</v>
      </c>
      <c r="I1169">
        <v>0</v>
      </c>
      <c r="K1169">
        <v>1168</v>
      </c>
      <c r="L1169" t="s">
        <v>8221</v>
      </c>
      <c r="M1169">
        <v>2</v>
      </c>
    </row>
    <row r="1170" spans="3:13" x14ac:dyDescent="0.55000000000000004">
      <c r="C1170">
        <v>1169</v>
      </c>
      <c r="D1170" t="s">
        <v>8219</v>
      </c>
      <c r="E1170">
        <v>14</v>
      </c>
      <c r="G1170">
        <v>1169</v>
      </c>
      <c r="H1170" t="s">
        <v>8221</v>
      </c>
      <c r="I1170">
        <v>3</v>
      </c>
      <c r="K1170">
        <v>1169</v>
      </c>
      <c r="L1170" t="s">
        <v>8221</v>
      </c>
      <c r="M1170">
        <v>0</v>
      </c>
    </row>
    <row r="1171" spans="3:13" x14ac:dyDescent="0.55000000000000004">
      <c r="C1171">
        <v>1170</v>
      </c>
      <c r="D1171" t="s">
        <v>8219</v>
      </c>
      <c r="E1171">
        <v>106</v>
      </c>
      <c r="G1171">
        <v>1170</v>
      </c>
      <c r="H1171" t="s">
        <v>8221</v>
      </c>
      <c r="I1171">
        <v>0</v>
      </c>
      <c r="K1171">
        <v>1170</v>
      </c>
      <c r="L1171" t="s">
        <v>8221</v>
      </c>
      <c r="M1171">
        <v>0</v>
      </c>
    </row>
    <row r="1172" spans="3:13" x14ac:dyDescent="0.55000000000000004">
      <c r="C1172">
        <v>1171</v>
      </c>
      <c r="D1172" t="s">
        <v>8219</v>
      </c>
      <c r="E1172">
        <v>25</v>
      </c>
      <c r="G1172">
        <v>1171</v>
      </c>
      <c r="H1172" t="s">
        <v>8221</v>
      </c>
      <c r="I1172">
        <v>3</v>
      </c>
      <c r="K1172">
        <v>1171</v>
      </c>
      <c r="L1172" t="s">
        <v>8221</v>
      </c>
      <c r="M1172">
        <v>0</v>
      </c>
    </row>
    <row r="1173" spans="3:13" x14ac:dyDescent="0.55000000000000004">
      <c r="C1173">
        <v>1172</v>
      </c>
      <c r="D1173" t="s">
        <v>8219</v>
      </c>
      <c r="E1173">
        <v>25</v>
      </c>
      <c r="G1173">
        <v>1172</v>
      </c>
      <c r="H1173" t="s">
        <v>8221</v>
      </c>
      <c r="I1173">
        <v>13</v>
      </c>
      <c r="K1173">
        <v>1172</v>
      </c>
      <c r="L1173" t="s">
        <v>8221</v>
      </c>
      <c r="M1173">
        <v>4</v>
      </c>
    </row>
    <row r="1174" spans="3:13" x14ac:dyDescent="0.55000000000000004">
      <c r="C1174">
        <v>1173</v>
      </c>
      <c r="D1174" t="s">
        <v>8219</v>
      </c>
      <c r="E1174">
        <v>29</v>
      </c>
      <c r="G1174">
        <v>1173</v>
      </c>
      <c r="H1174" t="s">
        <v>8221</v>
      </c>
      <c r="I1174">
        <v>6</v>
      </c>
      <c r="K1174">
        <v>1173</v>
      </c>
      <c r="L1174" t="s">
        <v>8221</v>
      </c>
      <c r="M1174">
        <v>12</v>
      </c>
    </row>
    <row r="1175" spans="3:13" x14ac:dyDescent="0.55000000000000004">
      <c r="C1175">
        <v>1174</v>
      </c>
      <c r="D1175" t="s">
        <v>8219</v>
      </c>
      <c r="E1175">
        <v>43</v>
      </c>
      <c r="G1175">
        <v>1174</v>
      </c>
      <c r="H1175" t="s">
        <v>8221</v>
      </c>
      <c r="I1175">
        <v>1</v>
      </c>
      <c r="K1175">
        <v>1174</v>
      </c>
      <c r="L1175" t="s">
        <v>8221</v>
      </c>
      <c r="M1175">
        <v>0</v>
      </c>
    </row>
    <row r="1176" spans="3:13" x14ac:dyDescent="0.55000000000000004">
      <c r="C1176">
        <v>1175</v>
      </c>
      <c r="D1176" t="s">
        <v>8219</v>
      </c>
      <c r="E1176">
        <v>46</v>
      </c>
      <c r="G1176">
        <v>1175</v>
      </c>
      <c r="H1176" t="s">
        <v>8221</v>
      </c>
      <c r="I1176">
        <v>0</v>
      </c>
      <c r="K1176">
        <v>1175</v>
      </c>
      <c r="L1176" t="s">
        <v>8221</v>
      </c>
      <c r="M1176">
        <v>33</v>
      </c>
    </row>
    <row r="1177" spans="3:13" x14ac:dyDescent="0.55000000000000004">
      <c r="C1177">
        <v>1176</v>
      </c>
      <c r="D1177" t="s">
        <v>8219</v>
      </c>
      <c r="E1177">
        <v>27</v>
      </c>
      <c r="G1177">
        <v>1176</v>
      </c>
      <c r="H1177" t="s">
        <v>8221</v>
      </c>
      <c r="I1177">
        <v>5</v>
      </c>
      <c r="K1177">
        <v>1176</v>
      </c>
      <c r="L1177" t="s">
        <v>8221</v>
      </c>
      <c r="M1177">
        <v>0</v>
      </c>
    </row>
    <row r="1178" spans="3:13" x14ac:dyDescent="0.55000000000000004">
      <c r="C1178">
        <v>1177</v>
      </c>
      <c r="D1178" t="s">
        <v>8219</v>
      </c>
      <c r="E1178">
        <v>112</v>
      </c>
      <c r="G1178">
        <v>1177</v>
      </c>
      <c r="H1178" t="s">
        <v>8221</v>
      </c>
      <c r="I1178">
        <v>0</v>
      </c>
      <c r="K1178">
        <v>1177</v>
      </c>
      <c r="L1178" t="s">
        <v>8221</v>
      </c>
      <c r="M1178">
        <v>4</v>
      </c>
    </row>
    <row r="1179" spans="3:13" x14ac:dyDescent="0.55000000000000004">
      <c r="C1179">
        <v>1178</v>
      </c>
      <c r="D1179" t="s">
        <v>8219</v>
      </c>
      <c r="E1179">
        <v>34</v>
      </c>
      <c r="G1179">
        <v>1178</v>
      </c>
      <c r="H1179" t="s">
        <v>8221</v>
      </c>
      <c r="I1179">
        <v>36</v>
      </c>
      <c r="K1179">
        <v>1178</v>
      </c>
      <c r="L1179" t="s">
        <v>8221</v>
      </c>
      <c r="M1179">
        <v>0</v>
      </c>
    </row>
    <row r="1180" spans="3:13" x14ac:dyDescent="0.55000000000000004">
      <c r="C1180">
        <v>1179</v>
      </c>
      <c r="D1180" t="s">
        <v>8219</v>
      </c>
      <c r="E1180">
        <v>145</v>
      </c>
      <c r="G1180">
        <v>1179</v>
      </c>
      <c r="H1180" t="s">
        <v>8221</v>
      </c>
      <c r="I1180">
        <v>1</v>
      </c>
      <c r="K1180">
        <v>1179</v>
      </c>
      <c r="L1180" t="s">
        <v>8220</v>
      </c>
      <c r="M1180">
        <v>0</v>
      </c>
    </row>
    <row r="1181" spans="3:13" x14ac:dyDescent="0.55000000000000004">
      <c r="C1181">
        <v>1180</v>
      </c>
      <c r="D1181" t="s">
        <v>8219</v>
      </c>
      <c r="E1181">
        <v>19</v>
      </c>
      <c r="G1181">
        <v>1180</v>
      </c>
      <c r="H1181" t="s">
        <v>8221</v>
      </c>
      <c r="I1181">
        <v>1</v>
      </c>
      <c r="K1181">
        <v>1180</v>
      </c>
      <c r="L1181" t="s">
        <v>8220</v>
      </c>
      <c r="M1181">
        <v>3</v>
      </c>
    </row>
    <row r="1182" spans="3:13" x14ac:dyDescent="0.55000000000000004">
      <c r="C1182">
        <v>1181</v>
      </c>
      <c r="D1182" t="s">
        <v>8219</v>
      </c>
      <c r="E1182">
        <v>288</v>
      </c>
      <c r="G1182">
        <v>1181</v>
      </c>
      <c r="H1182" t="s">
        <v>8221</v>
      </c>
      <c r="I1182">
        <v>1</v>
      </c>
      <c r="K1182">
        <v>1181</v>
      </c>
      <c r="L1182" t="s">
        <v>8220</v>
      </c>
      <c r="M1182">
        <v>0</v>
      </c>
    </row>
    <row r="1183" spans="3:13" x14ac:dyDescent="0.55000000000000004">
      <c r="C1183">
        <v>1182</v>
      </c>
      <c r="D1183" t="s">
        <v>8219</v>
      </c>
      <c r="E1183">
        <v>14</v>
      </c>
      <c r="G1183">
        <v>1182</v>
      </c>
      <c r="H1183" t="s">
        <v>8221</v>
      </c>
      <c r="I1183">
        <v>9</v>
      </c>
      <c r="K1183">
        <v>1182</v>
      </c>
      <c r="L1183" t="s">
        <v>8220</v>
      </c>
      <c r="M1183">
        <v>0</v>
      </c>
    </row>
    <row r="1184" spans="3:13" x14ac:dyDescent="0.55000000000000004">
      <c r="C1184">
        <v>1183</v>
      </c>
      <c r="D1184" t="s">
        <v>8219</v>
      </c>
      <c r="E1184">
        <v>7</v>
      </c>
      <c r="G1184">
        <v>1183</v>
      </c>
      <c r="H1184" t="s">
        <v>8221</v>
      </c>
      <c r="I1184">
        <v>1</v>
      </c>
      <c r="K1184">
        <v>1183</v>
      </c>
      <c r="L1184" t="s">
        <v>8220</v>
      </c>
      <c r="M1184">
        <v>1</v>
      </c>
    </row>
    <row r="1185" spans="3:13" x14ac:dyDescent="0.55000000000000004">
      <c r="C1185">
        <v>1184</v>
      </c>
      <c r="D1185" t="s">
        <v>8219</v>
      </c>
      <c r="E1185">
        <v>211</v>
      </c>
      <c r="G1185">
        <v>1184</v>
      </c>
      <c r="H1185" t="s">
        <v>8221</v>
      </c>
      <c r="I1185">
        <v>0</v>
      </c>
      <c r="K1185">
        <v>1184</v>
      </c>
      <c r="L1185" t="s">
        <v>8220</v>
      </c>
      <c r="M1185">
        <v>0</v>
      </c>
    </row>
    <row r="1186" spans="3:13" x14ac:dyDescent="0.55000000000000004">
      <c r="C1186">
        <v>1185</v>
      </c>
      <c r="D1186" t="s">
        <v>8219</v>
      </c>
      <c r="E1186">
        <v>85</v>
      </c>
      <c r="G1186">
        <v>1185</v>
      </c>
      <c r="H1186" t="s">
        <v>8221</v>
      </c>
      <c r="I1186">
        <v>1</v>
      </c>
      <c r="K1186">
        <v>1185</v>
      </c>
      <c r="L1186" t="s">
        <v>8220</v>
      </c>
      <c r="M1186">
        <v>2</v>
      </c>
    </row>
    <row r="1187" spans="3:13" x14ac:dyDescent="0.55000000000000004">
      <c r="C1187">
        <v>1186</v>
      </c>
      <c r="D1187" t="s">
        <v>8219</v>
      </c>
      <c r="E1187">
        <v>103</v>
      </c>
      <c r="G1187">
        <v>1186</v>
      </c>
      <c r="H1187" t="s">
        <v>8221</v>
      </c>
      <c r="I1187">
        <v>1</v>
      </c>
      <c r="K1187">
        <v>1186</v>
      </c>
      <c r="L1187" t="s">
        <v>8220</v>
      </c>
      <c r="M1187">
        <v>1</v>
      </c>
    </row>
    <row r="1188" spans="3:13" x14ac:dyDescent="0.55000000000000004">
      <c r="C1188">
        <v>1187</v>
      </c>
      <c r="D1188" t="s">
        <v>8219</v>
      </c>
      <c r="E1188">
        <v>113</v>
      </c>
      <c r="G1188">
        <v>1187</v>
      </c>
      <c r="H1188" t="s">
        <v>8221</v>
      </c>
      <c r="I1188">
        <v>4</v>
      </c>
      <c r="K1188">
        <v>1187</v>
      </c>
      <c r="L1188" t="s">
        <v>8220</v>
      </c>
      <c r="M1188">
        <v>2</v>
      </c>
    </row>
    <row r="1189" spans="3:13" x14ac:dyDescent="0.55000000000000004">
      <c r="C1189">
        <v>1188</v>
      </c>
      <c r="D1189" t="s">
        <v>8219</v>
      </c>
      <c r="E1189">
        <v>167</v>
      </c>
      <c r="G1189">
        <v>1188</v>
      </c>
      <c r="H1189" t="s">
        <v>8221</v>
      </c>
      <c r="I1189">
        <v>2</v>
      </c>
      <c r="K1189">
        <v>1188</v>
      </c>
      <c r="L1189" t="s">
        <v>8220</v>
      </c>
      <c r="M1189">
        <v>2</v>
      </c>
    </row>
    <row r="1190" spans="3:13" x14ac:dyDescent="0.55000000000000004">
      <c r="C1190">
        <v>1189</v>
      </c>
      <c r="D1190" t="s">
        <v>8219</v>
      </c>
      <c r="E1190">
        <v>73</v>
      </c>
      <c r="G1190">
        <v>1189</v>
      </c>
      <c r="H1190" t="s">
        <v>8221</v>
      </c>
      <c r="I1190">
        <v>2</v>
      </c>
      <c r="K1190">
        <v>1189</v>
      </c>
      <c r="L1190" t="s">
        <v>8220</v>
      </c>
      <c r="M1190">
        <v>4</v>
      </c>
    </row>
    <row r="1191" spans="3:13" x14ac:dyDescent="0.55000000000000004">
      <c r="C1191">
        <v>1190</v>
      </c>
      <c r="D1191" t="s">
        <v>8219</v>
      </c>
      <c r="E1191">
        <v>75</v>
      </c>
      <c r="G1191">
        <v>1190</v>
      </c>
      <c r="H1191" t="s">
        <v>8221</v>
      </c>
      <c r="I1191">
        <v>2</v>
      </c>
      <c r="K1191">
        <v>1190</v>
      </c>
      <c r="L1191" t="s">
        <v>8220</v>
      </c>
      <c r="M1191">
        <v>0</v>
      </c>
    </row>
    <row r="1192" spans="3:13" x14ac:dyDescent="0.55000000000000004">
      <c r="C1192">
        <v>1191</v>
      </c>
      <c r="D1192" t="s">
        <v>8219</v>
      </c>
      <c r="E1192">
        <v>614</v>
      </c>
      <c r="G1192">
        <v>1191</v>
      </c>
      <c r="H1192" t="s">
        <v>8221</v>
      </c>
      <c r="I1192">
        <v>0</v>
      </c>
      <c r="K1192">
        <v>1191</v>
      </c>
      <c r="L1192" t="s">
        <v>8220</v>
      </c>
      <c r="M1192">
        <v>0</v>
      </c>
    </row>
    <row r="1193" spans="3:13" x14ac:dyDescent="0.55000000000000004">
      <c r="C1193">
        <v>1192</v>
      </c>
      <c r="D1193" t="s">
        <v>8219</v>
      </c>
      <c r="E1193">
        <v>107</v>
      </c>
      <c r="G1193">
        <v>1192</v>
      </c>
      <c r="H1193" t="s">
        <v>8221</v>
      </c>
      <c r="I1193">
        <v>2</v>
      </c>
      <c r="K1193">
        <v>1192</v>
      </c>
      <c r="L1193" t="s">
        <v>8220</v>
      </c>
      <c r="M1193">
        <v>0</v>
      </c>
    </row>
    <row r="1194" spans="3:13" x14ac:dyDescent="0.55000000000000004">
      <c r="C1194">
        <v>1193</v>
      </c>
      <c r="D1194" t="s">
        <v>8219</v>
      </c>
      <c r="E1194">
        <v>1224</v>
      </c>
      <c r="G1194">
        <v>1193</v>
      </c>
      <c r="H1194" t="s">
        <v>8221</v>
      </c>
      <c r="I1194">
        <v>4</v>
      </c>
      <c r="K1194">
        <v>1193</v>
      </c>
      <c r="L1194" t="s">
        <v>8220</v>
      </c>
      <c r="M1194">
        <v>0</v>
      </c>
    </row>
    <row r="1195" spans="3:13" x14ac:dyDescent="0.55000000000000004">
      <c r="C1195">
        <v>1194</v>
      </c>
      <c r="D1195" t="s">
        <v>8219</v>
      </c>
      <c r="E1195">
        <v>104</v>
      </c>
      <c r="G1195">
        <v>1194</v>
      </c>
      <c r="H1195" t="s">
        <v>8221</v>
      </c>
      <c r="I1195">
        <v>2</v>
      </c>
      <c r="K1195">
        <v>1194</v>
      </c>
      <c r="L1195" t="s">
        <v>8220</v>
      </c>
      <c r="M1195">
        <v>0</v>
      </c>
    </row>
    <row r="1196" spans="3:13" x14ac:dyDescent="0.55000000000000004">
      <c r="C1196">
        <v>1195</v>
      </c>
      <c r="D1196" t="s">
        <v>8219</v>
      </c>
      <c r="E1196">
        <v>79</v>
      </c>
      <c r="G1196">
        <v>1195</v>
      </c>
      <c r="H1196" t="s">
        <v>8221</v>
      </c>
      <c r="I1196">
        <v>0</v>
      </c>
      <c r="K1196">
        <v>1195</v>
      </c>
      <c r="L1196" t="s">
        <v>8220</v>
      </c>
      <c r="M1196">
        <v>0</v>
      </c>
    </row>
    <row r="1197" spans="3:13" x14ac:dyDescent="0.55000000000000004">
      <c r="C1197">
        <v>1196</v>
      </c>
      <c r="D1197" t="s">
        <v>8219</v>
      </c>
      <c r="E1197">
        <v>157</v>
      </c>
      <c r="G1197">
        <v>1196</v>
      </c>
      <c r="H1197" t="s">
        <v>8221</v>
      </c>
      <c r="I1197">
        <v>1</v>
      </c>
      <c r="K1197">
        <v>1196</v>
      </c>
      <c r="L1197" t="s">
        <v>8220</v>
      </c>
      <c r="M1197">
        <v>0</v>
      </c>
    </row>
    <row r="1198" spans="3:13" x14ac:dyDescent="0.55000000000000004">
      <c r="C1198">
        <v>1197</v>
      </c>
      <c r="D1198" t="s">
        <v>8219</v>
      </c>
      <c r="E1198">
        <v>50</v>
      </c>
      <c r="G1198">
        <v>1197</v>
      </c>
      <c r="H1198" t="s">
        <v>8221</v>
      </c>
      <c r="I1198">
        <v>0</v>
      </c>
      <c r="K1198">
        <v>1197</v>
      </c>
      <c r="L1198" t="s">
        <v>8220</v>
      </c>
      <c r="M1198">
        <v>12</v>
      </c>
    </row>
    <row r="1199" spans="3:13" x14ac:dyDescent="0.55000000000000004">
      <c r="C1199">
        <v>1198</v>
      </c>
      <c r="D1199" t="s">
        <v>8219</v>
      </c>
      <c r="E1199">
        <v>64</v>
      </c>
      <c r="G1199">
        <v>1198</v>
      </c>
      <c r="H1199" t="s">
        <v>8221</v>
      </c>
      <c r="I1199">
        <v>2</v>
      </c>
      <c r="K1199">
        <v>1198</v>
      </c>
      <c r="L1199" t="s">
        <v>8220</v>
      </c>
      <c r="M1199">
        <v>2</v>
      </c>
    </row>
    <row r="1200" spans="3:13" x14ac:dyDescent="0.55000000000000004">
      <c r="C1200">
        <v>1199</v>
      </c>
      <c r="D1200" t="s">
        <v>8219</v>
      </c>
      <c r="E1200">
        <v>200</v>
      </c>
      <c r="G1200">
        <v>1199</v>
      </c>
      <c r="H1200" t="s">
        <v>8221</v>
      </c>
      <c r="I1200">
        <v>7</v>
      </c>
      <c r="K1200">
        <v>1199</v>
      </c>
      <c r="L1200" t="s">
        <v>8221</v>
      </c>
      <c r="M1200">
        <v>11</v>
      </c>
    </row>
    <row r="1201" spans="3:13" x14ac:dyDescent="0.55000000000000004">
      <c r="C1201">
        <v>1200</v>
      </c>
      <c r="D1201" t="s">
        <v>8219</v>
      </c>
      <c r="E1201">
        <v>22</v>
      </c>
      <c r="G1201">
        <v>1200</v>
      </c>
      <c r="H1201" t="s">
        <v>8221</v>
      </c>
      <c r="I1201">
        <v>5</v>
      </c>
      <c r="K1201">
        <v>1200</v>
      </c>
      <c r="L1201" t="s">
        <v>8221</v>
      </c>
      <c r="M1201">
        <v>1</v>
      </c>
    </row>
    <row r="1202" spans="3:13" x14ac:dyDescent="0.55000000000000004">
      <c r="C1202">
        <v>1201</v>
      </c>
      <c r="D1202" t="s">
        <v>8219</v>
      </c>
      <c r="E1202">
        <v>163</v>
      </c>
      <c r="G1202">
        <v>1201</v>
      </c>
      <c r="H1202" t="s">
        <v>8221</v>
      </c>
      <c r="I1202">
        <v>0</v>
      </c>
      <c r="K1202">
        <v>1201</v>
      </c>
      <c r="L1202" t="s">
        <v>8221</v>
      </c>
      <c r="M1202">
        <v>5</v>
      </c>
    </row>
    <row r="1203" spans="3:13" x14ac:dyDescent="0.55000000000000004">
      <c r="C1203">
        <v>1202</v>
      </c>
      <c r="D1203" t="s">
        <v>8219</v>
      </c>
      <c r="E1203">
        <v>77</v>
      </c>
      <c r="G1203">
        <v>1202</v>
      </c>
      <c r="H1203" t="s">
        <v>8221</v>
      </c>
      <c r="I1203">
        <v>0</v>
      </c>
      <c r="K1203">
        <v>1202</v>
      </c>
      <c r="L1203" t="s">
        <v>8221</v>
      </c>
      <c r="M1203">
        <v>0</v>
      </c>
    </row>
    <row r="1204" spans="3:13" x14ac:dyDescent="0.55000000000000004">
      <c r="C1204">
        <v>1203</v>
      </c>
      <c r="D1204" t="s">
        <v>8219</v>
      </c>
      <c r="E1204">
        <v>89</v>
      </c>
      <c r="G1204">
        <v>1203</v>
      </c>
      <c r="H1204" t="s">
        <v>8221</v>
      </c>
      <c r="I1204">
        <v>0</v>
      </c>
      <c r="K1204">
        <v>1203</v>
      </c>
      <c r="L1204" t="s">
        <v>8221</v>
      </c>
      <c r="M1204">
        <v>1</v>
      </c>
    </row>
    <row r="1205" spans="3:13" x14ac:dyDescent="0.55000000000000004">
      <c r="C1205">
        <v>1204</v>
      </c>
      <c r="D1205" t="s">
        <v>8219</v>
      </c>
      <c r="E1205">
        <v>3355</v>
      </c>
      <c r="G1205">
        <v>1204</v>
      </c>
      <c r="H1205" t="s">
        <v>8221</v>
      </c>
      <c r="I1205">
        <v>2</v>
      </c>
      <c r="K1205">
        <v>1204</v>
      </c>
      <c r="L1205" t="s">
        <v>8221</v>
      </c>
      <c r="M1205">
        <v>1</v>
      </c>
    </row>
    <row r="1206" spans="3:13" x14ac:dyDescent="0.55000000000000004">
      <c r="C1206">
        <v>1205</v>
      </c>
      <c r="D1206" t="s">
        <v>8219</v>
      </c>
      <c r="E1206">
        <v>537</v>
      </c>
      <c r="G1206">
        <v>1205</v>
      </c>
      <c r="H1206" t="s">
        <v>8221</v>
      </c>
      <c r="I1206">
        <v>0</v>
      </c>
      <c r="K1206">
        <v>1205</v>
      </c>
      <c r="L1206" t="s">
        <v>8221</v>
      </c>
      <c r="M1206">
        <v>6</v>
      </c>
    </row>
    <row r="1207" spans="3:13" x14ac:dyDescent="0.55000000000000004">
      <c r="C1207">
        <v>1206</v>
      </c>
      <c r="D1207" t="s">
        <v>8219</v>
      </c>
      <c r="E1207">
        <v>125</v>
      </c>
      <c r="G1207">
        <v>1206</v>
      </c>
      <c r="H1207" t="s">
        <v>8221</v>
      </c>
      <c r="I1207">
        <v>0</v>
      </c>
      <c r="K1207">
        <v>1206</v>
      </c>
      <c r="L1207" t="s">
        <v>8221</v>
      </c>
      <c r="M1207">
        <v>8</v>
      </c>
    </row>
    <row r="1208" spans="3:13" x14ac:dyDescent="0.55000000000000004">
      <c r="C1208">
        <v>1207</v>
      </c>
      <c r="D1208" t="s">
        <v>8219</v>
      </c>
      <c r="E1208">
        <v>163</v>
      </c>
      <c r="G1208">
        <v>1207</v>
      </c>
      <c r="H1208" t="s">
        <v>8221</v>
      </c>
      <c r="I1208">
        <v>28</v>
      </c>
      <c r="K1208">
        <v>1207</v>
      </c>
      <c r="L1208" t="s">
        <v>8221</v>
      </c>
      <c r="M1208">
        <v>1</v>
      </c>
    </row>
    <row r="1209" spans="3:13" x14ac:dyDescent="0.55000000000000004">
      <c r="C1209">
        <v>1208</v>
      </c>
      <c r="D1209" t="s">
        <v>8219</v>
      </c>
      <c r="E1209">
        <v>283</v>
      </c>
      <c r="G1209">
        <v>1208</v>
      </c>
      <c r="H1209" t="s">
        <v>8221</v>
      </c>
      <c r="I1209">
        <v>2</v>
      </c>
      <c r="K1209">
        <v>1208</v>
      </c>
      <c r="L1209" t="s">
        <v>8221</v>
      </c>
      <c r="M1209">
        <v>0</v>
      </c>
    </row>
    <row r="1210" spans="3:13" x14ac:dyDescent="0.55000000000000004">
      <c r="C1210">
        <v>1209</v>
      </c>
      <c r="D1210" t="s">
        <v>8219</v>
      </c>
      <c r="E1210">
        <v>352</v>
      </c>
      <c r="G1210">
        <v>1209</v>
      </c>
      <c r="H1210" t="s">
        <v>8221</v>
      </c>
      <c r="I1210">
        <v>0</v>
      </c>
      <c r="K1210">
        <v>1209</v>
      </c>
      <c r="L1210" t="s">
        <v>8221</v>
      </c>
      <c r="M1210">
        <v>2</v>
      </c>
    </row>
    <row r="1211" spans="3:13" x14ac:dyDescent="0.55000000000000004">
      <c r="C1211">
        <v>1210</v>
      </c>
      <c r="D1211" t="s">
        <v>8219</v>
      </c>
      <c r="E1211">
        <v>94</v>
      </c>
      <c r="G1211">
        <v>1210</v>
      </c>
      <c r="H1211" t="s">
        <v>8221</v>
      </c>
      <c r="I1211">
        <v>0</v>
      </c>
      <c r="K1211">
        <v>1210</v>
      </c>
      <c r="L1211" t="s">
        <v>8221</v>
      </c>
      <c r="M1211">
        <v>1</v>
      </c>
    </row>
    <row r="1212" spans="3:13" x14ac:dyDescent="0.55000000000000004">
      <c r="C1212">
        <v>1211</v>
      </c>
      <c r="D1212" t="s">
        <v>8219</v>
      </c>
      <c r="E1212">
        <v>67</v>
      </c>
      <c r="G1212">
        <v>1211</v>
      </c>
      <c r="H1212" t="s">
        <v>8221</v>
      </c>
      <c r="I1212">
        <v>0</v>
      </c>
      <c r="K1212">
        <v>1211</v>
      </c>
      <c r="L1212" t="s">
        <v>8221</v>
      </c>
      <c r="M1212">
        <v>0</v>
      </c>
    </row>
    <row r="1213" spans="3:13" x14ac:dyDescent="0.55000000000000004">
      <c r="C1213">
        <v>1212</v>
      </c>
      <c r="D1213" t="s">
        <v>8219</v>
      </c>
      <c r="E1213">
        <v>221</v>
      </c>
      <c r="G1213">
        <v>1212</v>
      </c>
      <c r="H1213" t="s">
        <v>8221</v>
      </c>
      <c r="I1213">
        <v>4</v>
      </c>
      <c r="K1213">
        <v>1212</v>
      </c>
      <c r="L1213" t="s">
        <v>8221</v>
      </c>
      <c r="M1213">
        <v>1</v>
      </c>
    </row>
    <row r="1214" spans="3:13" x14ac:dyDescent="0.55000000000000004">
      <c r="C1214">
        <v>1213</v>
      </c>
      <c r="D1214" t="s">
        <v>8219</v>
      </c>
      <c r="E1214">
        <v>2165</v>
      </c>
      <c r="G1214">
        <v>1213</v>
      </c>
      <c r="H1214" t="s">
        <v>8221</v>
      </c>
      <c r="I1214">
        <v>12</v>
      </c>
      <c r="K1214">
        <v>1213</v>
      </c>
      <c r="L1214" t="s">
        <v>8221</v>
      </c>
      <c r="M1214">
        <v>19</v>
      </c>
    </row>
    <row r="1215" spans="3:13" x14ac:dyDescent="0.55000000000000004">
      <c r="C1215">
        <v>1214</v>
      </c>
      <c r="D1215" t="s">
        <v>8219</v>
      </c>
      <c r="E1215">
        <v>179</v>
      </c>
      <c r="G1215">
        <v>1214</v>
      </c>
      <c r="H1215" t="s">
        <v>8221</v>
      </c>
      <c r="I1215">
        <v>0</v>
      </c>
      <c r="K1215">
        <v>1214</v>
      </c>
      <c r="L1215" t="s">
        <v>8221</v>
      </c>
      <c r="M1215">
        <v>27</v>
      </c>
    </row>
    <row r="1216" spans="3:13" x14ac:dyDescent="0.55000000000000004">
      <c r="C1216">
        <v>1215</v>
      </c>
      <c r="D1216" t="s">
        <v>8219</v>
      </c>
      <c r="E1216">
        <v>123</v>
      </c>
      <c r="G1216">
        <v>1215</v>
      </c>
      <c r="H1216" t="s">
        <v>8221</v>
      </c>
      <c r="I1216">
        <v>33</v>
      </c>
      <c r="K1216">
        <v>1215</v>
      </c>
      <c r="L1216" t="s">
        <v>8221</v>
      </c>
      <c r="M1216">
        <v>7</v>
      </c>
    </row>
    <row r="1217" spans="3:13" x14ac:dyDescent="0.55000000000000004">
      <c r="C1217">
        <v>1216</v>
      </c>
      <c r="D1217" t="s">
        <v>8219</v>
      </c>
      <c r="E1217">
        <v>1104</v>
      </c>
      <c r="G1217">
        <v>1216</v>
      </c>
      <c r="H1217" t="s">
        <v>8221</v>
      </c>
      <c r="I1217">
        <v>0</v>
      </c>
      <c r="K1217">
        <v>1216</v>
      </c>
      <c r="L1217" t="s">
        <v>8221</v>
      </c>
      <c r="M1217">
        <v>14</v>
      </c>
    </row>
    <row r="1218" spans="3:13" x14ac:dyDescent="0.55000000000000004">
      <c r="C1218">
        <v>1217</v>
      </c>
      <c r="D1218" t="s">
        <v>8219</v>
      </c>
      <c r="E1218">
        <v>403</v>
      </c>
      <c r="G1218">
        <v>1217</v>
      </c>
      <c r="H1218" t="s">
        <v>8221</v>
      </c>
      <c r="I1218">
        <v>4</v>
      </c>
      <c r="K1218">
        <v>1217</v>
      </c>
      <c r="L1218" t="s">
        <v>8221</v>
      </c>
      <c r="M1218">
        <v>5</v>
      </c>
    </row>
    <row r="1219" spans="3:13" x14ac:dyDescent="0.55000000000000004">
      <c r="C1219">
        <v>1218</v>
      </c>
      <c r="D1219" t="s">
        <v>8219</v>
      </c>
      <c r="E1219">
        <v>109</v>
      </c>
      <c r="G1219">
        <v>1218</v>
      </c>
      <c r="H1219" t="s">
        <v>8221</v>
      </c>
      <c r="I1219">
        <v>0</v>
      </c>
      <c r="K1219">
        <v>1218</v>
      </c>
      <c r="L1219" t="s">
        <v>8221</v>
      </c>
      <c r="M1219">
        <v>30</v>
      </c>
    </row>
    <row r="1220" spans="3:13" x14ac:dyDescent="0.55000000000000004">
      <c r="C1220">
        <v>1219</v>
      </c>
      <c r="D1220" t="s">
        <v>8219</v>
      </c>
      <c r="E1220">
        <v>372</v>
      </c>
      <c r="G1220">
        <v>1219</v>
      </c>
      <c r="H1220" t="s">
        <v>8220</v>
      </c>
      <c r="I1220">
        <v>0</v>
      </c>
      <c r="K1220">
        <v>1219</v>
      </c>
      <c r="L1220" t="s">
        <v>8221</v>
      </c>
      <c r="M1220">
        <v>1</v>
      </c>
    </row>
    <row r="1221" spans="3:13" x14ac:dyDescent="0.55000000000000004">
      <c r="C1221">
        <v>1220</v>
      </c>
      <c r="D1221" t="s">
        <v>8219</v>
      </c>
      <c r="E1221">
        <v>311</v>
      </c>
      <c r="G1221">
        <v>1220</v>
      </c>
      <c r="H1221" t="s">
        <v>8220</v>
      </c>
      <c r="I1221">
        <v>3</v>
      </c>
      <c r="K1221">
        <v>1220</v>
      </c>
      <c r="L1221" t="s">
        <v>8221</v>
      </c>
      <c r="M1221">
        <v>0</v>
      </c>
    </row>
    <row r="1222" spans="3:13" x14ac:dyDescent="0.55000000000000004">
      <c r="C1222">
        <v>1221</v>
      </c>
      <c r="D1222" t="s">
        <v>8219</v>
      </c>
      <c r="E1222">
        <v>61</v>
      </c>
      <c r="G1222">
        <v>1221</v>
      </c>
      <c r="H1222" t="s">
        <v>8220</v>
      </c>
      <c r="I1222">
        <v>0</v>
      </c>
      <c r="K1222">
        <v>1221</v>
      </c>
      <c r="L1222" t="s">
        <v>8220</v>
      </c>
      <c r="M1222">
        <v>1501</v>
      </c>
    </row>
    <row r="1223" spans="3:13" x14ac:dyDescent="0.55000000000000004">
      <c r="C1223">
        <v>1222</v>
      </c>
      <c r="D1223" t="s">
        <v>8219</v>
      </c>
      <c r="E1223">
        <v>115</v>
      </c>
      <c r="G1223">
        <v>1222</v>
      </c>
      <c r="H1223" t="s">
        <v>8220</v>
      </c>
      <c r="I1223">
        <v>0</v>
      </c>
      <c r="K1223">
        <v>1222</v>
      </c>
      <c r="L1223" t="s">
        <v>8220</v>
      </c>
      <c r="M1223">
        <v>52</v>
      </c>
    </row>
    <row r="1224" spans="3:13" x14ac:dyDescent="0.55000000000000004">
      <c r="C1224">
        <v>1223</v>
      </c>
      <c r="D1224" t="s">
        <v>8219</v>
      </c>
      <c r="E1224">
        <v>111</v>
      </c>
      <c r="G1224">
        <v>1223</v>
      </c>
      <c r="H1224" t="s">
        <v>8220</v>
      </c>
      <c r="I1224">
        <v>1</v>
      </c>
      <c r="K1224">
        <v>1223</v>
      </c>
      <c r="L1224" t="s">
        <v>8220</v>
      </c>
      <c r="M1224">
        <v>23</v>
      </c>
    </row>
    <row r="1225" spans="3:13" x14ac:dyDescent="0.55000000000000004">
      <c r="C1225">
        <v>1224</v>
      </c>
      <c r="D1225" t="s">
        <v>8219</v>
      </c>
      <c r="E1225">
        <v>337</v>
      </c>
      <c r="G1225">
        <v>1224</v>
      </c>
      <c r="H1225" t="s">
        <v>8220</v>
      </c>
      <c r="I1225">
        <v>0</v>
      </c>
      <c r="K1225">
        <v>1224</v>
      </c>
      <c r="L1225" t="s">
        <v>8220</v>
      </c>
      <c r="M1225">
        <v>535</v>
      </c>
    </row>
    <row r="1226" spans="3:13" x14ac:dyDescent="0.55000000000000004">
      <c r="C1226">
        <v>1225</v>
      </c>
      <c r="D1226" t="s">
        <v>8219</v>
      </c>
      <c r="E1226">
        <v>9</v>
      </c>
      <c r="G1226">
        <v>1225</v>
      </c>
      <c r="H1226" t="s">
        <v>8220</v>
      </c>
      <c r="I1226">
        <v>2</v>
      </c>
      <c r="K1226">
        <v>1225</v>
      </c>
      <c r="L1226" t="s">
        <v>8220</v>
      </c>
      <c r="M1226">
        <v>3</v>
      </c>
    </row>
    <row r="1227" spans="3:13" x14ac:dyDescent="0.55000000000000004">
      <c r="C1227">
        <v>1226</v>
      </c>
      <c r="D1227" t="s">
        <v>8219</v>
      </c>
      <c r="E1227">
        <v>120</v>
      </c>
      <c r="G1227">
        <v>1226</v>
      </c>
      <c r="H1227" t="s">
        <v>8220</v>
      </c>
      <c r="I1227">
        <v>1</v>
      </c>
      <c r="K1227">
        <v>1226</v>
      </c>
      <c r="L1227" t="s">
        <v>8220</v>
      </c>
      <c r="M1227">
        <v>6</v>
      </c>
    </row>
    <row r="1228" spans="3:13" x14ac:dyDescent="0.55000000000000004">
      <c r="C1228">
        <v>1227</v>
      </c>
      <c r="D1228" t="s">
        <v>8219</v>
      </c>
      <c r="E1228">
        <v>102</v>
      </c>
      <c r="G1228">
        <v>1227</v>
      </c>
      <c r="H1228" t="s">
        <v>8220</v>
      </c>
      <c r="I1228">
        <v>2</v>
      </c>
      <c r="K1228">
        <v>1227</v>
      </c>
      <c r="L1228" t="s">
        <v>8220</v>
      </c>
      <c r="M1228">
        <v>3</v>
      </c>
    </row>
    <row r="1229" spans="3:13" x14ac:dyDescent="0.55000000000000004">
      <c r="C1229">
        <v>1228</v>
      </c>
      <c r="D1229" t="s">
        <v>8219</v>
      </c>
      <c r="E1229">
        <v>186</v>
      </c>
      <c r="G1229">
        <v>1228</v>
      </c>
      <c r="H1229" t="s">
        <v>8220</v>
      </c>
      <c r="I1229">
        <v>2</v>
      </c>
      <c r="K1229">
        <v>1228</v>
      </c>
      <c r="L1229" t="s">
        <v>8220</v>
      </c>
      <c r="M1229">
        <v>5</v>
      </c>
    </row>
    <row r="1230" spans="3:13" x14ac:dyDescent="0.55000000000000004">
      <c r="C1230">
        <v>1229</v>
      </c>
      <c r="D1230" t="s">
        <v>8219</v>
      </c>
      <c r="E1230">
        <v>15</v>
      </c>
      <c r="G1230">
        <v>1229</v>
      </c>
      <c r="H1230" t="s">
        <v>8220</v>
      </c>
      <c r="I1230">
        <v>4</v>
      </c>
      <c r="K1230">
        <v>1229</v>
      </c>
      <c r="L1230" t="s">
        <v>8220</v>
      </c>
      <c r="M1230">
        <v>17</v>
      </c>
    </row>
    <row r="1231" spans="3:13" x14ac:dyDescent="0.55000000000000004">
      <c r="C1231">
        <v>1230</v>
      </c>
      <c r="D1231" t="s">
        <v>8219</v>
      </c>
      <c r="E1231">
        <v>67</v>
      </c>
      <c r="G1231">
        <v>1230</v>
      </c>
      <c r="H1231" t="s">
        <v>8220</v>
      </c>
      <c r="I1231">
        <v>0</v>
      </c>
      <c r="K1231">
        <v>1230</v>
      </c>
      <c r="L1231" t="s">
        <v>8220</v>
      </c>
      <c r="M1231">
        <v>11</v>
      </c>
    </row>
    <row r="1232" spans="3:13" x14ac:dyDescent="0.55000000000000004">
      <c r="C1232">
        <v>1231</v>
      </c>
      <c r="D1232" t="s">
        <v>8219</v>
      </c>
      <c r="E1232">
        <v>130</v>
      </c>
      <c r="G1232">
        <v>1231</v>
      </c>
      <c r="H1232" t="s">
        <v>8220</v>
      </c>
      <c r="I1232">
        <v>0</v>
      </c>
      <c r="K1232">
        <v>1231</v>
      </c>
      <c r="L1232" t="s">
        <v>8220</v>
      </c>
      <c r="M1232">
        <v>70</v>
      </c>
    </row>
    <row r="1233" spans="3:13" x14ac:dyDescent="0.55000000000000004">
      <c r="C1233">
        <v>1232</v>
      </c>
      <c r="D1233" t="s">
        <v>8219</v>
      </c>
      <c r="E1233">
        <v>16</v>
      </c>
      <c r="G1233">
        <v>1232</v>
      </c>
      <c r="H1233" t="s">
        <v>8220</v>
      </c>
      <c r="I1233">
        <v>0</v>
      </c>
      <c r="K1233">
        <v>1232</v>
      </c>
      <c r="L1233" t="s">
        <v>8220</v>
      </c>
      <c r="M1233">
        <v>6</v>
      </c>
    </row>
    <row r="1234" spans="3:13" x14ac:dyDescent="0.55000000000000004">
      <c r="C1234">
        <v>1233</v>
      </c>
      <c r="D1234" t="s">
        <v>8219</v>
      </c>
      <c r="E1234">
        <v>67</v>
      </c>
      <c r="G1234">
        <v>1233</v>
      </c>
      <c r="H1234" t="s">
        <v>8220</v>
      </c>
      <c r="I1234">
        <v>0</v>
      </c>
      <c r="K1234">
        <v>1233</v>
      </c>
      <c r="L1234" t="s">
        <v>8220</v>
      </c>
      <c r="M1234">
        <v>43</v>
      </c>
    </row>
    <row r="1235" spans="3:13" x14ac:dyDescent="0.55000000000000004">
      <c r="C1235">
        <v>1234</v>
      </c>
      <c r="D1235" t="s">
        <v>8219</v>
      </c>
      <c r="E1235">
        <v>124</v>
      </c>
      <c r="G1235">
        <v>1234</v>
      </c>
      <c r="H1235" t="s">
        <v>8220</v>
      </c>
      <c r="I1235">
        <v>0</v>
      </c>
      <c r="K1235">
        <v>1234</v>
      </c>
      <c r="L1235" t="s">
        <v>8220</v>
      </c>
      <c r="M1235">
        <v>152</v>
      </c>
    </row>
    <row r="1236" spans="3:13" x14ac:dyDescent="0.55000000000000004">
      <c r="C1236">
        <v>1235</v>
      </c>
      <c r="D1236" t="s">
        <v>8219</v>
      </c>
      <c r="E1236">
        <v>80</v>
      </c>
      <c r="G1236">
        <v>1235</v>
      </c>
      <c r="H1236" t="s">
        <v>8220</v>
      </c>
      <c r="I1236">
        <v>0</v>
      </c>
      <c r="K1236">
        <v>1235</v>
      </c>
      <c r="L1236" t="s">
        <v>8220</v>
      </c>
      <c r="M1236">
        <v>59</v>
      </c>
    </row>
    <row r="1237" spans="3:13" x14ac:dyDescent="0.55000000000000004">
      <c r="C1237">
        <v>1236</v>
      </c>
      <c r="D1237" t="s">
        <v>8219</v>
      </c>
      <c r="E1237">
        <v>282</v>
      </c>
      <c r="G1237">
        <v>1236</v>
      </c>
      <c r="H1237" t="s">
        <v>8220</v>
      </c>
      <c r="I1237">
        <v>0</v>
      </c>
      <c r="K1237">
        <v>1236</v>
      </c>
      <c r="L1237" t="s">
        <v>8220</v>
      </c>
      <c r="M1237">
        <v>4</v>
      </c>
    </row>
    <row r="1238" spans="3:13" x14ac:dyDescent="0.55000000000000004">
      <c r="C1238">
        <v>1237</v>
      </c>
      <c r="D1238" t="s">
        <v>8219</v>
      </c>
      <c r="E1238">
        <v>68</v>
      </c>
      <c r="G1238">
        <v>1237</v>
      </c>
      <c r="H1238" t="s">
        <v>8220</v>
      </c>
      <c r="I1238">
        <v>12</v>
      </c>
      <c r="K1238">
        <v>1237</v>
      </c>
      <c r="L1238" t="s">
        <v>8220</v>
      </c>
      <c r="M1238">
        <v>10</v>
      </c>
    </row>
    <row r="1239" spans="3:13" x14ac:dyDescent="0.55000000000000004">
      <c r="C1239">
        <v>1238</v>
      </c>
      <c r="D1239" t="s">
        <v>8219</v>
      </c>
      <c r="E1239">
        <v>86</v>
      </c>
      <c r="G1239">
        <v>1238</v>
      </c>
      <c r="H1239" t="s">
        <v>8220</v>
      </c>
      <c r="I1239">
        <v>2</v>
      </c>
      <c r="K1239">
        <v>1238</v>
      </c>
      <c r="L1239" t="s">
        <v>8220</v>
      </c>
      <c r="M1239">
        <v>5</v>
      </c>
    </row>
    <row r="1240" spans="3:13" x14ac:dyDescent="0.55000000000000004">
      <c r="C1240">
        <v>1239</v>
      </c>
      <c r="D1240" t="s">
        <v>8219</v>
      </c>
      <c r="E1240">
        <v>115</v>
      </c>
      <c r="G1240">
        <v>1239</v>
      </c>
      <c r="H1240" t="s">
        <v>8221</v>
      </c>
      <c r="I1240">
        <v>11</v>
      </c>
      <c r="K1240">
        <v>1239</v>
      </c>
      <c r="L1240" t="s">
        <v>8221</v>
      </c>
      <c r="M1240">
        <v>60</v>
      </c>
    </row>
    <row r="1241" spans="3:13" x14ac:dyDescent="0.55000000000000004">
      <c r="C1241">
        <v>1240</v>
      </c>
      <c r="D1241" t="s">
        <v>8219</v>
      </c>
      <c r="E1241">
        <v>75</v>
      </c>
      <c r="G1241">
        <v>1240</v>
      </c>
      <c r="H1241" t="s">
        <v>8221</v>
      </c>
      <c r="I1241">
        <v>1</v>
      </c>
      <c r="K1241">
        <v>1240</v>
      </c>
      <c r="L1241" t="s">
        <v>8221</v>
      </c>
      <c r="M1241">
        <v>84</v>
      </c>
    </row>
    <row r="1242" spans="3:13" x14ac:dyDescent="0.55000000000000004">
      <c r="C1242">
        <v>1241</v>
      </c>
      <c r="D1242" t="s">
        <v>8219</v>
      </c>
      <c r="E1242">
        <v>43</v>
      </c>
      <c r="G1242">
        <v>1241</v>
      </c>
      <c r="H1242" t="s">
        <v>8221</v>
      </c>
      <c r="I1242">
        <v>5</v>
      </c>
      <c r="K1242">
        <v>1241</v>
      </c>
      <c r="L1242" t="s">
        <v>8221</v>
      </c>
      <c r="M1242">
        <v>47</v>
      </c>
    </row>
    <row r="1243" spans="3:13" x14ac:dyDescent="0.55000000000000004">
      <c r="C1243">
        <v>1242</v>
      </c>
      <c r="D1243" t="s">
        <v>8219</v>
      </c>
      <c r="E1243">
        <v>48</v>
      </c>
      <c r="G1243">
        <v>1242</v>
      </c>
      <c r="H1243" t="s">
        <v>8221</v>
      </c>
      <c r="I1243">
        <v>0</v>
      </c>
      <c r="K1243">
        <v>1242</v>
      </c>
      <c r="L1243" t="s">
        <v>8221</v>
      </c>
      <c r="M1243">
        <v>66</v>
      </c>
    </row>
    <row r="1244" spans="3:13" x14ac:dyDescent="0.55000000000000004">
      <c r="C1244">
        <v>1243</v>
      </c>
      <c r="D1244" t="s">
        <v>8219</v>
      </c>
      <c r="E1244">
        <v>52</v>
      </c>
      <c r="G1244">
        <v>1243</v>
      </c>
      <c r="H1244" t="s">
        <v>8221</v>
      </c>
      <c r="I1244">
        <v>1</v>
      </c>
      <c r="K1244">
        <v>1243</v>
      </c>
      <c r="L1244" t="s">
        <v>8221</v>
      </c>
      <c r="M1244">
        <v>171</v>
      </c>
    </row>
    <row r="1245" spans="3:13" x14ac:dyDescent="0.55000000000000004">
      <c r="C1245">
        <v>1244</v>
      </c>
      <c r="D1245" t="s">
        <v>8219</v>
      </c>
      <c r="E1245">
        <v>43</v>
      </c>
      <c r="G1245">
        <v>1244</v>
      </c>
      <c r="H1245" t="s">
        <v>8221</v>
      </c>
      <c r="I1245">
        <v>1</v>
      </c>
      <c r="K1245">
        <v>1244</v>
      </c>
      <c r="L1245" t="s">
        <v>8221</v>
      </c>
      <c r="M1245">
        <v>29</v>
      </c>
    </row>
    <row r="1246" spans="3:13" x14ac:dyDescent="0.55000000000000004">
      <c r="C1246">
        <v>1245</v>
      </c>
      <c r="D1246" t="s">
        <v>8219</v>
      </c>
      <c r="E1246">
        <v>58</v>
      </c>
      <c r="G1246">
        <v>1245</v>
      </c>
      <c r="H1246" t="s">
        <v>8221</v>
      </c>
      <c r="I1246">
        <v>6</v>
      </c>
      <c r="K1246">
        <v>1245</v>
      </c>
      <c r="L1246" t="s">
        <v>8221</v>
      </c>
      <c r="M1246">
        <v>9</v>
      </c>
    </row>
    <row r="1247" spans="3:13" x14ac:dyDescent="0.55000000000000004">
      <c r="C1247">
        <v>1246</v>
      </c>
      <c r="D1247" t="s">
        <v>8219</v>
      </c>
      <c r="E1247">
        <v>47</v>
      </c>
      <c r="G1247">
        <v>1246</v>
      </c>
      <c r="H1247" t="s">
        <v>8221</v>
      </c>
      <c r="I1247">
        <v>8</v>
      </c>
      <c r="K1247">
        <v>1246</v>
      </c>
      <c r="L1247" t="s">
        <v>8221</v>
      </c>
      <c r="M1247">
        <v>27</v>
      </c>
    </row>
    <row r="1248" spans="3:13" x14ac:dyDescent="0.55000000000000004">
      <c r="C1248">
        <v>1247</v>
      </c>
      <c r="D1248" t="s">
        <v>8219</v>
      </c>
      <c r="E1248">
        <v>36</v>
      </c>
      <c r="G1248">
        <v>1247</v>
      </c>
      <c r="H1248" t="s">
        <v>8221</v>
      </c>
      <c r="I1248">
        <v>1</v>
      </c>
      <c r="K1248">
        <v>1247</v>
      </c>
      <c r="L1248" t="s">
        <v>8221</v>
      </c>
      <c r="M1248">
        <v>2</v>
      </c>
    </row>
    <row r="1249" spans="3:13" x14ac:dyDescent="0.55000000000000004">
      <c r="C1249">
        <v>1248</v>
      </c>
      <c r="D1249" t="s">
        <v>8219</v>
      </c>
      <c r="E1249">
        <v>17</v>
      </c>
      <c r="G1249">
        <v>1248</v>
      </c>
      <c r="H1249" t="s">
        <v>8221</v>
      </c>
      <c r="I1249">
        <v>0</v>
      </c>
      <c r="K1249">
        <v>1248</v>
      </c>
      <c r="L1249" t="s">
        <v>8221</v>
      </c>
      <c r="M1249">
        <v>3</v>
      </c>
    </row>
    <row r="1250" spans="3:13" x14ac:dyDescent="0.55000000000000004">
      <c r="C1250">
        <v>1249</v>
      </c>
      <c r="D1250" t="s">
        <v>8219</v>
      </c>
      <c r="E1250">
        <v>104</v>
      </c>
      <c r="G1250">
        <v>1249</v>
      </c>
      <c r="H1250" t="s">
        <v>8221</v>
      </c>
      <c r="I1250">
        <v>2</v>
      </c>
      <c r="K1250">
        <v>1249</v>
      </c>
      <c r="L1250" t="s">
        <v>8221</v>
      </c>
      <c r="M1250">
        <v>4</v>
      </c>
    </row>
    <row r="1251" spans="3:13" x14ac:dyDescent="0.55000000000000004">
      <c r="C1251">
        <v>1250</v>
      </c>
      <c r="D1251" t="s">
        <v>8219</v>
      </c>
      <c r="E1251">
        <v>47</v>
      </c>
      <c r="G1251">
        <v>1250</v>
      </c>
      <c r="H1251" t="s">
        <v>8221</v>
      </c>
      <c r="I1251">
        <v>1</v>
      </c>
      <c r="K1251">
        <v>1250</v>
      </c>
      <c r="L1251" t="s">
        <v>8221</v>
      </c>
      <c r="M1251">
        <v>2</v>
      </c>
    </row>
    <row r="1252" spans="3:13" x14ac:dyDescent="0.55000000000000004">
      <c r="C1252">
        <v>1251</v>
      </c>
      <c r="D1252" t="s">
        <v>8219</v>
      </c>
      <c r="E1252">
        <v>38</v>
      </c>
      <c r="G1252">
        <v>1251</v>
      </c>
      <c r="H1252" t="s">
        <v>8221</v>
      </c>
      <c r="I1252">
        <v>0</v>
      </c>
      <c r="K1252">
        <v>1251</v>
      </c>
      <c r="L1252" t="s">
        <v>8221</v>
      </c>
      <c r="M1252">
        <v>20</v>
      </c>
    </row>
    <row r="1253" spans="3:13" x14ac:dyDescent="0.55000000000000004">
      <c r="C1253">
        <v>1252</v>
      </c>
      <c r="D1253" t="s">
        <v>8219</v>
      </c>
      <c r="E1253">
        <v>81</v>
      </c>
      <c r="G1253">
        <v>1252</v>
      </c>
      <c r="H1253" t="s">
        <v>8221</v>
      </c>
      <c r="I1253">
        <v>1</v>
      </c>
      <c r="K1253">
        <v>1252</v>
      </c>
      <c r="L1253" t="s">
        <v>8221</v>
      </c>
      <c r="M1253">
        <v>3</v>
      </c>
    </row>
    <row r="1254" spans="3:13" x14ac:dyDescent="0.55000000000000004">
      <c r="C1254">
        <v>1253</v>
      </c>
      <c r="D1254" t="s">
        <v>8219</v>
      </c>
      <c r="E1254">
        <v>55</v>
      </c>
      <c r="G1254">
        <v>1253</v>
      </c>
      <c r="H1254" t="s">
        <v>8221</v>
      </c>
      <c r="I1254">
        <v>19</v>
      </c>
      <c r="K1254">
        <v>1253</v>
      </c>
      <c r="L1254" t="s">
        <v>8221</v>
      </c>
      <c r="M1254">
        <v>4</v>
      </c>
    </row>
    <row r="1255" spans="3:13" x14ac:dyDescent="0.55000000000000004">
      <c r="C1255">
        <v>1254</v>
      </c>
      <c r="D1255" t="s">
        <v>8219</v>
      </c>
      <c r="E1255">
        <v>41</v>
      </c>
      <c r="G1255">
        <v>1254</v>
      </c>
      <c r="H1255" t="s">
        <v>8221</v>
      </c>
      <c r="I1255">
        <v>27</v>
      </c>
      <c r="K1255">
        <v>1254</v>
      </c>
      <c r="L1255" t="s">
        <v>8221</v>
      </c>
      <c r="M1255">
        <v>1</v>
      </c>
    </row>
    <row r="1256" spans="3:13" x14ac:dyDescent="0.55000000000000004">
      <c r="C1256">
        <v>1255</v>
      </c>
      <c r="D1256" t="s">
        <v>8219</v>
      </c>
      <c r="E1256">
        <v>79</v>
      </c>
      <c r="G1256">
        <v>1255</v>
      </c>
      <c r="H1256" t="s">
        <v>8221</v>
      </c>
      <c r="I1256">
        <v>7</v>
      </c>
      <c r="K1256">
        <v>1255</v>
      </c>
      <c r="L1256" t="s">
        <v>8221</v>
      </c>
      <c r="M1256">
        <v>0</v>
      </c>
    </row>
    <row r="1257" spans="3:13" x14ac:dyDescent="0.55000000000000004">
      <c r="C1257">
        <v>1256</v>
      </c>
      <c r="D1257" t="s">
        <v>8219</v>
      </c>
      <c r="E1257">
        <v>16</v>
      </c>
      <c r="G1257">
        <v>1256</v>
      </c>
      <c r="H1257" t="s">
        <v>8221</v>
      </c>
      <c r="I1257">
        <v>14</v>
      </c>
      <c r="K1257">
        <v>1256</v>
      </c>
      <c r="L1257" t="s">
        <v>8221</v>
      </c>
      <c r="M1257">
        <v>0</v>
      </c>
    </row>
    <row r="1258" spans="3:13" x14ac:dyDescent="0.55000000000000004">
      <c r="C1258">
        <v>1257</v>
      </c>
      <c r="D1258" t="s">
        <v>8219</v>
      </c>
      <c r="E1258">
        <v>8</v>
      </c>
      <c r="G1258">
        <v>1257</v>
      </c>
      <c r="H1258" t="s">
        <v>8221</v>
      </c>
      <c r="I1258">
        <v>5</v>
      </c>
      <c r="K1258">
        <v>1257</v>
      </c>
      <c r="L1258" t="s">
        <v>8221</v>
      </c>
      <c r="M1258">
        <v>14</v>
      </c>
    </row>
    <row r="1259" spans="3:13" x14ac:dyDescent="0.55000000000000004">
      <c r="C1259">
        <v>1258</v>
      </c>
      <c r="D1259" t="s">
        <v>8219</v>
      </c>
      <c r="E1259">
        <v>95</v>
      </c>
      <c r="G1259">
        <v>1258</v>
      </c>
      <c r="H1259" t="s">
        <v>8221</v>
      </c>
      <c r="I1259">
        <v>30</v>
      </c>
      <c r="K1259">
        <v>1258</v>
      </c>
      <c r="L1259" t="s">
        <v>8221</v>
      </c>
      <c r="M1259">
        <v>1</v>
      </c>
    </row>
    <row r="1260" spans="3:13" x14ac:dyDescent="0.55000000000000004">
      <c r="C1260">
        <v>1259</v>
      </c>
      <c r="D1260" t="s">
        <v>8219</v>
      </c>
      <c r="E1260">
        <v>25</v>
      </c>
      <c r="G1260">
        <v>1259</v>
      </c>
      <c r="H1260" t="s">
        <v>8221</v>
      </c>
      <c r="I1260">
        <v>1</v>
      </c>
      <c r="K1260">
        <v>1259</v>
      </c>
      <c r="L1260" t="s">
        <v>8221</v>
      </c>
      <c r="M1260">
        <v>118</v>
      </c>
    </row>
    <row r="1261" spans="3:13" x14ac:dyDescent="0.55000000000000004">
      <c r="C1261">
        <v>1260</v>
      </c>
      <c r="D1261" t="s">
        <v>8219</v>
      </c>
      <c r="E1261">
        <v>19</v>
      </c>
      <c r="G1261">
        <v>1260</v>
      </c>
      <c r="H1261" t="s">
        <v>8221</v>
      </c>
      <c r="I1261">
        <v>0</v>
      </c>
      <c r="K1261">
        <v>1260</v>
      </c>
      <c r="L1261" t="s">
        <v>8221</v>
      </c>
      <c r="M1261">
        <v>2</v>
      </c>
    </row>
    <row r="1262" spans="3:13" x14ac:dyDescent="0.55000000000000004">
      <c r="C1262">
        <v>1261</v>
      </c>
      <c r="D1262" t="s">
        <v>8219</v>
      </c>
      <c r="E1262">
        <v>90</v>
      </c>
      <c r="G1262">
        <v>1261</v>
      </c>
      <c r="H1262" t="s">
        <v>8220</v>
      </c>
      <c r="I1262">
        <v>1501</v>
      </c>
      <c r="K1262">
        <v>1261</v>
      </c>
      <c r="L1262" t="s">
        <v>8221</v>
      </c>
      <c r="M1262">
        <v>1</v>
      </c>
    </row>
    <row r="1263" spans="3:13" x14ac:dyDescent="0.55000000000000004">
      <c r="C1263">
        <v>1262</v>
      </c>
      <c r="D1263" t="s">
        <v>8219</v>
      </c>
      <c r="E1263">
        <v>41</v>
      </c>
      <c r="G1263">
        <v>1262</v>
      </c>
      <c r="H1263" t="s">
        <v>8220</v>
      </c>
      <c r="I1263">
        <v>52</v>
      </c>
      <c r="K1263">
        <v>1262</v>
      </c>
      <c r="L1263" t="s">
        <v>8221</v>
      </c>
      <c r="M1263">
        <v>3</v>
      </c>
    </row>
    <row r="1264" spans="3:13" x14ac:dyDescent="0.55000000000000004">
      <c r="C1264">
        <v>1263</v>
      </c>
      <c r="D1264" t="s">
        <v>8219</v>
      </c>
      <c r="E1264">
        <v>30</v>
      </c>
      <c r="G1264">
        <v>1263</v>
      </c>
      <c r="H1264" t="s">
        <v>8220</v>
      </c>
      <c r="I1264">
        <v>23</v>
      </c>
      <c r="K1264">
        <v>1263</v>
      </c>
      <c r="L1264" t="s">
        <v>8221</v>
      </c>
      <c r="M1264">
        <v>1</v>
      </c>
    </row>
    <row r="1265" spans="3:13" x14ac:dyDescent="0.55000000000000004">
      <c r="C1265">
        <v>1264</v>
      </c>
      <c r="D1265" t="s">
        <v>8219</v>
      </c>
      <c r="E1265">
        <v>38</v>
      </c>
      <c r="G1265">
        <v>1264</v>
      </c>
      <c r="H1265" t="s">
        <v>8220</v>
      </c>
      <c r="I1265">
        <v>535</v>
      </c>
      <c r="K1265">
        <v>1264</v>
      </c>
      <c r="L1265" t="s">
        <v>8221</v>
      </c>
      <c r="M1265">
        <v>3</v>
      </c>
    </row>
    <row r="1266" spans="3:13" x14ac:dyDescent="0.55000000000000004">
      <c r="C1266">
        <v>1265</v>
      </c>
      <c r="D1266" t="s">
        <v>8219</v>
      </c>
      <c r="E1266">
        <v>65</v>
      </c>
      <c r="G1266">
        <v>1265</v>
      </c>
      <c r="H1266" t="s">
        <v>8220</v>
      </c>
      <c r="I1266">
        <v>3</v>
      </c>
      <c r="K1266">
        <v>1265</v>
      </c>
      <c r="L1266" t="s">
        <v>8221</v>
      </c>
      <c r="M1266">
        <v>38</v>
      </c>
    </row>
    <row r="1267" spans="3:13" x14ac:dyDescent="0.55000000000000004">
      <c r="C1267">
        <v>1266</v>
      </c>
      <c r="D1267" t="s">
        <v>8219</v>
      </c>
      <c r="E1267">
        <v>75</v>
      </c>
      <c r="G1267">
        <v>1266</v>
      </c>
      <c r="H1267" t="s">
        <v>8220</v>
      </c>
      <c r="I1267">
        <v>6</v>
      </c>
      <c r="K1267">
        <v>1266</v>
      </c>
      <c r="L1267" t="s">
        <v>8221</v>
      </c>
      <c r="M1267">
        <v>52</v>
      </c>
    </row>
    <row r="1268" spans="3:13" x14ac:dyDescent="0.55000000000000004">
      <c r="C1268">
        <v>1267</v>
      </c>
      <c r="D1268" t="s">
        <v>8219</v>
      </c>
      <c r="E1268">
        <v>16</v>
      </c>
      <c r="G1268">
        <v>1267</v>
      </c>
      <c r="H1268" t="s">
        <v>8220</v>
      </c>
      <c r="I1268">
        <v>3</v>
      </c>
      <c r="K1268">
        <v>1267</v>
      </c>
      <c r="L1268" t="s">
        <v>8221</v>
      </c>
      <c r="M1268">
        <v>2</v>
      </c>
    </row>
    <row r="1269" spans="3:13" x14ac:dyDescent="0.55000000000000004">
      <c r="C1269">
        <v>1268</v>
      </c>
      <c r="D1269" t="s">
        <v>8219</v>
      </c>
      <c r="E1269">
        <v>10</v>
      </c>
      <c r="G1269">
        <v>1268</v>
      </c>
      <c r="H1269" t="s">
        <v>8220</v>
      </c>
      <c r="I1269">
        <v>5</v>
      </c>
      <c r="K1269">
        <v>1268</v>
      </c>
      <c r="L1269" t="s">
        <v>8221</v>
      </c>
      <c r="M1269">
        <v>0</v>
      </c>
    </row>
    <row r="1270" spans="3:13" x14ac:dyDescent="0.55000000000000004">
      <c r="C1270">
        <v>1269</v>
      </c>
      <c r="D1270" t="s">
        <v>8219</v>
      </c>
      <c r="E1270">
        <v>27</v>
      </c>
      <c r="G1270">
        <v>1269</v>
      </c>
      <c r="H1270" t="s">
        <v>8220</v>
      </c>
      <c r="I1270">
        <v>17</v>
      </c>
      <c r="K1270">
        <v>1269</v>
      </c>
      <c r="L1270" t="s">
        <v>8221</v>
      </c>
      <c r="M1270">
        <v>4</v>
      </c>
    </row>
    <row r="1271" spans="3:13" x14ac:dyDescent="0.55000000000000004">
      <c r="C1271">
        <v>1270</v>
      </c>
      <c r="D1271" t="s">
        <v>8219</v>
      </c>
      <c r="E1271">
        <v>259</v>
      </c>
      <c r="G1271">
        <v>1270</v>
      </c>
      <c r="H1271" t="s">
        <v>8220</v>
      </c>
      <c r="I1271">
        <v>11</v>
      </c>
      <c r="K1271">
        <v>1270</v>
      </c>
      <c r="L1271" t="s">
        <v>8221</v>
      </c>
      <c r="M1271">
        <v>4</v>
      </c>
    </row>
    <row r="1272" spans="3:13" x14ac:dyDescent="0.55000000000000004">
      <c r="C1272">
        <v>1271</v>
      </c>
      <c r="D1272" t="s">
        <v>8219</v>
      </c>
      <c r="E1272">
        <v>39</v>
      </c>
      <c r="G1272">
        <v>1271</v>
      </c>
      <c r="H1272" t="s">
        <v>8220</v>
      </c>
      <c r="I1272">
        <v>70</v>
      </c>
      <c r="K1272">
        <v>1271</v>
      </c>
      <c r="L1272" t="s">
        <v>8221</v>
      </c>
      <c r="M1272">
        <v>18</v>
      </c>
    </row>
    <row r="1273" spans="3:13" x14ac:dyDescent="0.55000000000000004">
      <c r="C1273">
        <v>1272</v>
      </c>
      <c r="D1273" t="s">
        <v>8219</v>
      </c>
      <c r="E1273">
        <v>42</v>
      </c>
      <c r="G1273">
        <v>1272</v>
      </c>
      <c r="H1273" t="s">
        <v>8220</v>
      </c>
      <c r="I1273">
        <v>6</v>
      </c>
      <c r="K1273">
        <v>1272</v>
      </c>
      <c r="L1273" t="s">
        <v>8221</v>
      </c>
      <c r="M1273">
        <v>0</v>
      </c>
    </row>
    <row r="1274" spans="3:13" x14ac:dyDescent="0.55000000000000004">
      <c r="C1274">
        <v>1273</v>
      </c>
      <c r="D1274" t="s">
        <v>8219</v>
      </c>
      <c r="E1274">
        <v>10</v>
      </c>
      <c r="G1274">
        <v>1273</v>
      </c>
      <c r="H1274" t="s">
        <v>8220</v>
      </c>
      <c r="I1274">
        <v>43</v>
      </c>
      <c r="K1274">
        <v>1273</v>
      </c>
      <c r="L1274" t="s">
        <v>8221</v>
      </c>
      <c r="M1274">
        <v>22</v>
      </c>
    </row>
    <row r="1275" spans="3:13" x14ac:dyDescent="0.55000000000000004">
      <c r="C1275">
        <v>1274</v>
      </c>
      <c r="D1275" t="s">
        <v>8219</v>
      </c>
      <c r="E1275">
        <v>56</v>
      </c>
      <c r="G1275">
        <v>1274</v>
      </c>
      <c r="H1275" t="s">
        <v>8220</v>
      </c>
      <c r="I1275">
        <v>152</v>
      </c>
      <c r="K1275">
        <v>1274</v>
      </c>
      <c r="L1275" t="s">
        <v>8221</v>
      </c>
      <c r="M1275">
        <v>49</v>
      </c>
    </row>
    <row r="1276" spans="3:13" x14ac:dyDescent="0.55000000000000004">
      <c r="C1276">
        <v>1275</v>
      </c>
      <c r="D1276" t="s">
        <v>8219</v>
      </c>
      <c r="E1276">
        <v>20</v>
      </c>
      <c r="G1276">
        <v>1275</v>
      </c>
      <c r="H1276" t="s">
        <v>8220</v>
      </c>
      <c r="I1276">
        <v>59</v>
      </c>
      <c r="K1276">
        <v>1275</v>
      </c>
      <c r="L1276" t="s">
        <v>8221</v>
      </c>
      <c r="M1276">
        <v>19</v>
      </c>
    </row>
    <row r="1277" spans="3:13" x14ac:dyDescent="0.55000000000000004">
      <c r="C1277">
        <v>1276</v>
      </c>
      <c r="D1277" t="s">
        <v>8219</v>
      </c>
      <c r="E1277">
        <v>170</v>
      </c>
      <c r="G1277">
        <v>1276</v>
      </c>
      <c r="H1277" t="s">
        <v>8220</v>
      </c>
      <c r="I1277">
        <v>4</v>
      </c>
      <c r="K1277">
        <v>1276</v>
      </c>
      <c r="L1277" t="s">
        <v>8221</v>
      </c>
      <c r="M1277">
        <v>4</v>
      </c>
    </row>
    <row r="1278" spans="3:13" x14ac:dyDescent="0.55000000000000004">
      <c r="C1278">
        <v>1277</v>
      </c>
      <c r="D1278" t="s">
        <v>8219</v>
      </c>
      <c r="E1278">
        <v>29</v>
      </c>
      <c r="G1278">
        <v>1277</v>
      </c>
      <c r="H1278" t="s">
        <v>8220</v>
      </c>
      <c r="I1278">
        <v>10</v>
      </c>
      <c r="K1278">
        <v>1277</v>
      </c>
      <c r="L1278" t="s">
        <v>8221</v>
      </c>
      <c r="M1278">
        <v>4</v>
      </c>
    </row>
    <row r="1279" spans="3:13" x14ac:dyDescent="0.55000000000000004">
      <c r="C1279">
        <v>1278</v>
      </c>
      <c r="D1279" t="s">
        <v>8219</v>
      </c>
      <c r="E1279">
        <v>132</v>
      </c>
      <c r="G1279">
        <v>1278</v>
      </c>
      <c r="H1279" t="s">
        <v>8220</v>
      </c>
      <c r="I1279">
        <v>5</v>
      </c>
      <c r="K1279">
        <v>1278</v>
      </c>
      <c r="L1279" t="s">
        <v>8221</v>
      </c>
      <c r="M1279">
        <v>2</v>
      </c>
    </row>
    <row r="1280" spans="3:13" x14ac:dyDescent="0.55000000000000004">
      <c r="C1280">
        <v>1279</v>
      </c>
      <c r="D1280" t="s">
        <v>8219</v>
      </c>
      <c r="E1280">
        <v>27</v>
      </c>
      <c r="G1280">
        <v>1279</v>
      </c>
      <c r="H1280" t="s">
        <v>8221</v>
      </c>
      <c r="I1280">
        <v>60</v>
      </c>
      <c r="K1280">
        <v>1279</v>
      </c>
      <c r="L1280" t="s">
        <v>8221</v>
      </c>
      <c r="M1280">
        <v>0</v>
      </c>
    </row>
    <row r="1281" spans="3:13" x14ac:dyDescent="0.55000000000000004">
      <c r="C1281">
        <v>1280</v>
      </c>
      <c r="D1281" t="s">
        <v>8219</v>
      </c>
      <c r="E1281">
        <v>26</v>
      </c>
      <c r="G1281">
        <v>1280</v>
      </c>
      <c r="H1281" t="s">
        <v>8221</v>
      </c>
      <c r="I1281">
        <v>84</v>
      </c>
      <c r="K1281">
        <v>1280</v>
      </c>
      <c r="L1281" t="s">
        <v>8221</v>
      </c>
      <c r="M1281">
        <v>0</v>
      </c>
    </row>
    <row r="1282" spans="3:13" x14ac:dyDescent="0.55000000000000004">
      <c r="C1282">
        <v>1281</v>
      </c>
      <c r="D1282" t="s">
        <v>8219</v>
      </c>
      <c r="E1282">
        <v>43</v>
      </c>
      <c r="G1282">
        <v>1281</v>
      </c>
      <c r="H1282" t="s">
        <v>8221</v>
      </c>
      <c r="I1282">
        <v>47</v>
      </c>
      <c r="K1282">
        <v>1281</v>
      </c>
      <c r="L1282" t="s">
        <v>8221</v>
      </c>
      <c r="M1282">
        <v>14</v>
      </c>
    </row>
    <row r="1283" spans="3:13" x14ac:dyDescent="0.55000000000000004">
      <c r="C1283">
        <v>1282</v>
      </c>
      <c r="D1283" t="s">
        <v>8219</v>
      </c>
      <c r="E1283">
        <v>80</v>
      </c>
      <c r="G1283">
        <v>1282</v>
      </c>
      <c r="H1283" t="s">
        <v>8221</v>
      </c>
      <c r="I1283">
        <v>66</v>
      </c>
      <c r="K1283">
        <v>1282</v>
      </c>
      <c r="L1283" t="s">
        <v>8221</v>
      </c>
      <c r="M1283">
        <v>8</v>
      </c>
    </row>
    <row r="1284" spans="3:13" x14ac:dyDescent="0.55000000000000004">
      <c r="C1284">
        <v>1283</v>
      </c>
      <c r="D1284" t="s">
        <v>8219</v>
      </c>
      <c r="E1284">
        <v>33</v>
      </c>
      <c r="G1284">
        <v>1283</v>
      </c>
      <c r="H1284" t="s">
        <v>8221</v>
      </c>
      <c r="I1284">
        <v>171</v>
      </c>
      <c r="K1284">
        <v>1283</v>
      </c>
      <c r="L1284" t="s">
        <v>8221</v>
      </c>
      <c r="M1284">
        <v>0</v>
      </c>
    </row>
    <row r="1285" spans="3:13" x14ac:dyDescent="0.55000000000000004">
      <c r="C1285">
        <v>1284</v>
      </c>
      <c r="D1285" t="s">
        <v>8219</v>
      </c>
      <c r="E1285">
        <v>71</v>
      </c>
      <c r="G1285">
        <v>1284</v>
      </c>
      <c r="H1285" t="s">
        <v>8221</v>
      </c>
      <c r="I1285">
        <v>29</v>
      </c>
      <c r="K1285">
        <v>1284</v>
      </c>
      <c r="L1285" t="s">
        <v>8221</v>
      </c>
      <c r="M1285">
        <v>15</v>
      </c>
    </row>
    <row r="1286" spans="3:13" x14ac:dyDescent="0.55000000000000004">
      <c r="C1286">
        <v>1285</v>
      </c>
      <c r="D1286" t="s">
        <v>8219</v>
      </c>
      <c r="E1286">
        <v>81</v>
      </c>
      <c r="G1286">
        <v>1285</v>
      </c>
      <c r="H1286" t="s">
        <v>8221</v>
      </c>
      <c r="I1286">
        <v>9</v>
      </c>
      <c r="K1286">
        <v>1285</v>
      </c>
      <c r="L1286" t="s">
        <v>8221</v>
      </c>
      <c r="M1286">
        <v>33</v>
      </c>
    </row>
    <row r="1287" spans="3:13" x14ac:dyDescent="0.55000000000000004">
      <c r="C1287">
        <v>1286</v>
      </c>
      <c r="D1287" t="s">
        <v>8219</v>
      </c>
      <c r="E1287">
        <v>76</v>
      </c>
      <c r="G1287">
        <v>1286</v>
      </c>
      <c r="H1287" t="s">
        <v>8221</v>
      </c>
      <c r="I1287">
        <v>27</v>
      </c>
      <c r="K1287">
        <v>1286</v>
      </c>
      <c r="L1287" t="s">
        <v>8221</v>
      </c>
      <c r="M1287">
        <v>2</v>
      </c>
    </row>
    <row r="1288" spans="3:13" x14ac:dyDescent="0.55000000000000004">
      <c r="C1288">
        <v>1287</v>
      </c>
      <c r="D1288" t="s">
        <v>8219</v>
      </c>
      <c r="E1288">
        <v>48</v>
      </c>
      <c r="G1288">
        <v>1287</v>
      </c>
      <c r="H1288" t="s">
        <v>8221</v>
      </c>
      <c r="I1288">
        <v>2</v>
      </c>
      <c r="K1288">
        <v>1287</v>
      </c>
      <c r="L1288" t="s">
        <v>8221</v>
      </c>
      <c r="M1288">
        <v>6</v>
      </c>
    </row>
    <row r="1289" spans="3:13" x14ac:dyDescent="0.55000000000000004">
      <c r="C1289">
        <v>1288</v>
      </c>
      <c r="D1289" t="s">
        <v>8219</v>
      </c>
      <c r="E1289">
        <v>61</v>
      </c>
      <c r="G1289">
        <v>1288</v>
      </c>
      <c r="H1289" t="s">
        <v>8221</v>
      </c>
      <c r="I1289">
        <v>3</v>
      </c>
      <c r="K1289">
        <v>1288</v>
      </c>
      <c r="L1289" t="s">
        <v>8221</v>
      </c>
      <c r="M1289">
        <v>2</v>
      </c>
    </row>
    <row r="1290" spans="3:13" x14ac:dyDescent="0.55000000000000004">
      <c r="C1290">
        <v>1289</v>
      </c>
      <c r="D1290" t="s">
        <v>8219</v>
      </c>
      <c r="E1290">
        <v>60</v>
      </c>
      <c r="G1290">
        <v>1289</v>
      </c>
      <c r="H1290" t="s">
        <v>8221</v>
      </c>
      <c r="I1290">
        <v>4</v>
      </c>
      <c r="K1290">
        <v>1289</v>
      </c>
      <c r="L1290" t="s">
        <v>8221</v>
      </c>
      <c r="M1290">
        <v>0</v>
      </c>
    </row>
    <row r="1291" spans="3:13" x14ac:dyDescent="0.55000000000000004">
      <c r="C1291">
        <v>1290</v>
      </c>
      <c r="D1291" t="s">
        <v>8219</v>
      </c>
      <c r="E1291">
        <v>136</v>
      </c>
      <c r="G1291">
        <v>1290</v>
      </c>
      <c r="H1291" t="s">
        <v>8221</v>
      </c>
      <c r="I1291">
        <v>2</v>
      </c>
      <c r="K1291">
        <v>1290</v>
      </c>
      <c r="L1291" t="s">
        <v>8221</v>
      </c>
      <c r="M1291">
        <v>4</v>
      </c>
    </row>
    <row r="1292" spans="3:13" x14ac:dyDescent="0.55000000000000004">
      <c r="C1292">
        <v>1291</v>
      </c>
      <c r="D1292" t="s">
        <v>8219</v>
      </c>
      <c r="E1292">
        <v>14</v>
      </c>
      <c r="G1292">
        <v>1291</v>
      </c>
      <c r="H1292" t="s">
        <v>8221</v>
      </c>
      <c r="I1292">
        <v>20</v>
      </c>
      <c r="K1292">
        <v>1291</v>
      </c>
      <c r="L1292" t="s">
        <v>8221</v>
      </c>
      <c r="M1292">
        <v>1</v>
      </c>
    </row>
    <row r="1293" spans="3:13" x14ac:dyDescent="0.55000000000000004">
      <c r="C1293">
        <v>1292</v>
      </c>
      <c r="D1293" t="s">
        <v>8219</v>
      </c>
      <c r="E1293">
        <v>78</v>
      </c>
      <c r="G1293">
        <v>1292</v>
      </c>
      <c r="H1293" t="s">
        <v>8221</v>
      </c>
      <c r="I1293">
        <v>3</v>
      </c>
      <c r="K1293">
        <v>1292</v>
      </c>
      <c r="L1293" t="s">
        <v>8221</v>
      </c>
      <c r="M1293">
        <v>3</v>
      </c>
    </row>
    <row r="1294" spans="3:13" x14ac:dyDescent="0.55000000000000004">
      <c r="C1294">
        <v>1293</v>
      </c>
      <c r="D1294" t="s">
        <v>8219</v>
      </c>
      <c r="E1294">
        <v>4</v>
      </c>
      <c r="G1294">
        <v>1293</v>
      </c>
      <c r="H1294" t="s">
        <v>8221</v>
      </c>
      <c r="I1294">
        <v>4</v>
      </c>
      <c r="K1294">
        <v>1293</v>
      </c>
      <c r="L1294" t="s">
        <v>8221</v>
      </c>
      <c r="M1294">
        <v>4</v>
      </c>
    </row>
    <row r="1295" spans="3:13" x14ac:dyDescent="0.55000000000000004">
      <c r="C1295">
        <v>1294</v>
      </c>
      <c r="D1295" t="s">
        <v>8219</v>
      </c>
      <c r="E1295">
        <v>11</v>
      </c>
      <c r="G1295">
        <v>1294</v>
      </c>
      <c r="H1295" t="s">
        <v>8221</v>
      </c>
      <c r="I1295">
        <v>1</v>
      </c>
      <c r="K1295">
        <v>1294</v>
      </c>
      <c r="L1295" t="s">
        <v>8221</v>
      </c>
      <c r="M1295">
        <v>0</v>
      </c>
    </row>
    <row r="1296" spans="3:13" x14ac:dyDescent="0.55000000000000004">
      <c r="C1296">
        <v>1295</v>
      </c>
      <c r="D1296" t="s">
        <v>8219</v>
      </c>
      <c r="E1296">
        <v>185</v>
      </c>
      <c r="G1296">
        <v>1295</v>
      </c>
      <c r="H1296" t="s">
        <v>8221</v>
      </c>
      <c r="I1296">
        <v>0</v>
      </c>
      <c r="K1296">
        <v>1295</v>
      </c>
      <c r="L1296" t="s">
        <v>8221</v>
      </c>
      <c r="M1296">
        <v>4</v>
      </c>
    </row>
    <row r="1297" spans="3:13" x14ac:dyDescent="0.55000000000000004">
      <c r="C1297">
        <v>1296</v>
      </c>
      <c r="D1297" t="s">
        <v>8219</v>
      </c>
      <c r="E1297">
        <v>59</v>
      </c>
      <c r="G1297">
        <v>1296</v>
      </c>
      <c r="H1297" t="s">
        <v>8221</v>
      </c>
      <c r="I1297">
        <v>0</v>
      </c>
      <c r="K1297">
        <v>1296</v>
      </c>
      <c r="L1297" t="s">
        <v>8221</v>
      </c>
      <c r="M1297">
        <v>3</v>
      </c>
    </row>
    <row r="1298" spans="3:13" x14ac:dyDescent="0.55000000000000004">
      <c r="C1298">
        <v>1297</v>
      </c>
      <c r="D1298" t="s">
        <v>8219</v>
      </c>
      <c r="E1298">
        <v>27</v>
      </c>
      <c r="G1298">
        <v>1297</v>
      </c>
      <c r="H1298" t="s">
        <v>8221</v>
      </c>
      <c r="I1298">
        <v>14</v>
      </c>
      <c r="K1298">
        <v>1297</v>
      </c>
      <c r="L1298" t="s">
        <v>8221</v>
      </c>
      <c r="M1298">
        <v>34</v>
      </c>
    </row>
    <row r="1299" spans="3:13" x14ac:dyDescent="0.55000000000000004">
      <c r="C1299">
        <v>1298</v>
      </c>
      <c r="D1299" t="s">
        <v>8219</v>
      </c>
      <c r="E1299">
        <v>63</v>
      </c>
      <c r="G1299">
        <v>1298</v>
      </c>
      <c r="H1299" t="s">
        <v>8221</v>
      </c>
      <c r="I1299">
        <v>1</v>
      </c>
      <c r="K1299">
        <v>1298</v>
      </c>
      <c r="L1299" t="s">
        <v>8221</v>
      </c>
      <c r="M1299">
        <v>2</v>
      </c>
    </row>
    <row r="1300" spans="3:13" x14ac:dyDescent="0.55000000000000004">
      <c r="C1300">
        <v>1299</v>
      </c>
      <c r="D1300" t="s">
        <v>8219</v>
      </c>
      <c r="E1300">
        <v>13</v>
      </c>
      <c r="G1300">
        <v>1299</v>
      </c>
      <c r="H1300" t="s">
        <v>8221</v>
      </c>
      <c r="I1300">
        <v>118</v>
      </c>
      <c r="K1300">
        <v>1299</v>
      </c>
      <c r="L1300" t="s">
        <v>8221</v>
      </c>
      <c r="M1300">
        <v>33</v>
      </c>
    </row>
    <row r="1301" spans="3:13" x14ac:dyDescent="0.55000000000000004">
      <c r="C1301">
        <v>1300</v>
      </c>
      <c r="D1301" t="s">
        <v>8219</v>
      </c>
      <c r="E1301">
        <v>13</v>
      </c>
      <c r="G1301">
        <v>1300</v>
      </c>
      <c r="H1301" t="s">
        <v>8221</v>
      </c>
      <c r="I1301">
        <v>2</v>
      </c>
      <c r="K1301">
        <v>1300</v>
      </c>
      <c r="L1301" t="s">
        <v>8221</v>
      </c>
      <c r="M1301">
        <v>0</v>
      </c>
    </row>
    <row r="1302" spans="3:13" x14ac:dyDescent="0.55000000000000004">
      <c r="C1302">
        <v>1301</v>
      </c>
      <c r="D1302" t="s">
        <v>8219</v>
      </c>
      <c r="E1302">
        <v>57</v>
      </c>
      <c r="G1302">
        <v>1301</v>
      </c>
      <c r="H1302" t="s">
        <v>8221</v>
      </c>
      <c r="I1302">
        <v>1</v>
      </c>
      <c r="K1302">
        <v>1301</v>
      </c>
      <c r="L1302" t="s">
        <v>8221</v>
      </c>
      <c r="M1302">
        <v>0</v>
      </c>
    </row>
    <row r="1303" spans="3:13" x14ac:dyDescent="0.55000000000000004">
      <c r="C1303">
        <v>1302</v>
      </c>
      <c r="D1303" t="s">
        <v>8219</v>
      </c>
      <c r="E1303">
        <v>61</v>
      </c>
      <c r="G1303">
        <v>1302</v>
      </c>
      <c r="H1303" t="s">
        <v>8221</v>
      </c>
      <c r="I1303">
        <v>3</v>
      </c>
      <c r="K1303">
        <v>1302</v>
      </c>
      <c r="L1303" t="s">
        <v>8221</v>
      </c>
      <c r="M1303">
        <v>1</v>
      </c>
    </row>
    <row r="1304" spans="3:13" x14ac:dyDescent="0.55000000000000004">
      <c r="C1304">
        <v>1303</v>
      </c>
      <c r="D1304" t="s">
        <v>8219</v>
      </c>
      <c r="E1304">
        <v>65</v>
      </c>
      <c r="G1304">
        <v>1303</v>
      </c>
      <c r="H1304" t="s">
        <v>8221</v>
      </c>
      <c r="I1304">
        <v>1</v>
      </c>
      <c r="K1304">
        <v>1303</v>
      </c>
      <c r="L1304" t="s">
        <v>8221</v>
      </c>
      <c r="M1304">
        <v>13</v>
      </c>
    </row>
    <row r="1305" spans="3:13" x14ac:dyDescent="0.55000000000000004">
      <c r="C1305">
        <v>1304</v>
      </c>
      <c r="D1305" t="s">
        <v>8219</v>
      </c>
      <c r="E1305">
        <v>134</v>
      </c>
      <c r="G1305">
        <v>1304</v>
      </c>
      <c r="H1305" t="s">
        <v>8221</v>
      </c>
      <c r="I1305">
        <v>3</v>
      </c>
      <c r="K1305">
        <v>1304</v>
      </c>
      <c r="L1305" t="s">
        <v>8221</v>
      </c>
      <c r="M1305">
        <v>2</v>
      </c>
    </row>
    <row r="1306" spans="3:13" x14ac:dyDescent="0.55000000000000004">
      <c r="C1306">
        <v>1305</v>
      </c>
      <c r="D1306" t="s">
        <v>8219</v>
      </c>
      <c r="E1306">
        <v>37</v>
      </c>
      <c r="G1306">
        <v>1305</v>
      </c>
      <c r="H1306" t="s">
        <v>8221</v>
      </c>
      <c r="I1306">
        <v>38</v>
      </c>
      <c r="K1306">
        <v>1305</v>
      </c>
      <c r="L1306" t="s">
        <v>8221</v>
      </c>
      <c r="M1306">
        <v>36</v>
      </c>
    </row>
    <row r="1307" spans="3:13" x14ac:dyDescent="0.55000000000000004">
      <c r="C1307">
        <v>1306</v>
      </c>
      <c r="D1307" t="s">
        <v>8219</v>
      </c>
      <c r="E1307">
        <v>37</v>
      </c>
      <c r="G1307">
        <v>1306</v>
      </c>
      <c r="H1307" t="s">
        <v>8221</v>
      </c>
      <c r="I1307">
        <v>52</v>
      </c>
      <c r="K1307">
        <v>1306</v>
      </c>
      <c r="L1307" t="s">
        <v>8221</v>
      </c>
      <c r="M1307">
        <v>1</v>
      </c>
    </row>
    <row r="1308" spans="3:13" x14ac:dyDescent="0.55000000000000004">
      <c r="C1308">
        <v>1307</v>
      </c>
      <c r="D1308" t="s">
        <v>8219</v>
      </c>
      <c r="E1308">
        <v>150</v>
      </c>
      <c r="G1308">
        <v>1307</v>
      </c>
      <c r="H1308" t="s">
        <v>8221</v>
      </c>
      <c r="I1308">
        <v>2</v>
      </c>
      <c r="K1308">
        <v>1307</v>
      </c>
      <c r="L1308" t="s">
        <v>8221</v>
      </c>
      <c r="M1308">
        <v>15</v>
      </c>
    </row>
    <row r="1309" spans="3:13" x14ac:dyDescent="0.55000000000000004">
      <c r="C1309">
        <v>1308</v>
      </c>
      <c r="D1309" t="s">
        <v>8219</v>
      </c>
      <c r="E1309">
        <v>56</v>
      </c>
      <c r="G1309">
        <v>1308</v>
      </c>
      <c r="H1309" t="s">
        <v>8221</v>
      </c>
      <c r="I1309">
        <v>0</v>
      </c>
      <c r="K1309">
        <v>1308</v>
      </c>
      <c r="L1309" t="s">
        <v>8221</v>
      </c>
      <c r="M1309">
        <v>1</v>
      </c>
    </row>
    <row r="1310" spans="3:13" x14ac:dyDescent="0.55000000000000004">
      <c r="C1310">
        <v>1309</v>
      </c>
      <c r="D1310" t="s">
        <v>8219</v>
      </c>
      <c r="E1310">
        <v>18</v>
      </c>
      <c r="G1310">
        <v>1309</v>
      </c>
      <c r="H1310" t="s">
        <v>8221</v>
      </c>
      <c r="I1310">
        <v>4</v>
      </c>
      <c r="K1310">
        <v>1309</v>
      </c>
      <c r="L1310" t="s">
        <v>8221</v>
      </c>
      <c r="M1310">
        <v>0</v>
      </c>
    </row>
    <row r="1311" spans="3:13" x14ac:dyDescent="0.55000000000000004">
      <c r="C1311">
        <v>1310</v>
      </c>
      <c r="D1311" t="s">
        <v>8219</v>
      </c>
      <c r="E1311">
        <v>60</v>
      </c>
      <c r="G1311">
        <v>1310</v>
      </c>
      <c r="H1311" t="s">
        <v>8221</v>
      </c>
      <c r="I1311">
        <v>4</v>
      </c>
      <c r="K1311">
        <v>1310</v>
      </c>
      <c r="L1311" t="s">
        <v>8221</v>
      </c>
      <c r="M1311">
        <v>1</v>
      </c>
    </row>
    <row r="1312" spans="3:13" x14ac:dyDescent="0.55000000000000004">
      <c r="C1312">
        <v>1311</v>
      </c>
      <c r="D1312" t="s">
        <v>8219</v>
      </c>
      <c r="E1312">
        <v>67</v>
      </c>
      <c r="G1312">
        <v>1311</v>
      </c>
      <c r="H1312" t="s">
        <v>8221</v>
      </c>
      <c r="I1312">
        <v>18</v>
      </c>
      <c r="K1312">
        <v>1311</v>
      </c>
      <c r="L1312" t="s">
        <v>8221</v>
      </c>
      <c r="M1312">
        <v>0</v>
      </c>
    </row>
    <row r="1313" spans="3:13" x14ac:dyDescent="0.55000000000000004">
      <c r="C1313">
        <v>1312</v>
      </c>
      <c r="D1313" t="s">
        <v>8219</v>
      </c>
      <c r="E1313">
        <v>35</v>
      </c>
      <c r="G1313">
        <v>1312</v>
      </c>
      <c r="H1313" t="s">
        <v>8221</v>
      </c>
      <c r="I1313">
        <v>0</v>
      </c>
      <c r="K1313">
        <v>1312</v>
      </c>
      <c r="L1313" t="s">
        <v>8221</v>
      </c>
      <c r="M1313">
        <v>0</v>
      </c>
    </row>
    <row r="1314" spans="3:13" x14ac:dyDescent="0.55000000000000004">
      <c r="C1314">
        <v>1313</v>
      </c>
      <c r="D1314" t="s">
        <v>8219</v>
      </c>
      <c r="E1314">
        <v>34</v>
      </c>
      <c r="G1314">
        <v>1313</v>
      </c>
      <c r="H1314" t="s">
        <v>8221</v>
      </c>
      <c r="I1314">
        <v>22</v>
      </c>
      <c r="K1314">
        <v>1313</v>
      </c>
      <c r="L1314" t="s">
        <v>8221</v>
      </c>
      <c r="M1314">
        <v>1</v>
      </c>
    </row>
    <row r="1315" spans="3:13" x14ac:dyDescent="0.55000000000000004">
      <c r="C1315">
        <v>1314</v>
      </c>
      <c r="D1315" t="s">
        <v>8219</v>
      </c>
      <c r="E1315">
        <v>36</v>
      </c>
      <c r="G1315">
        <v>1314</v>
      </c>
      <c r="H1315" t="s">
        <v>8221</v>
      </c>
      <c r="I1315">
        <v>49</v>
      </c>
      <c r="K1315">
        <v>1314</v>
      </c>
      <c r="L1315" t="s">
        <v>8221</v>
      </c>
      <c r="M1315">
        <v>39</v>
      </c>
    </row>
    <row r="1316" spans="3:13" x14ac:dyDescent="0.55000000000000004">
      <c r="C1316">
        <v>1315</v>
      </c>
      <c r="D1316" t="s">
        <v>8219</v>
      </c>
      <c r="E1316">
        <v>18</v>
      </c>
      <c r="G1316">
        <v>1315</v>
      </c>
      <c r="H1316" t="s">
        <v>8221</v>
      </c>
      <c r="I1316">
        <v>19</v>
      </c>
      <c r="K1316">
        <v>1315</v>
      </c>
      <c r="L1316" t="s">
        <v>8221</v>
      </c>
      <c r="M1316">
        <v>0</v>
      </c>
    </row>
    <row r="1317" spans="3:13" x14ac:dyDescent="0.55000000000000004">
      <c r="C1317">
        <v>1316</v>
      </c>
      <c r="D1317" t="s">
        <v>8219</v>
      </c>
      <c r="E1317">
        <v>25</v>
      </c>
      <c r="G1317">
        <v>1316</v>
      </c>
      <c r="H1317" t="s">
        <v>8221</v>
      </c>
      <c r="I1317">
        <v>4</v>
      </c>
      <c r="K1317">
        <v>1316</v>
      </c>
      <c r="L1317" t="s">
        <v>8221</v>
      </c>
      <c r="M1317">
        <v>0</v>
      </c>
    </row>
    <row r="1318" spans="3:13" x14ac:dyDescent="0.55000000000000004">
      <c r="C1318">
        <v>1317</v>
      </c>
      <c r="D1318" t="s">
        <v>8219</v>
      </c>
      <c r="E1318">
        <v>21</v>
      </c>
      <c r="G1318">
        <v>1317</v>
      </c>
      <c r="H1318" t="s">
        <v>8221</v>
      </c>
      <c r="I1318">
        <v>4</v>
      </c>
      <c r="K1318">
        <v>1317</v>
      </c>
      <c r="L1318" t="s">
        <v>8221</v>
      </c>
      <c r="M1318">
        <v>3</v>
      </c>
    </row>
    <row r="1319" spans="3:13" x14ac:dyDescent="0.55000000000000004">
      <c r="C1319">
        <v>1318</v>
      </c>
      <c r="D1319" t="s">
        <v>8219</v>
      </c>
      <c r="E1319">
        <v>151</v>
      </c>
      <c r="G1319">
        <v>1318</v>
      </c>
      <c r="H1319" t="s">
        <v>8221</v>
      </c>
      <c r="I1319">
        <v>2</v>
      </c>
      <c r="K1319">
        <v>1318</v>
      </c>
      <c r="L1319" t="s">
        <v>8221</v>
      </c>
      <c r="M1319">
        <v>1</v>
      </c>
    </row>
    <row r="1320" spans="3:13" x14ac:dyDescent="0.55000000000000004">
      <c r="C1320">
        <v>1319</v>
      </c>
      <c r="D1320" t="s">
        <v>8219</v>
      </c>
      <c r="E1320">
        <v>489</v>
      </c>
      <c r="G1320">
        <v>1319</v>
      </c>
      <c r="H1320" t="s">
        <v>8221</v>
      </c>
      <c r="I1320">
        <v>0</v>
      </c>
      <c r="K1320">
        <v>1319</v>
      </c>
      <c r="L1320" t="s">
        <v>8221</v>
      </c>
      <c r="M1320">
        <v>13</v>
      </c>
    </row>
    <row r="1321" spans="3:13" x14ac:dyDescent="0.55000000000000004">
      <c r="C1321">
        <v>1320</v>
      </c>
      <c r="D1321" t="s">
        <v>8219</v>
      </c>
      <c r="E1321">
        <v>50</v>
      </c>
      <c r="G1321">
        <v>1320</v>
      </c>
      <c r="H1321" t="s">
        <v>8221</v>
      </c>
      <c r="I1321">
        <v>0</v>
      </c>
      <c r="K1321">
        <v>1320</v>
      </c>
      <c r="L1321" t="s">
        <v>8221</v>
      </c>
      <c r="M1321">
        <v>0</v>
      </c>
    </row>
    <row r="1322" spans="3:13" x14ac:dyDescent="0.55000000000000004">
      <c r="C1322">
        <v>1321</v>
      </c>
      <c r="D1322" t="s">
        <v>8219</v>
      </c>
      <c r="E1322">
        <v>321</v>
      </c>
      <c r="G1322">
        <v>1321</v>
      </c>
      <c r="H1322" t="s">
        <v>8221</v>
      </c>
      <c r="I1322">
        <v>14</v>
      </c>
      <c r="K1322">
        <v>1321</v>
      </c>
      <c r="L1322" t="s">
        <v>8221</v>
      </c>
      <c r="M1322">
        <v>6</v>
      </c>
    </row>
    <row r="1323" spans="3:13" x14ac:dyDescent="0.55000000000000004">
      <c r="C1323">
        <v>1322</v>
      </c>
      <c r="D1323" t="s">
        <v>8219</v>
      </c>
      <c r="E1323">
        <v>1762</v>
      </c>
      <c r="G1323">
        <v>1322</v>
      </c>
      <c r="H1323" t="s">
        <v>8221</v>
      </c>
      <c r="I1323">
        <v>8</v>
      </c>
      <c r="K1323">
        <v>1322</v>
      </c>
      <c r="L1323" t="s">
        <v>8221</v>
      </c>
      <c r="M1323">
        <v>0</v>
      </c>
    </row>
    <row r="1324" spans="3:13" x14ac:dyDescent="0.55000000000000004">
      <c r="C1324">
        <v>1323</v>
      </c>
      <c r="D1324" t="s">
        <v>8219</v>
      </c>
      <c r="E1324">
        <v>385</v>
      </c>
      <c r="G1324">
        <v>1323</v>
      </c>
      <c r="H1324" t="s">
        <v>8221</v>
      </c>
      <c r="I1324">
        <v>0</v>
      </c>
      <c r="K1324">
        <v>1323</v>
      </c>
      <c r="L1324" t="s">
        <v>8221</v>
      </c>
      <c r="M1324">
        <v>14</v>
      </c>
    </row>
    <row r="1325" spans="3:13" x14ac:dyDescent="0.55000000000000004">
      <c r="C1325">
        <v>1324</v>
      </c>
      <c r="D1325" t="s">
        <v>8219</v>
      </c>
      <c r="E1325">
        <v>398</v>
      </c>
      <c r="G1325">
        <v>1324</v>
      </c>
      <c r="H1325" t="s">
        <v>8221</v>
      </c>
      <c r="I1325">
        <v>15</v>
      </c>
      <c r="K1325">
        <v>1324</v>
      </c>
      <c r="L1325" t="s">
        <v>8221</v>
      </c>
      <c r="M1325">
        <v>5</v>
      </c>
    </row>
    <row r="1326" spans="3:13" x14ac:dyDescent="0.55000000000000004">
      <c r="C1326">
        <v>1325</v>
      </c>
      <c r="D1326" t="s">
        <v>8219</v>
      </c>
      <c r="E1326">
        <v>304</v>
      </c>
      <c r="G1326">
        <v>1325</v>
      </c>
      <c r="H1326" t="s">
        <v>8221</v>
      </c>
      <c r="I1326">
        <v>33</v>
      </c>
      <c r="K1326">
        <v>1325</v>
      </c>
      <c r="L1326" t="s">
        <v>8221</v>
      </c>
      <c r="M1326">
        <v>6</v>
      </c>
    </row>
    <row r="1327" spans="3:13" x14ac:dyDescent="0.55000000000000004">
      <c r="C1327">
        <v>1326</v>
      </c>
      <c r="D1327" t="s">
        <v>8219</v>
      </c>
      <c r="E1327">
        <v>676</v>
      </c>
      <c r="G1327">
        <v>1326</v>
      </c>
      <c r="H1327" t="s">
        <v>8221</v>
      </c>
      <c r="I1327">
        <v>2</v>
      </c>
      <c r="K1327">
        <v>1326</v>
      </c>
      <c r="L1327" t="s">
        <v>8221</v>
      </c>
      <c r="M1327">
        <v>15</v>
      </c>
    </row>
    <row r="1328" spans="3:13" x14ac:dyDescent="0.55000000000000004">
      <c r="C1328">
        <v>1327</v>
      </c>
      <c r="D1328" t="s">
        <v>8219</v>
      </c>
      <c r="E1328">
        <v>577</v>
      </c>
      <c r="G1328">
        <v>1327</v>
      </c>
      <c r="H1328" t="s">
        <v>8221</v>
      </c>
      <c r="I1328">
        <v>6</v>
      </c>
      <c r="K1328">
        <v>1327</v>
      </c>
      <c r="L1328" t="s">
        <v>8221</v>
      </c>
      <c r="M1328">
        <v>0</v>
      </c>
    </row>
    <row r="1329" spans="3:13" x14ac:dyDescent="0.55000000000000004">
      <c r="C1329">
        <v>1328</v>
      </c>
      <c r="D1329" t="s">
        <v>8219</v>
      </c>
      <c r="E1329">
        <v>3663</v>
      </c>
      <c r="G1329">
        <v>1328</v>
      </c>
      <c r="H1329" t="s">
        <v>8221</v>
      </c>
      <c r="I1329">
        <v>2</v>
      </c>
      <c r="K1329">
        <v>1328</v>
      </c>
      <c r="L1329" t="s">
        <v>8221</v>
      </c>
      <c r="M1329">
        <v>1</v>
      </c>
    </row>
    <row r="1330" spans="3:13" x14ac:dyDescent="0.55000000000000004">
      <c r="C1330">
        <v>1329</v>
      </c>
      <c r="D1330" t="s">
        <v>8219</v>
      </c>
      <c r="E1330">
        <v>294</v>
      </c>
      <c r="G1330">
        <v>1329</v>
      </c>
      <c r="H1330" t="s">
        <v>8221</v>
      </c>
      <c r="I1330">
        <v>0</v>
      </c>
      <c r="K1330">
        <v>1329</v>
      </c>
      <c r="L1330" t="s">
        <v>8221</v>
      </c>
      <c r="M1330">
        <v>9</v>
      </c>
    </row>
    <row r="1331" spans="3:13" x14ac:dyDescent="0.55000000000000004">
      <c r="C1331">
        <v>1330</v>
      </c>
      <c r="D1331" t="s">
        <v>8219</v>
      </c>
      <c r="E1331">
        <v>28</v>
      </c>
      <c r="G1331">
        <v>1330</v>
      </c>
      <c r="H1331" t="s">
        <v>8221</v>
      </c>
      <c r="I1331">
        <v>4</v>
      </c>
      <c r="K1331">
        <v>1330</v>
      </c>
      <c r="L1331" t="s">
        <v>8221</v>
      </c>
      <c r="M1331">
        <v>3</v>
      </c>
    </row>
    <row r="1332" spans="3:13" x14ac:dyDescent="0.55000000000000004">
      <c r="C1332">
        <v>1331</v>
      </c>
      <c r="D1332" t="s">
        <v>8219</v>
      </c>
      <c r="E1332">
        <v>100</v>
      </c>
      <c r="G1332">
        <v>1331</v>
      </c>
      <c r="H1332" t="s">
        <v>8221</v>
      </c>
      <c r="I1332">
        <v>1</v>
      </c>
      <c r="K1332">
        <v>1331</v>
      </c>
      <c r="L1332" t="s">
        <v>8221</v>
      </c>
      <c r="M1332">
        <v>3</v>
      </c>
    </row>
    <row r="1333" spans="3:13" x14ac:dyDescent="0.55000000000000004">
      <c r="C1333">
        <v>1332</v>
      </c>
      <c r="D1333" t="s">
        <v>8219</v>
      </c>
      <c r="E1333">
        <v>72</v>
      </c>
      <c r="G1333">
        <v>1332</v>
      </c>
      <c r="H1333" t="s">
        <v>8221</v>
      </c>
      <c r="I1333">
        <v>3</v>
      </c>
      <c r="K1333">
        <v>1332</v>
      </c>
      <c r="L1333" t="s">
        <v>8221</v>
      </c>
      <c r="M1333">
        <v>1</v>
      </c>
    </row>
    <row r="1334" spans="3:13" x14ac:dyDescent="0.55000000000000004">
      <c r="C1334">
        <v>1333</v>
      </c>
      <c r="D1334" t="s">
        <v>8219</v>
      </c>
      <c r="E1334">
        <v>238</v>
      </c>
      <c r="G1334">
        <v>1333</v>
      </c>
      <c r="H1334" t="s">
        <v>8221</v>
      </c>
      <c r="I1334">
        <v>4</v>
      </c>
      <c r="K1334">
        <v>1333</v>
      </c>
      <c r="L1334" t="s">
        <v>8221</v>
      </c>
      <c r="M1334">
        <v>3</v>
      </c>
    </row>
    <row r="1335" spans="3:13" x14ac:dyDescent="0.55000000000000004">
      <c r="C1335">
        <v>1334</v>
      </c>
      <c r="D1335" t="s">
        <v>8219</v>
      </c>
      <c r="E1335">
        <v>159</v>
      </c>
      <c r="G1335">
        <v>1334</v>
      </c>
      <c r="H1335" t="s">
        <v>8221</v>
      </c>
      <c r="I1335">
        <v>0</v>
      </c>
      <c r="K1335">
        <v>1334</v>
      </c>
      <c r="L1335" t="s">
        <v>8221</v>
      </c>
      <c r="M1335">
        <v>0</v>
      </c>
    </row>
    <row r="1336" spans="3:13" x14ac:dyDescent="0.55000000000000004">
      <c r="C1336">
        <v>1335</v>
      </c>
      <c r="D1336" t="s">
        <v>8219</v>
      </c>
      <c r="E1336">
        <v>77</v>
      </c>
      <c r="G1336">
        <v>1335</v>
      </c>
      <c r="H1336" t="s">
        <v>8221</v>
      </c>
      <c r="I1336">
        <v>4</v>
      </c>
      <c r="K1336">
        <v>1335</v>
      </c>
      <c r="L1336" t="s">
        <v>8221</v>
      </c>
      <c r="M1336">
        <v>2</v>
      </c>
    </row>
    <row r="1337" spans="3:13" x14ac:dyDescent="0.55000000000000004">
      <c r="C1337">
        <v>1336</v>
      </c>
      <c r="D1337" t="s">
        <v>8219</v>
      </c>
      <c r="E1337">
        <v>53</v>
      </c>
      <c r="G1337">
        <v>1336</v>
      </c>
      <c r="H1337" t="s">
        <v>8221</v>
      </c>
      <c r="I1337">
        <v>3</v>
      </c>
      <c r="K1337">
        <v>1336</v>
      </c>
      <c r="L1337" t="s">
        <v>8221</v>
      </c>
      <c r="M1337">
        <v>10</v>
      </c>
    </row>
    <row r="1338" spans="3:13" x14ac:dyDescent="0.55000000000000004">
      <c r="C1338">
        <v>1337</v>
      </c>
      <c r="D1338" t="s">
        <v>8219</v>
      </c>
      <c r="E1338">
        <v>1251</v>
      </c>
      <c r="G1338">
        <v>1337</v>
      </c>
      <c r="H1338" t="s">
        <v>8221</v>
      </c>
      <c r="I1338">
        <v>34</v>
      </c>
      <c r="K1338">
        <v>1337</v>
      </c>
      <c r="L1338" t="s">
        <v>8221</v>
      </c>
      <c r="M1338">
        <v>60</v>
      </c>
    </row>
    <row r="1339" spans="3:13" x14ac:dyDescent="0.55000000000000004">
      <c r="C1339">
        <v>1338</v>
      </c>
      <c r="D1339" t="s">
        <v>8219</v>
      </c>
      <c r="E1339">
        <v>465</v>
      </c>
      <c r="G1339">
        <v>1338</v>
      </c>
      <c r="H1339" t="s">
        <v>8221</v>
      </c>
      <c r="I1339">
        <v>2</v>
      </c>
      <c r="K1339">
        <v>1338</v>
      </c>
      <c r="L1339" t="s">
        <v>8221</v>
      </c>
      <c r="M1339">
        <v>5</v>
      </c>
    </row>
    <row r="1340" spans="3:13" x14ac:dyDescent="0.55000000000000004">
      <c r="C1340">
        <v>1339</v>
      </c>
      <c r="D1340" t="s">
        <v>8219</v>
      </c>
      <c r="E1340">
        <v>74</v>
      </c>
      <c r="G1340">
        <v>1339</v>
      </c>
      <c r="H1340" t="s">
        <v>8221</v>
      </c>
      <c r="I1340">
        <v>33</v>
      </c>
      <c r="K1340">
        <v>1339</v>
      </c>
      <c r="L1340" t="s">
        <v>8221</v>
      </c>
      <c r="M1340">
        <v>9</v>
      </c>
    </row>
    <row r="1341" spans="3:13" x14ac:dyDescent="0.55000000000000004">
      <c r="C1341">
        <v>1340</v>
      </c>
      <c r="D1341" t="s">
        <v>8219</v>
      </c>
      <c r="E1341">
        <v>62</v>
      </c>
      <c r="G1341">
        <v>1340</v>
      </c>
      <c r="H1341" t="s">
        <v>8221</v>
      </c>
      <c r="I1341">
        <v>0</v>
      </c>
      <c r="K1341">
        <v>1340</v>
      </c>
      <c r="L1341" t="s">
        <v>8221</v>
      </c>
      <c r="M1341">
        <v>13</v>
      </c>
    </row>
    <row r="1342" spans="3:13" x14ac:dyDescent="0.55000000000000004">
      <c r="C1342">
        <v>1341</v>
      </c>
      <c r="D1342" t="s">
        <v>8219</v>
      </c>
      <c r="E1342">
        <v>3468</v>
      </c>
      <c r="G1342">
        <v>1341</v>
      </c>
      <c r="H1342" t="s">
        <v>8221</v>
      </c>
      <c r="I1342">
        <v>0</v>
      </c>
      <c r="K1342">
        <v>1341</v>
      </c>
      <c r="L1342" t="s">
        <v>8221</v>
      </c>
      <c r="M1342">
        <v>0</v>
      </c>
    </row>
    <row r="1343" spans="3:13" x14ac:dyDescent="0.55000000000000004">
      <c r="C1343">
        <v>1342</v>
      </c>
      <c r="D1343" t="s">
        <v>8219</v>
      </c>
      <c r="E1343">
        <v>52</v>
      </c>
      <c r="G1343">
        <v>1342</v>
      </c>
      <c r="H1343" t="s">
        <v>8221</v>
      </c>
      <c r="I1343">
        <v>1</v>
      </c>
      <c r="K1343">
        <v>1342</v>
      </c>
      <c r="L1343" t="s">
        <v>8221</v>
      </c>
      <c r="M1343">
        <v>8</v>
      </c>
    </row>
    <row r="1344" spans="3:13" x14ac:dyDescent="0.55000000000000004">
      <c r="C1344">
        <v>1343</v>
      </c>
      <c r="D1344" t="s">
        <v>8219</v>
      </c>
      <c r="E1344">
        <v>50</v>
      </c>
      <c r="G1344">
        <v>1343</v>
      </c>
      <c r="H1344" t="s">
        <v>8221</v>
      </c>
      <c r="I1344">
        <v>13</v>
      </c>
      <c r="K1344">
        <v>1343</v>
      </c>
      <c r="L1344" t="s">
        <v>8221</v>
      </c>
      <c r="M1344">
        <v>3</v>
      </c>
    </row>
    <row r="1345" spans="3:13" x14ac:dyDescent="0.55000000000000004">
      <c r="C1345">
        <v>1344</v>
      </c>
      <c r="D1345" t="s">
        <v>8219</v>
      </c>
      <c r="E1345">
        <v>45</v>
      </c>
      <c r="G1345">
        <v>1344</v>
      </c>
      <c r="H1345" t="s">
        <v>8221</v>
      </c>
      <c r="I1345">
        <v>2</v>
      </c>
      <c r="K1345">
        <v>1344</v>
      </c>
      <c r="L1345" t="s">
        <v>8221</v>
      </c>
      <c r="M1345">
        <v>3</v>
      </c>
    </row>
    <row r="1346" spans="3:13" x14ac:dyDescent="0.55000000000000004">
      <c r="C1346">
        <v>1345</v>
      </c>
      <c r="D1346" t="s">
        <v>8219</v>
      </c>
      <c r="E1346">
        <v>21</v>
      </c>
      <c r="G1346">
        <v>1345</v>
      </c>
      <c r="H1346" t="s">
        <v>8221</v>
      </c>
      <c r="I1346">
        <v>36</v>
      </c>
      <c r="K1346">
        <v>1345</v>
      </c>
      <c r="L1346" t="s">
        <v>8221</v>
      </c>
      <c r="M1346">
        <v>0</v>
      </c>
    </row>
    <row r="1347" spans="3:13" x14ac:dyDescent="0.55000000000000004">
      <c r="C1347">
        <v>1346</v>
      </c>
      <c r="D1347" t="s">
        <v>8219</v>
      </c>
      <c r="E1347">
        <v>100</v>
      </c>
      <c r="G1347">
        <v>1346</v>
      </c>
      <c r="H1347" t="s">
        <v>8221</v>
      </c>
      <c r="I1347">
        <v>1</v>
      </c>
      <c r="K1347">
        <v>1346</v>
      </c>
      <c r="L1347" t="s">
        <v>8221</v>
      </c>
      <c r="M1347">
        <v>6</v>
      </c>
    </row>
    <row r="1348" spans="3:13" x14ac:dyDescent="0.55000000000000004">
      <c r="C1348">
        <v>1347</v>
      </c>
      <c r="D1348" t="s">
        <v>8219</v>
      </c>
      <c r="E1348">
        <v>81</v>
      </c>
      <c r="G1348">
        <v>1347</v>
      </c>
      <c r="H1348" t="s">
        <v>8221</v>
      </c>
      <c r="I1348">
        <v>15</v>
      </c>
      <c r="K1348">
        <v>1347</v>
      </c>
      <c r="L1348" t="s">
        <v>8221</v>
      </c>
      <c r="M1348">
        <v>4</v>
      </c>
    </row>
    <row r="1349" spans="3:13" x14ac:dyDescent="0.55000000000000004">
      <c r="C1349">
        <v>1348</v>
      </c>
      <c r="D1349" t="s">
        <v>8219</v>
      </c>
      <c r="E1349">
        <v>286</v>
      </c>
      <c r="G1349">
        <v>1348</v>
      </c>
      <c r="H1349" t="s">
        <v>8221</v>
      </c>
      <c r="I1349">
        <v>1</v>
      </c>
      <c r="K1349">
        <v>1348</v>
      </c>
      <c r="L1349" t="s">
        <v>8221</v>
      </c>
      <c r="M1349">
        <v>1</v>
      </c>
    </row>
    <row r="1350" spans="3:13" x14ac:dyDescent="0.55000000000000004">
      <c r="C1350">
        <v>1349</v>
      </c>
      <c r="D1350" t="s">
        <v>8219</v>
      </c>
      <c r="E1350">
        <v>42</v>
      </c>
      <c r="G1350">
        <v>1349</v>
      </c>
      <c r="H1350" t="s">
        <v>8221</v>
      </c>
      <c r="I1350">
        <v>0</v>
      </c>
      <c r="K1350">
        <v>1349</v>
      </c>
      <c r="L1350" t="s">
        <v>8221</v>
      </c>
      <c r="M1350">
        <v>29</v>
      </c>
    </row>
    <row r="1351" spans="3:13" x14ac:dyDescent="0.55000000000000004">
      <c r="C1351">
        <v>1350</v>
      </c>
      <c r="D1351" t="s">
        <v>8219</v>
      </c>
      <c r="E1351">
        <v>199</v>
      </c>
      <c r="G1351">
        <v>1350</v>
      </c>
      <c r="H1351" t="s">
        <v>8221</v>
      </c>
      <c r="I1351">
        <v>1</v>
      </c>
      <c r="K1351">
        <v>1350</v>
      </c>
      <c r="L1351" t="s">
        <v>8221</v>
      </c>
      <c r="M1351">
        <v>0</v>
      </c>
    </row>
    <row r="1352" spans="3:13" x14ac:dyDescent="0.55000000000000004">
      <c r="C1352">
        <v>1351</v>
      </c>
      <c r="D1352" t="s">
        <v>8219</v>
      </c>
      <c r="E1352">
        <v>25</v>
      </c>
      <c r="G1352">
        <v>1351</v>
      </c>
      <c r="H1352" t="s">
        <v>8221</v>
      </c>
      <c r="I1352">
        <v>0</v>
      </c>
      <c r="K1352">
        <v>1351</v>
      </c>
      <c r="L1352" t="s">
        <v>8221</v>
      </c>
      <c r="M1352">
        <v>4</v>
      </c>
    </row>
    <row r="1353" spans="3:13" x14ac:dyDescent="0.55000000000000004">
      <c r="C1353">
        <v>1352</v>
      </c>
      <c r="D1353" t="s">
        <v>8219</v>
      </c>
      <c r="E1353">
        <v>84</v>
      </c>
      <c r="G1353">
        <v>1352</v>
      </c>
      <c r="H1353" t="s">
        <v>8221</v>
      </c>
      <c r="I1353">
        <v>0</v>
      </c>
      <c r="K1353">
        <v>1352</v>
      </c>
      <c r="L1353" t="s">
        <v>8221</v>
      </c>
      <c r="M1353">
        <v>5</v>
      </c>
    </row>
    <row r="1354" spans="3:13" x14ac:dyDescent="0.55000000000000004">
      <c r="C1354">
        <v>1353</v>
      </c>
      <c r="D1354" t="s">
        <v>8219</v>
      </c>
      <c r="E1354">
        <v>50</v>
      </c>
      <c r="G1354">
        <v>1353</v>
      </c>
      <c r="H1354" t="s">
        <v>8221</v>
      </c>
      <c r="I1354">
        <v>1</v>
      </c>
      <c r="K1354">
        <v>1353</v>
      </c>
      <c r="L1354" t="s">
        <v>8221</v>
      </c>
      <c r="M1354">
        <v>4</v>
      </c>
    </row>
    <row r="1355" spans="3:13" x14ac:dyDescent="0.55000000000000004">
      <c r="C1355">
        <v>1354</v>
      </c>
      <c r="D1355" t="s">
        <v>8219</v>
      </c>
      <c r="E1355">
        <v>26</v>
      </c>
      <c r="G1355">
        <v>1354</v>
      </c>
      <c r="H1355" t="s">
        <v>8221</v>
      </c>
      <c r="I1355">
        <v>39</v>
      </c>
      <c r="K1355">
        <v>1354</v>
      </c>
      <c r="L1355" t="s">
        <v>8221</v>
      </c>
      <c r="M1355">
        <v>5</v>
      </c>
    </row>
    <row r="1356" spans="3:13" x14ac:dyDescent="0.55000000000000004">
      <c r="C1356">
        <v>1355</v>
      </c>
      <c r="D1356" t="s">
        <v>8219</v>
      </c>
      <c r="E1356">
        <v>14</v>
      </c>
      <c r="G1356">
        <v>1355</v>
      </c>
      <c r="H1356" t="s">
        <v>8221</v>
      </c>
      <c r="I1356">
        <v>0</v>
      </c>
      <c r="K1356">
        <v>1355</v>
      </c>
      <c r="L1356" t="s">
        <v>8221</v>
      </c>
      <c r="M1356">
        <v>1</v>
      </c>
    </row>
    <row r="1357" spans="3:13" x14ac:dyDescent="0.55000000000000004">
      <c r="C1357">
        <v>1356</v>
      </c>
      <c r="D1357" t="s">
        <v>8219</v>
      </c>
      <c r="E1357">
        <v>49</v>
      </c>
      <c r="G1357">
        <v>1356</v>
      </c>
      <c r="H1357" t="s">
        <v>8221</v>
      </c>
      <c r="I1357">
        <v>0</v>
      </c>
      <c r="K1357">
        <v>1356</v>
      </c>
      <c r="L1357" t="s">
        <v>8221</v>
      </c>
      <c r="M1357">
        <v>1</v>
      </c>
    </row>
    <row r="1358" spans="3:13" x14ac:dyDescent="0.55000000000000004">
      <c r="C1358">
        <v>1357</v>
      </c>
      <c r="D1358" t="s">
        <v>8219</v>
      </c>
      <c r="E1358">
        <v>69</v>
      </c>
      <c r="G1358">
        <v>1357</v>
      </c>
      <c r="H1358" t="s">
        <v>8221</v>
      </c>
      <c r="I1358">
        <v>3</v>
      </c>
      <c r="K1358">
        <v>1357</v>
      </c>
      <c r="L1358" t="s">
        <v>8221</v>
      </c>
      <c r="M1358">
        <v>0</v>
      </c>
    </row>
    <row r="1359" spans="3:13" x14ac:dyDescent="0.55000000000000004">
      <c r="C1359">
        <v>1358</v>
      </c>
      <c r="D1359" t="s">
        <v>8219</v>
      </c>
      <c r="E1359">
        <v>60</v>
      </c>
      <c r="G1359">
        <v>1358</v>
      </c>
      <c r="H1359" t="s">
        <v>8221</v>
      </c>
      <c r="I1359">
        <v>1</v>
      </c>
      <c r="K1359">
        <v>1358</v>
      </c>
      <c r="L1359" t="s">
        <v>8221</v>
      </c>
      <c r="M1359">
        <v>14</v>
      </c>
    </row>
    <row r="1360" spans="3:13" x14ac:dyDescent="0.55000000000000004">
      <c r="C1360">
        <v>1359</v>
      </c>
      <c r="D1360" t="s">
        <v>8219</v>
      </c>
      <c r="E1360">
        <v>80</v>
      </c>
      <c r="G1360">
        <v>1359</v>
      </c>
      <c r="H1360" t="s">
        <v>8221</v>
      </c>
      <c r="I1360">
        <v>13</v>
      </c>
      <c r="K1360">
        <v>1359</v>
      </c>
      <c r="L1360" t="s">
        <v>8221</v>
      </c>
      <c r="M1360">
        <v>3</v>
      </c>
    </row>
    <row r="1361" spans="3:13" x14ac:dyDescent="0.55000000000000004">
      <c r="C1361">
        <v>1360</v>
      </c>
      <c r="D1361" t="s">
        <v>8219</v>
      </c>
      <c r="E1361">
        <v>56</v>
      </c>
      <c r="G1361">
        <v>1360</v>
      </c>
      <c r="H1361" t="s">
        <v>8221</v>
      </c>
      <c r="I1361">
        <v>0</v>
      </c>
      <c r="K1361">
        <v>1360</v>
      </c>
      <c r="L1361" t="s">
        <v>8221</v>
      </c>
      <c r="M1361">
        <v>10</v>
      </c>
    </row>
    <row r="1362" spans="3:13" x14ac:dyDescent="0.55000000000000004">
      <c r="C1362">
        <v>1361</v>
      </c>
      <c r="D1362" t="s">
        <v>8219</v>
      </c>
      <c r="E1362">
        <v>104</v>
      </c>
      <c r="G1362">
        <v>1361</v>
      </c>
      <c r="H1362" t="s">
        <v>8221</v>
      </c>
      <c r="I1362">
        <v>6</v>
      </c>
      <c r="K1362">
        <v>1361</v>
      </c>
      <c r="L1362" t="s">
        <v>8221</v>
      </c>
      <c r="M1362">
        <v>17</v>
      </c>
    </row>
    <row r="1363" spans="3:13" x14ac:dyDescent="0.55000000000000004">
      <c r="C1363">
        <v>1362</v>
      </c>
      <c r="D1363" t="s">
        <v>8219</v>
      </c>
      <c r="E1363">
        <v>46</v>
      </c>
      <c r="G1363">
        <v>1362</v>
      </c>
      <c r="H1363" t="s">
        <v>8221</v>
      </c>
      <c r="I1363">
        <v>0</v>
      </c>
      <c r="K1363">
        <v>1362</v>
      </c>
      <c r="L1363" t="s">
        <v>8221</v>
      </c>
      <c r="M1363">
        <v>2</v>
      </c>
    </row>
    <row r="1364" spans="3:13" x14ac:dyDescent="0.55000000000000004">
      <c r="C1364">
        <v>1363</v>
      </c>
      <c r="D1364" t="s">
        <v>8219</v>
      </c>
      <c r="E1364">
        <v>206</v>
      </c>
      <c r="G1364">
        <v>1363</v>
      </c>
      <c r="H1364" t="s">
        <v>8221</v>
      </c>
      <c r="I1364">
        <v>14</v>
      </c>
      <c r="K1364">
        <v>1363</v>
      </c>
      <c r="L1364" t="s">
        <v>8221</v>
      </c>
      <c r="M1364">
        <v>0</v>
      </c>
    </row>
    <row r="1365" spans="3:13" x14ac:dyDescent="0.55000000000000004">
      <c r="C1365">
        <v>1364</v>
      </c>
      <c r="D1365" t="s">
        <v>8219</v>
      </c>
      <c r="E1365">
        <v>18</v>
      </c>
      <c r="G1365">
        <v>1364</v>
      </c>
      <c r="H1365" t="s">
        <v>8221</v>
      </c>
      <c r="I1365">
        <v>5</v>
      </c>
      <c r="K1365">
        <v>1364</v>
      </c>
      <c r="L1365" t="s">
        <v>8221</v>
      </c>
      <c r="M1365">
        <v>4</v>
      </c>
    </row>
    <row r="1366" spans="3:13" x14ac:dyDescent="0.55000000000000004">
      <c r="C1366">
        <v>1365</v>
      </c>
      <c r="D1366" t="s">
        <v>8219</v>
      </c>
      <c r="E1366">
        <v>28</v>
      </c>
      <c r="G1366">
        <v>1365</v>
      </c>
      <c r="H1366" t="s">
        <v>8221</v>
      </c>
      <c r="I1366">
        <v>6</v>
      </c>
      <c r="K1366">
        <v>1365</v>
      </c>
      <c r="L1366" t="s">
        <v>8221</v>
      </c>
      <c r="M1366">
        <v>12</v>
      </c>
    </row>
    <row r="1367" spans="3:13" x14ac:dyDescent="0.55000000000000004">
      <c r="C1367">
        <v>1366</v>
      </c>
      <c r="D1367" t="s">
        <v>8219</v>
      </c>
      <c r="E1367">
        <v>11</v>
      </c>
      <c r="G1367">
        <v>1366</v>
      </c>
      <c r="H1367" t="s">
        <v>8221</v>
      </c>
      <c r="I1367">
        <v>15</v>
      </c>
      <c r="K1367">
        <v>1366</v>
      </c>
      <c r="L1367" t="s">
        <v>8221</v>
      </c>
      <c r="M1367">
        <v>3</v>
      </c>
    </row>
    <row r="1368" spans="3:13" x14ac:dyDescent="0.55000000000000004">
      <c r="C1368">
        <v>1367</v>
      </c>
      <c r="D1368" t="s">
        <v>8219</v>
      </c>
      <c r="E1368">
        <v>263</v>
      </c>
      <c r="G1368">
        <v>1367</v>
      </c>
      <c r="H1368" t="s">
        <v>8221</v>
      </c>
      <c r="I1368">
        <v>0</v>
      </c>
      <c r="K1368">
        <v>1367</v>
      </c>
      <c r="L1368" t="s">
        <v>8221</v>
      </c>
      <c r="M1368">
        <v>12</v>
      </c>
    </row>
    <row r="1369" spans="3:13" x14ac:dyDescent="0.55000000000000004">
      <c r="C1369">
        <v>1368</v>
      </c>
      <c r="D1369" t="s">
        <v>8219</v>
      </c>
      <c r="E1369">
        <v>394</v>
      </c>
      <c r="G1369">
        <v>1368</v>
      </c>
      <c r="H1369" t="s">
        <v>8221</v>
      </c>
      <c r="I1369">
        <v>1</v>
      </c>
      <c r="K1369">
        <v>1368</v>
      </c>
      <c r="L1369" t="s">
        <v>8221</v>
      </c>
      <c r="M1369">
        <v>0</v>
      </c>
    </row>
    <row r="1370" spans="3:13" x14ac:dyDescent="0.55000000000000004">
      <c r="C1370">
        <v>1369</v>
      </c>
      <c r="D1370" t="s">
        <v>8219</v>
      </c>
      <c r="E1370">
        <v>1049</v>
      </c>
      <c r="G1370">
        <v>1369</v>
      </c>
      <c r="H1370" t="s">
        <v>8221</v>
      </c>
      <c r="I1370">
        <v>9</v>
      </c>
      <c r="K1370">
        <v>1369</v>
      </c>
      <c r="L1370" t="s">
        <v>8221</v>
      </c>
      <c r="M1370">
        <v>7</v>
      </c>
    </row>
    <row r="1371" spans="3:13" x14ac:dyDescent="0.55000000000000004">
      <c r="C1371">
        <v>1370</v>
      </c>
      <c r="D1371" t="s">
        <v>8219</v>
      </c>
      <c r="E1371">
        <v>308</v>
      </c>
      <c r="G1371">
        <v>1370</v>
      </c>
      <c r="H1371" t="s">
        <v>8221</v>
      </c>
      <c r="I1371">
        <v>3</v>
      </c>
      <c r="K1371">
        <v>1370</v>
      </c>
      <c r="L1371" t="s">
        <v>8221</v>
      </c>
      <c r="M1371">
        <v>2</v>
      </c>
    </row>
    <row r="1372" spans="3:13" x14ac:dyDescent="0.55000000000000004">
      <c r="C1372">
        <v>1371</v>
      </c>
      <c r="D1372" t="s">
        <v>8219</v>
      </c>
      <c r="E1372">
        <v>1088</v>
      </c>
      <c r="G1372">
        <v>1371</v>
      </c>
      <c r="H1372" t="s">
        <v>8221</v>
      </c>
      <c r="I1372">
        <v>3</v>
      </c>
      <c r="K1372">
        <v>1371</v>
      </c>
      <c r="L1372" t="s">
        <v>8221</v>
      </c>
      <c r="M1372">
        <v>1</v>
      </c>
    </row>
    <row r="1373" spans="3:13" x14ac:dyDescent="0.55000000000000004">
      <c r="C1373">
        <v>1372</v>
      </c>
      <c r="D1373" t="s">
        <v>8219</v>
      </c>
      <c r="E1373">
        <v>73</v>
      </c>
      <c r="G1373">
        <v>1372</v>
      </c>
      <c r="H1373" t="s">
        <v>8221</v>
      </c>
      <c r="I1373">
        <v>1</v>
      </c>
      <c r="K1373">
        <v>1372</v>
      </c>
      <c r="L1373" t="s">
        <v>8221</v>
      </c>
      <c r="M1373">
        <v>4</v>
      </c>
    </row>
    <row r="1374" spans="3:13" x14ac:dyDescent="0.55000000000000004">
      <c r="C1374">
        <v>1373</v>
      </c>
      <c r="D1374" t="s">
        <v>8219</v>
      </c>
      <c r="E1374">
        <v>143</v>
      </c>
      <c r="G1374">
        <v>1373</v>
      </c>
      <c r="H1374" t="s">
        <v>8221</v>
      </c>
      <c r="I1374">
        <v>3</v>
      </c>
      <c r="K1374">
        <v>1373</v>
      </c>
      <c r="L1374" t="s">
        <v>8221</v>
      </c>
      <c r="M1374">
        <v>4</v>
      </c>
    </row>
    <row r="1375" spans="3:13" x14ac:dyDescent="0.55000000000000004">
      <c r="C1375">
        <v>1374</v>
      </c>
      <c r="D1375" t="s">
        <v>8219</v>
      </c>
      <c r="E1375">
        <v>1420</v>
      </c>
      <c r="G1375">
        <v>1374</v>
      </c>
      <c r="H1375" t="s">
        <v>8221</v>
      </c>
      <c r="I1375">
        <v>0</v>
      </c>
      <c r="K1375">
        <v>1374</v>
      </c>
      <c r="L1375" t="s">
        <v>8221</v>
      </c>
      <c r="M1375">
        <v>17</v>
      </c>
    </row>
    <row r="1376" spans="3:13" x14ac:dyDescent="0.55000000000000004">
      <c r="C1376">
        <v>1375</v>
      </c>
      <c r="D1376" t="s">
        <v>8219</v>
      </c>
      <c r="E1376">
        <v>305</v>
      </c>
      <c r="G1376">
        <v>1375</v>
      </c>
      <c r="H1376" t="s">
        <v>8221</v>
      </c>
      <c r="I1376">
        <v>2</v>
      </c>
      <c r="K1376">
        <v>1375</v>
      </c>
      <c r="L1376" t="s">
        <v>8221</v>
      </c>
      <c r="M1376">
        <v>7</v>
      </c>
    </row>
    <row r="1377" spans="3:13" x14ac:dyDescent="0.55000000000000004">
      <c r="C1377">
        <v>1376</v>
      </c>
      <c r="D1377" t="s">
        <v>8219</v>
      </c>
      <c r="E1377">
        <v>551</v>
      </c>
      <c r="G1377">
        <v>1376</v>
      </c>
      <c r="H1377" t="s">
        <v>8221</v>
      </c>
      <c r="I1377">
        <v>10</v>
      </c>
      <c r="K1377">
        <v>1376</v>
      </c>
      <c r="L1377" t="s">
        <v>8221</v>
      </c>
      <c r="M1377">
        <v>2</v>
      </c>
    </row>
    <row r="1378" spans="3:13" x14ac:dyDescent="0.55000000000000004">
      <c r="C1378">
        <v>1377</v>
      </c>
      <c r="D1378" t="s">
        <v>8219</v>
      </c>
      <c r="E1378">
        <v>187</v>
      </c>
      <c r="G1378">
        <v>1377</v>
      </c>
      <c r="H1378" t="s">
        <v>8221</v>
      </c>
      <c r="I1378">
        <v>60</v>
      </c>
      <c r="K1378">
        <v>1377</v>
      </c>
      <c r="L1378" t="s">
        <v>8221</v>
      </c>
      <c r="M1378">
        <v>5</v>
      </c>
    </row>
    <row r="1379" spans="3:13" x14ac:dyDescent="0.55000000000000004">
      <c r="C1379">
        <v>1378</v>
      </c>
      <c r="D1379" t="s">
        <v>8219</v>
      </c>
      <c r="E1379">
        <v>325</v>
      </c>
      <c r="G1379">
        <v>1378</v>
      </c>
      <c r="H1379" t="s">
        <v>8221</v>
      </c>
      <c r="I1379">
        <v>5</v>
      </c>
      <c r="K1379">
        <v>1378</v>
      </c>
      <c r="L1379" t="s">
        <v>8221</v>
      </c>
      <c r="M1379">
        <v>1</v>
      </c>
    </row>
    <row r="1380" spans="3:13" x14ac:dyDescent="0.55000000000000004">
      <c r="C1380">
        <v>1379</v>
      </c>
      <c r="D1380" t="s">
        <v>8219</v>
      </c>
      <c r="E1380">
        <v>148</v>
      </c>
      <c r="G1380">
        <v>1379</v>
      </c>
      <c r="H1380" t="s">
        <v>8221</v>
      </c>
      <c r="I1380">
        <v>9</v>
      </c>
      <c r="K1380">
        <v>1379</v>
      </c>
      <c r="L1380" t="s">
        <v>8221</v>
      </c>
      <c r="M1380">
        <v>1</v>
      </c>
    </row>
    <row r="1381" spans="3:13" x14ac:dyDescent="0.55000000000000004">
      <c r="C1381">
        <v>1380</v>
      </c>
      <c r="D1381" t="s">
        <v>8219</v>
      </c>
      <c r="E1381">
        <v>69</v>
      </c>
      <c r="G1381">
        <v>1380</v>
      </c>
      <c r="H1381" t="s">
        <v>8221</v>
      </c>
      <c r="I1381">
        <v>13</v>
      </c>
      <c r="K1381">
        <v>1380</v>
      </c>
      <c r="L1381" t="s">
        <v>8221</v>
      </c>
      <c r="M1381">
        <v>14</v>
      </c>
    </row>
    <row r="1382" spans="3:13" x14ac:dyDescent="0.55000000000000004">
      <c r="C1382">
        <v>1381</v>
      </c>
      <c r="D1382" t="s">
        <v>8219</v>
      </c>
      <c r="E1382">
        <v>173</v>
      </c>
      <c r="G1382">
        <v>1381</v>
      </c>
      <c r="H1382" t="s">
        <v>8221</v>
      </c>
      <c r="I1382">
        <v>0</v>
      </c>
      <c r="K1382">
        <v>1381</v>
      </c>
      <c r="L1382" t="s">
        <v>8221</v>
      </c>
      <c r="M1382">
        <v>26</v>
      </c>
    </row>
    <row r="1383" spans="3:13" x14ac:dyDescent="0.55000000000000004">
      <c r="C1383">
        <v>1382</v>
      </c>
      <c r="D1383" t="s">
        <v>8219</v>
      </c>
      <c r="E1383">
        <v>269</v>
      </c>
      <c r="G1383">
        <v>1382</v>
      </c>
      <c r="H1383" t="s">
        <v>8221</v>
      </c>
      <c r="I1383">
        <v>8</v>
      </c>
      <c r="K1383">
        <v>1382</v>
      </c>
      <c r="L1383" t="s">
        <v>8221</v>
      </c>
      <c r="M1383">
        <v>2</v>
      </c>
    </row>
    <row r="1384" spans="3:13" x14ac:dyDescent="0.55000000000000004">
      <c r="C1384">
        <v>1383</v>
      </c>
      <c r="D1384" t="s">
        <v>8219</v>
      </c>
      <c r="E1384">
        <v>185</v>
      </c>
      <c r="G1384">
        <v>1383</v>
      </c>
      <c r="H1384" t="s">
        <v>8221</v>
      </c>
      <c r="I1384">
        <v>3</v>
      </c>
      <c r="K1384">
        <v>1383</v>
      </c>
      <c r="L1384" t="s">
        <v>8221</v>
      </c>
      <c r="M1384">
        <v>1</v>
      </c>
    </row>
    <row r="1385" spans="3:13" x14ac:dyDescent="0.55000000000000004">
      <c r="C1385">
        <v>1384</v>
      </c>
      <c r="D1385" t="s">
        <v>8219</v>
      </c>
      <c r="E1385">
        <v>176</v>
      </c>
      <c r="G1385">
        <v>1384</v>
      </c>
      <c r="H1385" t="s">
        <v>8221</v>
      </c>
      <c r="I1385">
        <v>3</v>
      </c>
      <c r="K1385">
        <v>1384</v>
      </c>
      <c r="L1385" t="s">
        <v>8221</v>
      </c>
      <c r="M1385">
        <v>3</v>
      </c>
    </row>
    <row r="1386" spans="3:13" x14ac:dyDescent="0.55000000000000004">
      <c r="C1386">
        <v>1385</v>
      </c>
      <c r="D1386" t="s">
        <v>8219</v>
      </c>
      <c r="E1386">
        <v>1019</v>
      </c>
      <c r="G1386">
        <v>1385</v>
      </c>
      <c r="H1386" t="s">
        <v>8221</v>
      </c>
      <c r="I1386">
        <v>0</v>
      </c>
      <c r="K1386">
        <v>1385</v>
      </c>
      <c r="L1386" t="s">
        <v>8221</v>
      </c>
      <c r="M1386">
        <v>7</v>
      </c>
    </row>
    <row r="1387" spans="3:13" x14ac:dyDescent="0.55000000000000004">
      <c r="C1387">
        <v>1386</v>
      </c>
      <c r="D1387" t="s">
        <v>8219</v>
      </c>
      <c r="E1387">
        <v>113</v>
      </c>
      <c r="G1387">
        <v>1386</v>
      </c>
      <c r="H1387" t="s">
        <v>8221</v>
      </c>
      <c r="I1387">
        <v>6</v>
      </c>
      <c r="K1387">
        <v>1386</v>
      </c>
      <c r="L1387" t="s">
        <v>8221</v>
      </c>
      <c r="M1387">
        <v>9</v>
      </c>
    </row>
    <row r="1388" spans="3:13" x14ac:dyDescent="0.55000000000000004">
      <c r="C1388">
        <v>1387</v>
      </c>
      <c r="D1388" t="s">
        <v>8219</v>
      </c>
      <c r="E1388">
        <v>404</v>
      </c>
      <c r="G1388">
        <v>1387</v>
      </c>
      <c r="H1388" t="s">
        <v>8221</v>
      </c>
      <c r="I1388">
        <v>4</v>
      </c>
      <c r="K1388">
        <v>1387</v>
      </c>
      <c r="L1388" t="s">
        <v>8221</v>
      </c>
      <c r="M1388">
        <v>20</v>
      </c>
    </row>
    <row r="1389" spans="3:13" x14ac:dyDescent="0.55000000000000004">
      <c r="C1389">
        <v>1388</v>
      </c>
      <c r="D1389" t="s">
        <v>8219</v>
      </c>
      <c r="E1389">
        <v>707</v>
      </c>
      <c r="G1389">
        <v>1388</v>
      </c>
      <c r="H1389" t="s">
        <v>8221</v>
      </c>
      <c r="I1389">
        <v>1</v>
      </c>
      <c r="K1389">
        <v>1388</v>
      </c>
      <c r="L1389" t="s">
        <v>8221</v>
      </c>
      <c r="M1389">
        <v>6</v>
      </c>
    </row>
    <row r="1390" spans="3:13" x14ac:dyDescent="0.55000000000000004">
      <c r="C1390">
        <v>1389</v>
      </c>
      <c r="D1390" t="s">
        <v>8219</v>
      </c>
      <c r="E1390">
        <v>392</v>
      </c>
      <c r="G1390">
        <v>1389</v>
      </c>
      <c r="H1390" t="s">
        <v>8221</v>
      </c>
      <c r="I1390">
        <v>29</v>
      </c>
      <c r="K1390">
        <v>1389</v>
      </c>
      <c r="L1390" t="s">
        <v>8221</v>
      </c>
      <c r="M1390">
        <v>13</v>
      </c>
    </row>
    <row r="1391" spans="3:13" x14ac:dyDescent="0.55000000000000004">
      <c r="C1391">
        <v>1390</v>
      </c>
      <c r="D1391" t="s">
        <v>8219</v>
      </c>
      <c r="E1391">
        <v>23</v>
      </c>
      <c r="G1391">
        <v>1390</v>
      </c>
      <c r="H1391" t="s">
        <v>8221</v>
      </c>
      <c r="I1391">
        <v>0</v>
      </c>
      <c r="K1391">
        <v>1390</v>
      </c>
      <c r="L1391" t="s">
        <v>8221</v>
      </c>
      <c r="M1391">
        <v>1</v>
      </c>
    </row>
    <row r="1392" spans="3:13" x14ac:dyDescent="0.55000000000000004">
      <c r="C1392">
        <v>1391</v>
      </c>
      <c r="D1392" t="s">
        <v>8219</v>
      </c>
      <c r="E1392">
        <v>682</v>
      </c>
      <c r="G1392">
        <v>1391</v>
      </c>
      <c r="H1392" t="s">
        <v>8221</v>
      </c>
      <c r="I1392">
        <v>4</v>
      </c>
      <c r="K1392">
        <v>1391</v>
      </c>
      <c r="L1392" t="s">
        <v>8221</v>
      </c>
      <c r="M1392">
        <v>202</v>
      </c>
    </row>
    <row r="1393" spans="3:13" x14ac:dyDescent="0.55000000000000004">
      <c r="C1393">
        <v>1392</v>
      </c>
      <c r="D1393" t="s">
        <v>8219</v>
      </c>
      <c r="E1393">
        <v>37</v>
      </c>
      <c r="G1393">
        <v>1392</v>
      </c>
      <c r="H1393" t="s">
        <v>8221</v>
      </c>
      <c r="I1393">
        <v>5</v>
      </c>
      <c r="K1393">
        <v>1392</v>
      </c>
      <c r="L1393" t="s">
        <v>8221</v>
      </c>
      <c r="M1393">
        <v>0</v>
      </c>
    </row>
    <row r="1394" spans="3:13" x14ac:dyDescent="0.55000000000000004">
      <c r="C1394">
        <v>1393</v>
      </c>
      <c r="D1394" t="s">
        <v>8219</v>
      </c>
      <c r="E1394">
        <v>146</v>
      </c>
      <c r="G1394">
        <v>1393</v>
      </c>
      <c r="H1394" t="s">
        <v>8221</v>
      </c>
      <c r="I1394">
        <v>4</v>
      </c>
      <c r="K1394">
        <v>1393</v>
      </c>
      <c r="L1394" t="s">
        <v>8221</v>
      </c>
      <c r="M1394">
        <v>1</v>
      </c>
    </row>
    <row r="1395" spans="3:13" x14ac:dyDescent="0.55000000000000004">
      <c r="C1395">
        <v>1394</v>
      </c>
      <c r="D1395" t="s">
        <v>8219</v>
      </c>
      <c r="E1395">
        <v>119</v>
      </c>
      <c r="G1395">
        <v>1394</v>
      </c>
      <c r="H1395" t="s">
        <v>8221</v>
      </c>
      <c r="I1395">
        <v>5</v>
      </c>
      <c r="K1395">
        <v>1394</v>
      </c>
      <c r="L1395" t="s">
        <v>8221</v>
      </c>
      <c r="M1395">
        <v>0</v>
      </c>
    </row>
    <row r="1396" spans="3:13" x14ac:dyDescent="0.55000000000000004">
      <c r="C1396">
        <v>1395</v>
      </c>
      <c r="D1396" t="s">
        <v>8219</v>
      </c>
      <c r="E1396">
        <v>163</v>
      </c>
      <c r="G1396">
        <v>1395</v>
      </c>
      <c r="H1396" t="s">
        <v>8221</v>
      </c>
      <c r="I1396">
        <v>1</v>
      </c>
      <c r="K1396">
        <v>1395</v>
      </c>
      <c r="L1396" t="s">
        <v>8221</v>
      </c>
      <c r="M1396">
        <v>2</v>
      </c>
    </row>
    <row r="1397" spans="3:13" x14ac:dyDescent="0.55000000000000004">
      <c r="C1397">
        <v>1396</v>
      </c>
      <c r="D1397" t="s">
        <v>8219</v>
      </c>
      <c r="E1397">
        <v>339</v>
      </c>
      <c r="G1397">
        <v>1396</v>
      </c>
      <c r="H1397" t="s">
        <v>8221</v>
      </c>
      <c r="I1397">
        <v>1</v>
      </c>
      <c r="K1397">
        <v>1396</v>
      </c>
      <c r="L1397" t="s">
        <v>8221</v>
      </c>
      <c r="M1397">
        <v>13</v>
      </c>
    </row>
    <row r="1398" spans="3:13" x14ac:dyDescent="0.55000000000000004">
      <c r="C1398">
        <v>1397</v>
      </c>
      <c r="D1398" t="s">
        <v>8219</v>
      </c>
      <c r="E1398">
        <v>58</v>
      </c>
      <c r="G1398">
        <v>1397</v>
      </c>
      <c r="H1398" t="s">
        <v>8221</v>
      </c>
      <c r="I1398">
        <v>0</v>
      </c>
      <c r="K1398">
        <v>1397</v>
      </c>
      <c r="L1398" t="s">
        <v>8221</v>
      </c>
      <c r="M1398">
        <v>9</v>
      </c>
    </row>
    <row r="1399" spans="3:13" x14ac:dyDescent="0.55000000000000004">
      <c r="C1399">
        <v>1398</v>
      </c>
      <c r="D1399" t="s">
        <v>8219</v>
      </c>
      <c r="E1399">
        <v>456</v>
      </c>
      <c r="G1399">
        <v>1398</v>
      </c>
      <c r="H1399" t="s">
        <v>8221</v>
      </c>
      <c r="I1399">
        <v>14</v>
      </c>
      <c r="K1399">
        <v>1398</v>
      </c>
      <c r="L1399" t="s">
        <v>8221</v>
      </c>
      <c r="M1399">
        <v>2</v>
      </c>
    </row>
    <row r="1400" spans="3:13" x14ac:dyDescent="0.55000000000000004">
      <c r="C1400">
        <v>1399</v>
      </c>
      <c r="D1400" t="s">
        <v>8219</v>
      </c>
      <c r="E1400">
        <v>15</v>
      </c>
      <c r="G1400">
        <v>1399</v>
      </c>
      <c r="H1400" t="s">
        <v>8221</v>
      </c>
      <c r="I1400">
        <v>3</v>
      </c>
      <c r="K1400">
        <v>1399</v>
      </c>
      <c r="L1400" t="s">
        <v>8221</v>
      </c>
      <c r="M1400">
        <v>0</v>
      </c>
    </row>
    <row r="1401" spans="3:13" x14ac:dyDescent="0.55000000000000004">
      <c r="C1401">
        <v>1400</v>
      </c>
      <c r="D1401" t="s">
        <v>8219</v>
      </c>
      <c r="E1401">
        <v>191</v>
      </c>
      <c r="G1401">
        <v>1400</v>
      </c>
      <c r="H1401" t="s">
        <v>8221</v>
      </c>
      <c r="I1401">
        <v>10</v>
      </c>
      <c r="K1401">
        <v>1400</v>
      </c>
      <c r="L1401" t="s">
        <v>8220</v>
      </c>
      <c r="M1401">
        <v>58</v>
      </c>
    </row>
    <row r="1402" spans="3:13" x14ac:dyDescent="0.55000000000000004">
      <c r="C1402">
        <v>1401</v>
      </c>
      <c r="D1402" t="s">
        <v>8219</v>
      </c>
      <c r="E1402">
        <v>17</v>
      </c>
      <c r="G1402">
        <v>1401</v>
      </c>
      <c r="H1402" t="s">
        <v>8221</v>
      </c>
      <c r="I1402">
        <v>17</v>
      </c>
      <c r="K1402">
        <v>1401</v>
      </c>
      <c r="L1402" t="s">
        <v>8220</v>
      </c>
      <c r="M1402">
        <v>8</v>
      </c>
    </row>
    <row r="1403" spans="3:13" x14ac:dyDescent="0.55000000000000004">
      <c r="C1403">
        <v>1402</v>
      </c>
      <c r="D1403" t="s">
        <v>8219</v>
      </c>
      <c r="E1403">
        <v>28</v>
      </c>
      <c r="G1403">
        <v>1402</v>
      </c>
      <c r="H1403" t="s">
        <v>8221</v>
      </c>
      <c r="I1403">
        <v>2</v>
      </c>
      <c r="K1403">
        <v>1402</v>
      </c>
      <c r="L1403" t="s">
        <v>8220</v>
      </c>
      <c r="M1403">
        <v>3</v>
      </c>
    </row>
    <row r="1404" spans="3:13" x14ac:dyDescent="0.55000000000000004">
      <c r="C1404">
        <v>1403</v>
      </c>
      <c r="D1404" t="s">
        <v>8219</v>
      </c>
      <c r="E1404">
        <v>18</v>
      </c>
      <c r="G1404">
        <v>1403</v>
      </c>
      <c r="H1404" t="s">
        <v>8221</v>
      </c>
      <c r="I1404">
        <v>0</v>
      </c>
      <c r="K1404">
        <v>1403</v>
      </c>
      <c r="L1404" t="s">
        <v>8220</v>
      </c>
      <c r="M1404">
        <v>0</v>
      </c>
    </row>
    <row r="1405" spans="3:13" x14ac:dyDescent="0.55000000000000004">
      <c r="C1405">
        <v>1404</v>
      </c>
      <c r="D1405" t="s">
        <v>8219</v>
      </c>
      <c r="E1405">
        <v>61</v>
      </c>
      <c r="G1405">
        <v>1404</v>
      </c>
      <c r="H1405" t="s">
        <v>8221</v>
      </c>
      <c r="I1405">
        <v>4</v>
      </c>
      <c r="K1405">
        <v>1404</v>
      </c>
      <c r="L1405" t="s">
        <v>8220</v>
      </c>
      <c r="M1405">
        <v>11</v>
      </c>
    </row>
    <row r="1406" spans="3:13" x14ac:dyDescent="0.55000000000000004">
      <c r="C1406">
        <v>1405</v>
      </c>
      <c r="D1406" t="s">
        <v>8219</v>
      </c>
      <c r="E1406">
        <v>108</v>
      </c>
      <c r="G1406">
        <v>1405</v>
      </c>
      <c r="H1406" t="s">
        <v>8221</v>
      </c>
      <c r="I1406">
        <v>12</v>
      </c>
      <c r="K1406">
        <v>1405</v>
      </c>
      <c r="L1406" t="s">
        <v>8220</v>
      </c>
      <c r="M1406">
        <v>20</v>
      </c>
    </row>
    <row r="1407" spans="3:13" x14ac:dyDescent="0.55000000000000004">
      <c r="C1407">
        <v>1406</v>
      </c>
      <c r="D1407" t="s">
        <v>8219</v>
      </c>
      <c r="E1407">
        <v>142</v>
      </c>
      <c r="G1407">
        <v>1406</v>
      </c>
      <c r="H1407" t="s">
        <v>8221</v>
      </c>
      <c r="I1407">
        <v>3</v>
      </c>
      <c r="K1407">
        <v>1406</v>
      </c>
      <c r="L1407" t="s">
        <v>8220</v>
      </c>
      <c r="M1407">
        <v>3</v>
      </c>
    </row>
    <row r="1408" spans="3:13" x14ac:dyDescent="0.55000000000000004">
      <c r="C1408">
        <v>1407</v>
      </c>
      <c r="D1408" t="s">
        <v>8219</v>
      </c>
      <c r="E1408">
        <v>74</v>
      </c>
      <c r="G1408">
        <v>1407</v>
      </c>
      <c r="H1408" t="s">
        <v>8221</v>
      </c>
      <c r="I1408">
        <v>12</v>
      </c>
      <c r="K1408">
        <v>1407</v>
      </c>
      <c r="L1408" t="s">
        <v>8220</v>
      </c>
      <c r="M1408">
        <v>0</v>
      </c>
    </row>
    <row r="1409" spans="3:13" x14ac:dyDescent="0.55000000000000004">
      <c r="C1409">
        <v>1408</v>
      </c>
      <c r="D1409" t="s">
        <v>8219</v>
      </c>
      <c r="E1409">
        <v>38</v>
      </c>
      <c r="G1409">
        <v>1408</v>
      </c>
      <c r="H1409" t="s">
        <v>8221</v>
      </c>
      <c r="I1409">
        <v>0</v>
      </c>
      <c r="K1409">
        <v>1408</v>
      </c>
      <c r="L1409" t="s">
        <v>8220</v>
      </c>
      <c r="M1409">
        <v>0</v>
      </c>
    </row>
    <row r="1410" spans="3:13" x14ac:dyDescent="0.55000000000000004">
      <c r="C1410">
        <v>1409</v>
      </c>
      <c r="D1410" t="s">
        <v>8219</v>
      </c>
      <c r="E1410">
        <v>20</v>
      </c>
      <c r="G1410">
        <v>1409</v>
      </c>
      <c r="H1410" t="s">
        <v>8221</v>
      </c>
      <c r="I1410">
        <v>7</v>
      </c>
      <c r="K1410">
        <v>1409</v>
      </c>
      <c r="L1410" t="s">
        <v>8220</v>
      </c>
      <c r="M1410">
        <v>0</v>
      </c>
    </row>
    <row r="1411" spans="3:13" x14ac:dyDescent="0.55000000000000004">
      <c r="C1411">
        <v>1410</v>
      </c>
      <c r="D1411" t="s">
        <v>8219</v>
      </c>
      <c r="E1411">
        <v>24</v>
      </c>
      <c r="G1411">
        <v>1410</v>
      </c>
      <c r="H1411" t="s">
        <v>8221</v>
      </c>
      <c r="I1411">
        <v>2</v>
      </c>
      <c r="K1411">
        <v>1410</v>
      </c>
      <c r="L1411" t="s">
        <v>8221</v>
      </c>
      <c r="M1411">
        <v>35</v>
      </c>
    </row>
    <row r="1412" spans="3:13" x14ac:dyDescent="0.55000000000000004">
      <c r="C1412">
        <v>1411</v>
      </c>
      <c r="D1412" t="s">
        <v>8219</v>
      </c>
      <c r="E1412">
        <v>66</v>
      </c>
      <c r="G1412">
        <v>1411</v>
      </c>
      <c r="H1412" t="s">
        <v>8221</v>
      </c>
      <c r="I1412">
        <v>1</v>
      </c>
      <c r="K1412">
        <v>1411</v>
      </c>
      <c r="L1412" t="s">
        <v>8221</v>
      </c>
      <c r="M1412">
        <v>2</v>
      </c>
    </row>
    <row r="1413" spans="3:13" x14ac:dyDescent="0.55000000000000004">
      <c r="C1413">
        <v>1412</v>
      </c>
      <c r="D1413" t="s">
        <v>8219</v>
      </c>
      <c r="E1413">
        <v>28</v>
      </c>
      <c r="G1413">
        <v>1412</v>
      </c>
      <c r="H1413" t="s">
        <v>8221</v>
      </c>
      <c r="I1413">
        <v>4</v>
      </c>
      <c r="K1413">
        <v>1412</v>
      </c>
      <c r="L1413" t="s">
        <v>8221</v>
      </c>
      <c r="M1413">
        <v>3</v>
      </c>
    </row>
    <row r="1414" spans="3:13" x14ac:dyDescent="0.55000000000000004">
      <c r="C1414">
        <v>1413</v>
      </c>
      <c r="D1414" t="s">
        <v>8219</v>
      </c>
      <c r="E1414">
        <v>24</v>
      </c>
      <c r="G1414">
        <v>1413</v>
      </c>
      <c r="H1414" t="s">
        <v>8221</v>
      </c>
      <c r="I1414">
        <v>4</v>
      </c>
      <c r="K1414">
        <v>1413</v>
      </c>
      <c r="L1414" t="s">
        <v>8221</v>
      </c>
      <c r="M1414">
        <v>0</v>
      </c>
    </row>
    <row r="1415" spans="3:13" x14ac:dyDescent="0.55000000000000004">
      <c r="C1415">
        <v>1414</v>
      </c>
      <c r="D1415" t="s">
        <v>8219</v>
      </c>
      <c r="E1415">
        <v>73</v>
      </c>
      <c r="G1415">
        <v>1414</v>
      </c>
      <c r="H1415" t="s">
        <v>8221</v>
      </c>
      <c r="I1415">
        <v>17</v>
      </c>
      <c r="K1415">
        <v>1414</v>
      </c>
      <c r="L1415" t="s">
        <v>8221</v>
      </c>
      <c r="M1415">
        <v>1</v>
      </c>
    </row>
    <row r="1416" spans="3:13" x14ac:dyDescent="0.55000000000000004">
      <c r="C1416">
        <v>1415</v>
      </c>
      <c r="D1416" t="s">
        <v>8219</v>
      </c>
      <c r="E1416">
        <v>3</v>
      </c>
      <c r="G1416">
        <v>1415</v>
      </c>
      <c r="H1416" t="s">
        <v>8221</v>
      </c>
      <c r="I1416">
        <v>7</v>
      </c>
      <c r="K1416">
        <v>1415</v>
      </c>
      <c r="L1416" t="s">
        <v>8221</v>
      </c>
      <c r="M1416">
        <v>0</v>
      </c>
    </row>
    <row r="1417" spans="3:13" x14ac:dyDescent="0.55000000000000004">
      <c r="C1417">
        <v>1416</v>
      </c>
      <c r="D1417" t="s">
        <v>8219</v>
      </c>
      <c r="E1417">
        <v>20</v>
      </c>
      <c r="G1417">
        <v>1416</v>
      </c>
      <c r="H1417" t="s">
        <v>8221</v>
      </c>
      <c r="I1417">
        <v>2</v>
      </c>
      <c r="K1417">
        <v>1416</v>
      </c>
      <c r="L1417" t="s">
        <v>8221</v>
      </c>
      <c r="M1417">
        <v>0</v>
      </c>
    </row>
    <row r="1418" spans="3:13" x14ac:dyDescent="0.55000000000000004">
      <c r="C1418">
        <v>1417</v>
      </c>
      <c r="D1418" t="s">
        <v>8219</v>
      </c>
      <c r="E1418">
        <v>21</v>
      </c>
      <c r="G1418">
        <v>1417</v>
      </c>
      <c r="H1418" t="s">
        <v>8221</v>
      </c>
      <c r="I1418">
        <v>5</v>
      </c>
      <c r="K1418">
        <v>1417</v>
      </c>
      <c r="L1418" t="s">
        <v>8221</v>
      </c>
      <c r="M1418">
        <v>3</v>
      </c>
    </row>
    <row r="1419" spans="3:13" x14ac:dyDescent="0.55000000000000004">
      <c r="C1419">
        <v>1418</v>
      </c>
      <c r="D1419" t="s">
        <v>8219</v>
      </c>
      <c r="E1419">
        <v>94</v>
      </c>
      <c r="G1419">
        <v>1418</v>
      </c>
      <c r="H1419" t="s">
        <v>8221</v>
      </c>
      <c r="I1419">
        <v>1</v>
      </c>
      <c r="K1419">
        <v>1418</v>
      </c>
      <c r="L1419" t="s">
        <v>8221</v>
      </c>
      <c r="M1419">
        <v>11</v>
      </c>
    </row>
    <row r="1420" spans="3:13" x14ac:dyDescent="0.55000000000000004">
      <c r="C1420">
        <v>1419</v>
      </c>
      <c r="D1420" t="s">
        <v>8219</v>
      </c>
      <c r="E1420">
        <v>139</v>
      </c>
      <c r="G1420">
        <v>1419</v>
      </c>
      <c r="H1420" t="s">
        <v>8221</v>
      </c>
      <c r="I1420">
        <v>1</v>
      </c>
      <c r="K1420">
        <v>1419</v>
      </c>
      <c r="L1420" t="s">
        <v>8221</v>
      </c>
      <c r="M1420">
        <v>6</v>
      </c>
    </row>
    <row r="1421" spans="3:13" x14ac:dyDescent="0.55000000000000004">
      <c r="C1421">
        <v>1420</v>
      </c>
      <c r="D1421" t="s">
        <v>8219</v>
      </c>
      <c r="E1421">
        <v>130</v>
      </c>
      <c r="G1421">
        <v>1420</v>
      </c>
      <c r="H1421" t="s">
        <v>8221</v>
      </c>
      <c r="I1421">
        <v>14</v>
      </c>
      <c r="K1421">
        <v>1420</v>
      </c>
      <c r="L1421" t="s">
        <v>8221</v>
      </c>
      <c r="M1421">
        <v>0</v>
      </c>
    </row>
    <row r="1422" spans="3:13" x14ac:dyDescent="0.55000000000000004">
      <c r="C1422">
        <v>1421</v>
      </c>
      <c r="D1422" t="s">
        <v>8219</v>
      </c>
      <c r="E1422">
        <v>31</v>
      </c>
      <c r="G1422">
        <v>1421</v>
      </c>
      <c r="H1422" t="s">
        <v>8221</v>
      </c>
      <c r="I1422">
        <v>26</v>
      </c>
      <c r="K1422">
        <v>1421</v>
      </c>
      <c r="L1422" t="s">
        <v>8221</v>
      </c>
      <c r="M1422">
        <v>67</v>
      </c>
    </row>
    <row r="1423" spans="3:13" x14ac:dyDescent="0.55000000000000004">
      <c r="C1423">
        <v>1422</v>
      </c>
      <c r="D1423" t="s">
        <v>8219</v>
      </c>
      <c r="E1423">
        <v>13</v>
      </c>
      <c r="G1423">
        <v>1422</v>
      </c>
      <c r="H1423" t="s">
        <v>8221</v>
      </c>
      <c r="I1423">
        <v>2</v>
      </c>
      <c r="K1423">
        <v>1422</v>
      </c>
      <c r="L1423" t="s">
        <v>8221</v>
      </c>
      <c r="M1423">
        <v>23</v>
      </c>
    </row>
    <row r="1424" spans="3:13" x14ac:dyDescent="0.55000000000000004">
      <c r="C1424">
        <v>1423</v>
      </c>
      <c r="D1424" t="s">
        <v>8219</v>
      </c>
      <c r="E1424">
        <v>90</v>
      </c>
      <c r="G1424">
        <v>1423</v>
      </c>
      <c r="H1424" t="s">
        <v>8221</v>
      </c>
      <c r="I1424">
        <v>1</v>
      </c>
      <c r="K1424">
        <v>1423</v>
      </c>
      <c r="L1424" t="s">
        <v>8221</v>
      </c>
      <c r="M1424">
        <v>72</v>
      </c>
    </row>
    <row r="1425" spans="3:13" x14ac:dyDescent="0.55000000000000004">
      <c r="C1425">
        <v>1424</v>
      </c>
      <c r="D1425" t="s">
        <v>8219</v>
      </c>
      <c r="E1425">
        <v>141</v>
      </c>
      <c r="G1425">
        <v>1424</v>
      </c>
      <c r="H1425" t="s">
        <v>8221</v>
      </c>
      <c r="I1425">
        <v>3</v>
      </c>
      <c r="K1425">
        <v>1424</v>
      </c>
      <c r="L1425" t="s">
        <v>8221</v>
      </c>
      <c r="M1425">
        <v>2</v>
      </c>
    </row>
    <row r="1426" spans="3:13" x14ac:dyDescent="0.55000000000000004">
      <c r="C1426">
        <v>1425</v>
      </c>
      <c r="D1426" t="s">
        <v>8219</v>
      </c>
      <c r="E1426">
        <v>23</v>
      </c>
      <c r="G1426">
        <v>1425</v>
      </c>
      <c r="H1426" t="s">
        <v>8221</v>
      </c>
      <c r="I1426">
        <v>7</v>
      </c>
      <c r="K1426">
        <v>1425</v>
      </c>
      <c r="L1426" t="s">
        <v>8221</v>
      </c>
      <c r="M1426">
        <v>15</v>
      </c>
    </row>
    <row r="1427" spans="3:13" x14ac:dyDescent="0.55000000000000004">
      <c r="C1427">
        <v>1426</v>
      </c>
      <c r="D1427" t="s">
        <v>8219</v>
      </c>
      <c r="E1427">
        <v>18</v>
      </c>
      <c r="G1427">
        <v>1426</v>
      </c>
      <c r="H1427" t="s">
        <v>8221</v>
      </c>
      <c r="I1427">
        <v>9</v>
      </c>
      <c r="K1427">
        <v>1426</v>
      </c>
      <c r="L1427" t="s">
        <v>8221</v>
      </c>
      <c r="M1427">
        <v>1</v>
      </c>
    </row>
    <row r="1428" spans="3:13" x14ac:dyDescent="0.55000000000000004">
      <c r="C1428">
        <v>1427</v>
      </c>
      <c r="D1428" t="s">
        <v>8219</v>
      </c>
      <c r="E1428">
        <v>76</v>
      </c>
      <c r="G1428">
        <v>1427</v>
      </c>
      <c r="H1428" t="s">
        <v>8221</v>
      </c>
      <c r="I1428">
        <v>20</v>
      </c>
      <c r="K1428">
        <v>1427</v>
      </c>
      <c r="L1428" t="s">
        <v>8221</v>
      </c>
      <c r="M1428">
        <v>2</v>
      </c>
    </row>
    <row r="1429" spans="3:13" x14ac:dyDescent="0.55000000000000004">
      <c r="C1429">
        <v>1428</v>
      </c>
      <c r="D1429" t="s">
        <v>8219</v>
      </c>
      <c r="E1429">
        <v>93</v>
      </c>
      <c r="G1429">
        <v>1428</v>
      </c>
      <c r="H1429" t="s">
        <v>8221</v>
      </c>
      <c r="I1429">
        <v>6</v>
      </c>
      <c r="K1429">
        <v>1428</v>
      </c>
      <c r="L1429" t="s">
        <v>8221</v>
      </c>
      <c r="M1429">
        <v>7</v>
      </c>
    </row>
    <row r="1430" spans="3:13" x14ac:dyDescent="0.55000000000000004">
      <c r="C1430">
        <v>1429</v>
      </c>
      <c r="D1430" t="s">
        <v>8219</v>
      </c>
      <c r="E1430">
        <v>69</v>
      </c>
      <c r="G1430">
        <v>1429</v>
      </c>
      <c r="H1430" t="s">
        <v>8221</v>
      </c>
      <c r="I1430">
        <v>13</v>
      </c>
      <c r="K1430">
        <v>1429</v>
      </c>
      <c r="L1430" t="s">
        <v>8221</v>
      </c>
      <c r="M1430">
        <v>16</v>
      </c>
    </row>
    <row r="1431" spans="3:13" x14ac:dyDescent="0.55000000000000004">
      <c r="C1431">
        <v>1430</v>
      </c>
      <c r="D1431" t="s">
        <v>8219</v>
      </c>
      <c r="E1431">
        <v>21</v>
      </c>
      <c r="G1431">
        <v>1430</v>
      </c>
      <c r="H1431" t="s">
        <v>8221</v>
      </c>
      <c r="I1431">
        <v>1</v>
      </c>
      <c r="K1431">
        <v>1430</v>
      </c>
      <c r="L1431" t="s">
        <v>8221</v>
      </c>
      <c r="M1431">
        <v>117</v>
      </c>
    </row>
    <row r="1432" spans="3:13" x14ac:dyDescent="0.55000000000000004">
      <c r="C1432">
        <v>1431</v>
      </c>
      <c r="D1432" t="s">
        <v>8219</v>
      </c>
      <c r="E1432">
        <v>57</v>
      </c>
      <c r="G1432">
        <v>1431</v>
      </c>
      <c r="H1432" t="s">
        <v>8221</v>
      </c>
      <c r="I1432">
        <v>202</v>
      </c>
      <c r="K1432">
        <v>1431</v>
      </c>
      <c r="L1432" t="s">
        <v>8221</v>
      </c>
      <c r="M1432">
        <v>2</v>
      </c>
    </row>
    <row r="1433" spans="3:13" x14ac:dyDescent="0.55000000000000004">
      <c r="C1433">
        <v>1432</v>
      </c>
      <c r="D1433" t="s">
        <v>8219</v>
      </c>
      <c r="E1433">
        <v>108</v>
      </c>
      <c r="G1433">
        <v>1432</v>
      </c>
      <c r="H1433" t="s">
        <v>8221</v>
      </c>
      <c r="I1433">
        <v>0</v>
      </c>
      <c r="K1433">
        <v>1432</v>
      </c>
      <c r="L1433" t="s">
        <v>8221</v>
      </c>
      <c r="M1433">
        <v>7</v>
      </c>
    </row>
    <row r="1434" spans="3:13" x14ac:dyDescent="0.55000000000000004">
      <c r="C1434">
        <v>1433</v>
      </c>
      <c r="D1434" t="s">
        <v>8219</v>
      </c>
      <c r="E1434">
        <v>83</v>
      </c>
      <c r="G1434">
        <v>1433</v>
      </c>
      <c r="H1434" t="s">
        <v>8221</v>
      </c>
      <c r="I1434">
        <v>1</v>
      </c>
      <c r="K1434">
        <v>1433</v>
      </c>
      <c r="L1434" t="s">
        <v>8221</v>
      </c>
      <c r="M1434">
        <v>3</v>
      </c>
    </row>
    <row r="1435" spans="3:13" x14ac:dyDescent="0.55000000000000004">
      <c r="C1435">
        <v>1434</v>
      </c>
      <c r="D1435" t="s">
        <v>8219</v>
      </c>
      <c r="E1435">
        <v>96</v>
      </c>
      <c r="G1435">
        <v>1434</v>
      </c>
      <c r="H1435" t="s">
        <v>8221</v>
      </c>
      <c r="I1435">
        <v>0</v>
      </c>
      <c r="K1435">
        <v>1434</v>
      </c>
      <c r="L1435" t="s">
        <v>8221</v>
      </c>
      <c r="M1435">
        <v>20</v>
      </c>
    </row>
    <row r="1436" spans="3:13" x14ac:dyDescent="0.55000000000000004">
      <c r="C1436">
        <v>1435</v>
      </c>
      <c r="D1436" t="s">
        <v>8219</v>
      </c>
      <c r="E1436">
        <v>64</v>
      </c>
      <c r="G1436">
        <v>1435</v>
      </c>
      <c r="H1436" t="s">
        <v>8221</v>
      </c>
      <c r="I1436">
        <v>2</v>
      </c>
      <c r="K1436">
        <v>1435</v>
      </c>
      <c r="L1436" t="s">
        <v>8221</v>
      </c>
      <c r="M1436">
        <v>50</v>
      </c>
    </row>
    <row r="1437" spans="3:13" x14ac:dyDescent="0.55000000000000004">
      <c r="C1437">
        <v>1436</v>
      </c>
      <c r="D1437" t="s">
        <v>8219</v>
      </c>
      <c r="E1437">
        <v>14</v>
      </c>
      <c r="G1437">
        <v>1436</v>
      </c>
      <c r="H1437" t="s">
        <v>8221</v>
      </c>
      <c r="I1437">
        <v>13</v>
      </c>
      <c r="K1437">
        <v>1436</v>
      </c>
      <c r="L1437" t="s">
        <v>8221</v>
      </c>
      <c r="M1437">
        <v>2</v>
      </c>
    </row>
    <row r="1438" spans="3:13" x14ac:dyDescent="0.55000000000000004">
      <c r="C1438">
        <v>1437</v>
      </c>
      <c r="D1438" t="s">
        <v>8219</v>
      </c>
      <c r="E1438">
        <v>169</v>
      </c>
      <c r="G1438">
        <v>1437</v>
      </c>
      <c r="H1438" t="s">
        <v>8221</v>
      </c>
      <c r="I1438">
        <v>9</v>
      </c>
      <c r="K1438">
        <v>1437</v>
      </c>
      <c r="L1438" t="s">
        <v>8221</v>
      </c>
      <c r="M1438">
        <v>3</v>
      </c>
    </row>
    <row r="1439" spans="3:13" x14ac:dyDescent="0.55000000000000004">
      <c r="C1439">
        <v>1438</v>
      </c>
      <c r="D1439" t="s">
        <v>8219</v>
      </c>
      <c r="E1439">
        <v>33</v>
      </c>
      <c r="G1439">
        <v>1438</v>
      </c>
      <c r="H1439" t="s">
        <v>8221</v>
      </c>
      <c r="I1439">
        <v>2</v>
      </c>
      <c r="K1439">
        <v>1438</v>
      </c>
      <c r="L1439" t="s">
        <v>8221</v>
      </c>
      <c r="M1439">
        <v>27</v>
      </c>
    </row>
    <row r="1440" spans="3:13" x14ac:dyDescent="0.55000000000000004">
      <c r="C1440">
        <v>1439</v>
      </c>
      <c r="D1440" t="s">
        <v>8219</v>
      </c>
      <c r="E1440">
        <v>102</v>
      </c>
      <c r="G1440">
        <v>1439</v>
      </c>
      <c r="H1440" t="s">
        <v>8221</v>
      </c>
      <c r="I1440">
        <v>0</v>
      </c>
      <c r="K1440">
        <v>1439</v>
      </c>
      <c r="L1440" t="s">
        <v>8221</v>
      </c>
      <c r="M1440">
        <v>7</v>
      </c>
    </row>
    <row r="1441" spans="3:13" x14ac:dyDescent="0.55000000000000004">
      <c r="C1441">
        <v>1440</v>
      </c>
      <c r="D1441" t="s">
        <v>8219</v>
      </c>
      <c r="E1441">
        <v>104</v>
      </c>
      <c r="G1441">
        <v>1440</v>
      </c>
      <c r="H1441" t="s">
        <v>8220</v>
      </c>
      <c r="I1441">
        <v>58</v>
      </c>
      <c r="K1441">
        <v>1440</v>
      </c>
      <c r="L1441" t="s">
        <v>8221</v>
      </c>
      <c r="M1441">
        <v>5</v>
      </c>
    </row>
    <row r="1442" spans="3:13" x14ac:dyDescent="0.55000000000000004">
      <c r="C1442">
        <v>1441</v>
      </c>
      <c r="D1442" t="s">
        <v>8219</v>
      </c>
      <c r="E1442">
        <v>20</v>
      </c>
      <c r="G1442">
        <v>1441</v>
      </c>
      <c r="H1442" t="s">
        <v>8220</v>
      </c>
      <c r="I1442">
        <v>8</v>
      </c>
      <c r="K1442">
        <v>1441</v>
      </c>
      <c r="L1442" t="s">
        <v>8221</v>
      </c>
      <c r="M1442">
        <v>0</v>
      </c>
    </row>
    <row r="1443" spans="3:13" x14ac:dyDescent="0.55000000000000004">
      <c r="C1443">
        <v>1442</v>
      </c>
      <c r="D1443" t="s">
        <v>8219</v>
      </c>
      <c r="E1443">
        <v>35</v>
      </c>
      <c r="G1443">
        <v>1442</v>
      </c>
      <c r="H1443" t="s">
        <v>8220</v>
      </c>
      <c r="I1443">
        <v>3</v>
      </c>
      <c r="K1443">
        <v>1442</v>
      </c>
      <c r="L1443" t="s">
        <v>8221</v>
      </c>
      <c r="M1443">
        <v>3</v>
      </c>
    </row>
    <row r="1444" spans="3:13" x14ac:dyDescent="0.55000000000000004">
      <c r="C1444">
        <v>1443</v>
      </c>
      <c r="D1444" t="s">
        <v>8219</v>
      </c>
      <c r="E1444">
        <v>94</v>
      </c>
      <c r="G1444">
        <v>1443</v>
      </c>
      <c r="H1444" t="s">
        <v>8220</v>
      </c>
      <c r="I1444">
        <v>0</v>
      </c>
      <c r="K1444">
        <v>1443</v>
      </c>
      <c r="L1444" t="s">
        <v>8221</v>
      </c>
      <c r="M1444">
        <v>6</v>
      </c>
    </row>
    <row r="1445" spans="3:13" x14ac:dyDescent="0.55000000000000004">
      <c r="C1445">
        <v>1444</v>
      </c>
      <c r="D1445" t="s">
        <v>8219</v>
      </c>
      <c r="E1445">
        <v>14</v>
      </c>
      <c r="G1445">
        <v>1444</v>
      </c>
      <c r="H1445" t="s">
        <v>8220</v>
      </c>
      <c r="I1445">
        <v>11</v>
      </c>
      <c r="K1445">
        <v>1444</v>
      </c>
      <c r="L1445" t="s">
        <v>8221</v>
      </c>
      <c r="M1445">
        <v>9</v>
      </c>
    </row>
    <row r="1446" spans="3:13" x14ac:dyDescent="0.55000000000000004">
      <c r="C1446">
        <v>1445</v>
      </c>
      <c r="D1446" t="s">
        <v>8219</v>
      </c>
      <c r="E1446">
        <v>15</v>
      </c>
      <c r="G1446">
        <v>1445</v>
      </c>
      <c r="H1446" t="s">
        <v>8220</v>
      </c>
      <c r="I1446">
        <v>20</v>
      </c>
      <c r="K1446">
        <v>1445</v>
      </c>
      <c r="L1446" t="s">
        <v>8221</v>
      </c>
      <c r="M1446">
        <v>3</v>
      </c>
    </row>
    <row r="1447" spans="3:13" x14ac:dyDescent="0.55000000000000004">
      <c r="C1447">
        <v>1446</v>
      </c>
      <c r="D1447" t="s">
        <v>8219</v>
      </c>
      <c r="E1447">
        <v>51</v>
      </c>
      <c r="G1447">
        <v>1446</v>
      </c>
      <c r="H1447" t="s">
        <v>8220</v>
      </c>
      <c r="I1447">
        <v>3</v>
      </c>
      <c r="K1447">
        <v>1446</v>
      </c>
      <c r="L1447" t="s">
        <v>8221</v>
      </c>
      <c r="M1447">
        <v>2</v>
      </c>
    </row>
    <row r="1448" spans="3:13" x14ac:dyDescent="0.55000000000000004">
      <c r="C1448">
        <v>1447</v>
      </c>
      <c r="D1448" t="s">
        <v>8219</v>
      </c>
      <c r="E1448">
        <v>19</v>
      </c>
      <c r="G1448">
        <v>1447</v>
      </c>
      <c r="H1448" t="s">
        <v>8220</v>
      </c>
      <c r="I1448">
        <v>0</v>
      </c>
      <c r="K1448">
        <v>1447</v>
      </c>
      <c r="L1448" t="s">
        <v>8221</v>
      </c>
      <c r="M1448">
        <v>3</v>
      </c>
    </row>
    <row r="1449" spans="3:13" x14ac:dyDescent="0.55000000000000004">
      <c r="C1449">
        <v>1448</v>
      </c>
      <c r="D1449" t="s">
        <v>8219</v>
      </c>
      <c r="E1449">
        <v>23</v>
      </c>
      <c r="G1449">
        <v>1448</v>
      </c>
      <c r="H1449" t="s">
        <v>8220</v>
      </c>
      <c r="I1449">
        <v>0</v>
      </c>
      <c r="K1449">
        <v>1448</v>
      </c>
      <c r="L1449" t="s">
        <v>8221</v>
      </c>
      <c r="M1449">
        <v>45</v>
      </c>
    </row>
    <row r="1450" spans="3:13" x14ac:dyDescent="0.55000000000000004">
      <c r="C1450">
        <v>1449</v>
      </c>
      <c r="D1450" t="s">
        <v>8219</v>
      </c>
      <c r="E1450">
        <v>97</v>
      </c>
      <c r="G1450">
        <v>1449</v>
      </c>
      <c r="H1450" t="s">
        <v>8220</v>
      </c>
      <c r="I1450">
        <v>0</v>
      </c>
      <c r="K1450">
        <v>1449</v>
      </c>
      <c r="L1450" t="s">
        <v>8221</v>
      </c>
      <c r="M1450">
        <v>9</v>
      </c>
    </row>
    <row r="1451" spans="3:13" x14ac:dyDescent="0.55000000000000004">
      <c r="C1451">
        <v>1450</v>
      </c>
      <c r="D1451" t="s">
        <v>8219</v>
      </c>
      <c r="E1451">
        <v>76</v>
      </c>
      <c r="G1451">
        <v>1450</v>
      </c>
      <c r="H1451" t="s">
        <v>8221</v>
      </c>
      <c r="I1451">
        <v>35</v>
      </c>
      <c r="K1451">
        <v>1450</v>
      </c>
      <c r="L1451" t="s">
        <v>8221</v>
      </c>
      <c r="M1451">
        <v>9</v>
      </c>
    </row>
    <row r="1452" spans="3:13" x14ac:dyDescent="0.55000000000000004">
      <c r="C1452">
        <v>1451</v>
      </c>
      <c r="D1452" t="s">
        <v>8219</v>
      </c>
      <c r="E1452">
        <v>11</v>
      </c>
      <c r="G1452">
        <v>1451</v>
      </c>
      <c r="H1452" t="s">
        <v>8221</v>
      </c>
      <c r="I1452">
        <v>2</v>
      </c>
      <c r="K1452">
        <v>1451</v>
      </c>
      <c r="L1452" t="s">
        <v>8221</v>
      </c>
      <c r="M1452">
        <v>21</v>
      </c>
    </row>
    <row r="1453" spans="3:13" x14ac:dyDescent="0.55000000000000004">
      <c r="C1453">
        <v>1452</v>
      </c>
      <c r="D1453" t="s">
        <v>8219</v>
      </c>
      <c r="E1453">
        <v>52</v>
      </c>
      <c r="G1453">
        <v>1452</v>
      </c>
      <c r="H1453" t="s">
        <v>8221</v>
      </c>
      <c r="I1453">
        <v>3</v>
      </c>
      <c r="K1453">
        <v>1452</v>
      </c>
      <c r="L1453" t="s">
        <v>8221</v>
      </c>
      <c r="M1453">
        <v>17</v>
      </c>
    </row>
    <row r="1454" spans="3:13" x14ac:dyDescent="0.55000000000000004">
      <c r="C1454">
        <v>1453</v>
      </c>
      <c r="D1454" t="s">
        <v>8219</v>
      </c>
      <c r="E1454">
        <v>95</v>
      </c>
      <c r="G1454">
        <v>1453</v>
      </c>
      <c r="H1454" t="s">
        <v>8221</v>
      </c>
      <c r="I1454">
        <v>0</v>
      </c>
      <c r="K1454">
        <v>1453</v>
      </c>
      <c r="L1454" t="s">
        <v>8221</v>
      </c>
      <c r="M1454">
        <v>1</v>
      </c>
    </row>
    <row r="1455" spans="3:13" x14ac:dyDescent="0.55000000000000004">
      <c r="C1455">
        <v>1454</v>
      </c>
      <c r="D1455" t="s">
        <v>8219</v>
      </c>
      <c r="E1455">
        <v>35</v>
      </c>
      <c r="G1455">
        <v>1454</v>
      </c>
      <c r="H1455" t="s">
        <v>8221</v>
      </c>
      <c r="I1455">
        <v>1</v>
      </c>
      <c r="K1455">
        <v>1454</v>
      </c>
      <c r="L1455" t="s">
        <v>8221</v>
      </c>
      <c r="M1455">
        <v>1</v>
      </c>
    </row>
    <row r="1456" spans="3:13" x14ac:dyDescent="0.55000000000000004">
      <c r="C1456">
        <v>1455</v>
      </c>
      <c r="D1456" t="s">
        <v>8219</v>
      </c>
      <c r="E1456">
        <v>21</v>
      </c>
      <c r="G1456">
        <v>1455</v>
      </c>
      <c r="H1456" t="s">
        <v>8221</v>
      </c>
      <c r="I1456">
        <v>0</v>
      </c>
      <c r="K1456">
        <v>1455</v>
      </c>
      <c r="L1456" t="s">
        <v>8221</v>
      </c>
      <c r="M1456">
        <v>14</v>
      </c>
    </row>
    <row r="1457" spans="3:13" x14ac:dyDescent="0.55000000000000004">
      <c r="C1457">
        <v>1456</v>
      </c>
      <c r="D1457" t="s">
        <v>8219</v>
      </c>
      <c r="E1457">
        <v>93</v>
      </c>
      <c r="G1457">
        <v>1456</v>
      </c>
      <c r="H1457" t="s">
        <v>8221</v>
      </c>
      <c r="I1457">
        <v>0</v>
      </c>
      <c r="K1457">
        <v>1456</v>
      </c>
      <c r="L1457" t="s">
        <v>8221</v>
      </c>
      <c r="M1457">
        <v>42</v>
      </c>
    </row>
    <row r="1458" spans="3:13" x14ac:dyDescent="0.55000000000000004">
      <c r="C1458">
        <v>1457</v>
      </c>
      <c r="D1458" t="s">
        <v>8219</v>
      </c>
      <c r="E1458">
        <v>11</v>
      </c>
      <c r="G1458">
        <v>1457</v>
      </c>
      <c r="H1458" t="s">
        <v>8221</v>
      </c>
      <c r="I1458">
        <v>3</v>
      </c>
      <c r="K1458">
        <v>1457</v>
      </c>
      <c r="L1458" t="s">
        <v>8221</v>
      </c>
      <c r="M1458">
        <v>27</v>
      </c>
    </row>
    <row r="1459" spans="3:13" x14ac:dyDescent="0.55000000000000004">
      <c r="C1459">
        <v>1458</v>
      </c>
      <c r="D1459" t="s">
        <v>8219</v>
      </c>
      <c r="E1459">
        <v>21</v>
      </c>
      <c r="G1459">
        <v>1458</v>
      </c>
      <c r="H1459" t="s">
        <v>8221</v>
      </c>
      <c r="I1459">
        <v>11</v>
      </c>
      <c r="K1459">
        <v>1458</v>
      </c>
      <c r="L1459" t="s">
        <v>8221</v>
      </c>
      <c r="M1459">
        <v>5</v>
      </c>
    </row>
    <row r="1460" spans="3:13" x14ac:dyDescent="0.55000000000000004">
      <c r="C1460">
        <v>1459</v>
      </c>
      <c r="D1460" t="s">
        <v>8219</v>
      </c>
      <c r="E1460">
        <v>54</v>
      </c>
      <c r="G1460">
        <v>1459</v>
      </c>
      <c r="H1460" t="s">
        <v>8221</v>
      </c>
      <c r="I1460">
        <v>6</v>
      </c>
      <c r="K1460">
        <v>1459</v>
      </c>
      <c r="L1460" t="s">
        <v>8221</v>
      </c>
      <c r="M1460">
        <v>13</v>
      </c>
    </row>
    <row r="1461" spans="3:13" x14ac:dyDescent="0.55000000000000004">
      <c r="C1461">
        <v>1460</v>
      </c>
      <c r="D1461" t="s">
        <v>8219</v>
      </c>
      <c r="E1461">
        <v>31</v>
      </c>
      <c r="G1461">
        <v>1460</v>
      </c>
      <c r="H1461" t="s">
        <v>8221</v>
      </c>
      <c r="I1461">
        <v>0</v>
      </c>
      <c r="K1461">
        <v>1460</v>
      </c>
      <c r="L1461" t="s">
        <v>8221</v>
      </c>
      <c r="M1461">
        <v>12</v>
      </c>
    </row>
    <row r="1462" spans="3:13" x14ac:dyDescent="0.55000000000000004">
      <c r="C1462">
        <v>1461</v>
      </c>
      <c r="D1462" t="s">
        <v>8219</v>
      </c>
      <c r="E1462">
        <v>132</v>
      </c>
      <c r="G1462">
        <v>1461</v>
      </c>
      <c r="H1462" t="s">
        <v>8221</v>
      </c>
      <c r="I1462">
        <v>67</v>
      </c>
      <c r="K1462">
        <v>1461</v>
      </c>
      <c r="L1462" t="s">
        <v>8221</v>
      </c>
      <c r="M1462">
        <v>90</v>
      </c>
    </row>
    <row r="1463" spans="3:13" x14ac:dyDescent="0.55000000000000004">
      <c r="C1463">
        <v>1462</v>
      </c>
      <c r="D1463" t="s">
        <v>8219</v>
      </c>
      <c r="E1463">
        <v>3</v>
      </c>
      <c r="G1463">
        <v>1462</v>
      </c>
      <c r="H1463" t="s">
        <v>8221</v>
      </c>
      <c r="I1463">
        <v>23</v>
      </c>
      <c r="K1463">
        <v>1462</v>
      </c>
      <c r="L1463" t="s">
        <v>8221</v>
      </c>
      <c r="M1463">
        <v>2</v>
      </c>
    </row>
    <row r="1464" spans="3:13" x14ac:dyDescent="0.55000000000000004">
      <c r="C1464">
        <v>1463</v>
      </c>
      <c r="D1464" t="s">
        <v>8219</v>
      </c>
      <c r="E1464">
        <v>6</v>
      </c>
      <c r="G1464">
        <v>1463</v>
      </c>
      <c r="H1464" t="s">
        <v>8221</v>
      </c>
      <c r="I1464">
        <v>72</v>
      </c>
      <c r="K1464">
        <v>1463</v>
      </c>
      <c r="L1464" t="s">
        <v>8221</v>
      </c>
      <c r="M1464">
        <v>5</v>
      </c>
    </row>
    <row r="1465" spans="3:13" x14ac:dyDescent="0.55000000000000004">
      <c r="C1465">
        <v>1464</v>
      </c>
      <c r="D1465" t="s">
        <v>8219</v>
      </c>
      <c r="E1465">
        <v>10</v>
      </c>
      <c r="G1465">
        <v>1464</v>
      </c>
      <c r="H1465" t="s">
        <v>8221</v>
      </c>
      <c r="I1465">
        <v>2</v>
      </c>
      <c r="K1465">
        <v>1464</v>
      </c>
      <c r="L1465" t="s">
        <v>8221</v>
      </c>
      <c r="M1465">
        <v>31</v>
      </c>
    </row>
    <row r="1466" spans="3:13" x14ac:dyDescent="0.55000000000000004">
      <c r="C1466">
        <v>1465</v>
      </c>
      <c r="D1466" t="s">
        <v>8219</v>
      </c>
      <c r="E1466">
        <v>147</v>
      </c>
      <c r="G1466">
        <v>1465</v>
      </c>
      <c r="H1466" t="s">
        <v>8221</v>
      </c>
      <c r="I1466">
        <v>15</v>
      </c>
      <c r="K1466">
        <v>1465</v>
      </c>
      <c r="L1466" t="s">
        <v>8221</v>
      </c>
      <c r="M1466">
        <v>4</v>
      </c>
    </row>
    <row r="1467" spans="3:13" x14ac:dyDescent="0.55000000000000004">
      <c r="C1467">
        <v>1466</v>
      </c>
      <c r="D1467" t="s">
        <v>8219</v>
      </c>
      <c r="E1467">
        <v>199</v>
      </c>
      <c r="G1467">
        <v>1466</v>
      </c>
      <c r="H1467" t="s">
        <v>8221</v>
      </c>
      <c r="I1467">
        <v>1</v>
      </c>
      <c r="K1467">
        <v>1466</v>
      </c>
      <c r="L1467" t="s">
        <v>8221</v>
      </c>
      <c r="M1467">
        <v>29</v>
      </c>
    </row>
    <row r="1468" spans="3:13" x14ac:dyDescent="0.55000000000000004">
      <c r="C1468">
        <v>1467</v>
      </c>
      <c r="D1468" t="s">
        <v>8219</v>
      </c>
      <c r="E1468">
        <v>50</v>
      </c>
      <c r="G1468">
        <v>1467</v>
      </c>
      <c r="H1468" t="s">
        <v>8221</v>
      </c>
      <c r="I1468">
        <v>2</v>
      </c>
      <c r="K1468">
        <v>1467</v>
      </c>
      <c r="L1468" t="s">
        <v>8221</v>
      </c>
      <c r="M1468">
        <v>2</v>
      </c>
    </row>
    <row r="1469" spans="3:13" x14ac:dyDescent="0.55000000000000004">
      <c r="C1469">
        <v>1468</v>
      </c>
      <c r="D1469" t="s">
        <v>8219</v>
      </c>
      <c r="E1469">
        <v>21</v>
      </c>
      <c r="G1469">
        <v>1468</v>
      </c>
      <c r="H1469" t="s">
        <v>8221</v>
      </c>
      <c r="I1469">
        <v>7</v>
      </c>
      <c r="K1469">
        <v>1468</v>
      </c>
      <c r="L1469" t="s">
        <v>8221</v>
      </c>
      <c r="M1469">
        <v>114</v>
      </c>
    </row>
    <row r="1470" spans="3:13" x14ac:dyDescent="0.55000000000000004">
      <c r="C1470">
        <v>1469</v>
      </c>
      <c r="D1470" t="s">
        <v>8219</v>
      </c>
      <c r="E1470">
        <v>24</v>
      </c>
      <c r="G1470">
        <v>1469</v>
      </c>
      <c r="H1470" t="s">
        <v>8221</v>
      </c>
      <c r="I1470">
        <v>16</v>
      </c>
      <c r="K1470">
        <v>1469</v>
      </c>
      <c r="L1470" t="s">
        <v>8221</v>
      </c>
      <c r="M1470">
        <v>1</v>
      </c>
    </row>
    <row r="1471" spans="3:13" x14ac:dyDescent="0.55000000000000004">
      <c r="C1471">
        <v>1470</v>
      </c>
      <c r="D1471" t="s">
        <v>8219</v>
      </c>
      <c r="E1471">
        <v>32</v>
      </c>
      <c r="G1471">
        <v>1470</v>
      </c>
      <c r="H1471" t="s">
        <v>8221</v>
      </c>
      <c r="I1471">
        <v>117</v>
      </c>
      <c r="K1471">
        <v>1470</v>
      </c>
      <c r="L1471" t="s">
        <v>8221</v>
      </c>
      <c r="M1471">
        <v>76</v>
      </c>
    </row>
    <row r="1472" spans="3:13" x14ac:dyDescent="0.55000000000000004">
      <c r="C1472">
        <v>1471</v>
      </c>
      <c r="D1472" t="s">
        <v>8219</v>
      </c>
      <c r="E1472">
        <v>62</v>
      </c>
      <c r="G1472">
        <v>1471</v>
      </c>
      <c r="H1472" t="s">
        <v>8221</v>
      </c>
      <c r="I1472">
        <v>2</v>
      </c>
      <c r="K1472">
        <v>1471</v>
      </c>
      <c r="L1472" t="s">
        <v>8221</v>
      </c>
      <c r="M1472">
        <v>9</v>
      </c>
    </row>
    <row r="1473" spans="3:13" x14ac:dyDescent="0.55000000000000004">
      <c r="C1473">
        <v>1472</v>
      </c>
      <c r="D1473" t="s">
        <v>8219</v>
      </c>
      <c r="E1473">
        <v>9</v>
      </c>
      <c r="G1473">
        <v>1472</v>
      </c>
      <c r="H1473" t="s">
        <v>8221</v>
      </c>
      <c r="I1473">
        <v>7</v>
      </c>
      <c r="K1473">
        <v>1472</v>
      </c>
      <c r="L1473" t="s">
        <v>8221</v>
      </c>
      <c r="M1473">
        <v>37</v>
      </c>
    </row>
    <row r="1474" spans="3:13" x14ac:dyDescent="0.55000000000000004">
      <c r="C1474">
        <v>1473</v>
      </c>
      <c r="D1474" t="s">
        <v>8219</v>
      </c>
      <c r="E1474">
        <v>38</v>
      </c>
      <c r="G1474">
        <v>1473</v>
      </c>
      <c r="H1474" t="s">
        <v>8221</v>
      </c>
      <c r="I1474">
        <v>3</v>
      </c>
      <c r="K1474">
        <v>1473</v>
      </c>
      <c r="L1474" t="s">
        <v>8221</v>
      </c>
      <c r="M1474">
        <v>0</v>
      </c>
    </row>
    <row r="1475" spans="3:13" x14ac:dyDescent="0.55000000000000004">
      <c r="C1475">
        <v>1474</v>
      </c>
      <c r="D1475" t="s">
        <v>8219</v>
      </c>
      <c r="E1475">
        <v>54</v>
      </c>
      <c r="G1475">
        <v>1474</v>
      </c>
      <c r="H1475" t="s">
        <v>8221</v>
      </c>
      <c r="I1475">
        <v>20</v>
      </c>
      <c r="K1475">
        <v>1474</v>
      </c>
      <c r="L1475" t="s">
        <v>8221</v>
      </c>
      <c r="M1475">
        <v>1</v>
      </c>
    </row>
    <row r="1476" spans="3:13" x14ac:dyDescent="0.55000000000000004">
      <c r="C1476">
        <v>1475</v>
      </c>
      <c r="D1476" t="s">
        <v>8219</v>
      </c>
      <c r="E1476">
        <v>37</v>
      </c>
      <c r="G1476">
        <v>1475</v>
      </c>
      <c r="H1476" t="s">
        <v>8221</v>
      </c>
      <c r="I1476">
        <v>50</v>
      </c>
      <c r="K1476">
        <v>1475</v>
      </c>
      <c r="L1476" t="s">
        <v>8221</v>
      </c>
      <c r="M1476">
        <v>10</v>
      </c>
    </row>
    <row r="1477" spans="3:13" x14ac:dyDescent="0.55000000000000004">
      <c r="C1477">
        <v>1476</v>
      </c>
      <c r="D1477" t="s">
        <v>8219</v>
      </c>
      <c r="E1477">
        <v>39</v>
      </c>
      <c r="G1477">
        <v>1476</v>
      </c>
      <c r="H1477" t="s">
        <v>8221</v>
      </c>
      <c r="I1477">
        <v>2</v>
      </c>
      <c r="K1477">
        <v>1476</v>
      </c>
      <c r="L1477" t="s">
        <v>8221</v>
      </c>
      <c r="M1477">
        <v>1</v>
      </c>
    </row>
    <row r="1478" spans="3:13" x14ac:dyDescent="0.55000000000000004">
      <c r="C1478">
        <v>1477</v>
      </c>
      <c r="D1478" t="s">
        <v>8219</v>
      </c>
      <c r="E1478">
        <v>34</v>
      </c>
      <c r="G1478">
        <v>1477</v>
      </c>
      <c r="H1478" t="s">
        <v>8221</v>
      </c>
      <c r="I1478">
        <v>3</v>
      </c>
      <c r="K1478">
        <v>1477</v>
      </c>
      <c r="L1478" t="s">
        <v>8221</v>
      </c>
      <c r="M1478">
        <v>2</v>
      </c>
    </row>
    <row r="1479" spans="3:13" x14ac:dyDescent="0.55000000000000004">
      <c r="C1479">
        <v>1478</v>
      </c>
      <c r="D1479" t="s">
        <v>8219</v>
      </c>
      <c r="E1479">
        <v>55</v>
      </c>
      <c r="G1479">
        <v>1478</v>
      </c>
      <c r="H1479" t="s">
        <v>8221</v>
      </c>
      <c r="I1479">
        <v>27</v>
      </c>
      <c r="K1479">
        <v>1478</v>
      </c>
      <c r="L1479" t="s">
        <v>8221</v>
      </c>
      <c r="M1479">
        <v>1</v>
      </c>
    </row>
    <row r="1480" spans="3:13" x14ac:dyDescent="0.55000000000000004">
      <c r="C1480">
        <v>1479</v>
      </c>
      <c r="D1480" t="s">
        <v>8219</v>
      </c>
      <c r="E1480">
        <v>32</v>
      </c>
      <c r="G1480">
        <v>1479</v>
      </c>
      <c r="H1480" t="s">
        <v>8221</v>
      </c>
      <c r="I1480">
        <v>7</v>
      </c>
      <c r="K1480">
        <v>1479</v>
      </c>
      <c r="L1480" t="s">
        <v>8221</v>
      </c>
      <c r="M1480">
        <v>10</v>
      </c>
    </row>
    <row r="1481" spans="3:13" x14ac:dyDescent="0.55000000000000004">
      <c r="C1481">
        <v>1480</v>
      </c>
      <c r="D1481" t="s">
        <v>8219</v>
      </c>
      <c r="E1481">
        <v>25</v>
      </c>
      <c r="G1481">
        <v>1480</v>
      </c>
      <c r="H1481" t="s">
        <v>8221</v>
      </c>
      <c r="I1481">
        <v>5</v>
      </c>
      <c r="K1481">
        <v>1480</v>
      </c>
      <c r="L1481" t="s">
        <v>8220</v>
      </c>
      <c r="M1481">
        <v>1</v>
      </c>
    </row>
    <row r="1482" spans="3:13" x14ac:dyDescent="0.55000000000000004">
      <c r="C1482">
        <v>1481</v>
      </c>
      <c r="D1482" t="s">
        <v>8219</v>
      </c>
      <c r="E1482">
        <v>33</v>
      </c>
      <c r="G1482">
        <v>1481</v>
      </c>
      <c r="H1482" t="s">
        <v>8221</v>
      </c>
      <c r="I1482">
        <v>0</v>
      </c>
      <c r="K1482">
        <v>1481</v>
      </c>
      <c r="L1482" t="s">
        <v>8220</v>
      </c>
      <c r="M1482">
        <v>2</v>
      </c>
    </row>
    <row r="1483" spans="3:13" x14ac:dyDescent="0.55000000000000004">
      <c r="C1483">
        <v>1482</v>
      </c>
      <c r="D1483" t="s">
        <v>8219</v>
      </c>
      <c r="E1483">
        <v>108</v>
      </c>
      <c r="G1483">
        <v>1482</v>
      </c>
      <c r="H1483" t="s">
        <v>8221</v>
      </c>
      <c r="I1483">
        <v>3</v>
      </c>
      <c r="K1483">
        <v>1482</v>
      </c>
      <c r="L1483" t="s">
        <v>8220</v>
      </c>
      <c r="M1483">
        <v>348</v>
      </c>
    </row>
    <row r="1484" spans="3:13" x14ac:dyDescent="0.55000000000000004">
      <c r="C1484">
        <v>1483</v>
      </c>
      <c r="D1484" t="s">
        <v>8219</v>
      </c>
      <c r="E1484">
        <v>20</v>
      </c>
      <c r="G1484">
        <v>1483</v>
      </c>
      <c r="H1484" t="s">
        <v>8221</v>
      </c>
      <c r="I1484">
        <v>6</v>
      </c>
      <c r="K1484">
        <v>1483</v>
      </c>
      <c r="L1484" t="s">
        <v>8220</v>
      </c>
      <c r="M1484">
        <v>4</v>
      </c>
    </row>
    <row r="1485" spans="3:13" x14ac:dyDescent="0.55000000000000004">
      <c r="C1485">
        <v>1484</v>
      </c>
      <c r="D1485" t="s">
        <v>8219</v>
      </c>
      <c r="E1485">
        <v>98</v>
      </c>
      <c r="G1485">
        <v>1484</v>
      </c>
      <c r="H1485" t="s">
        <v>8221</v>
      </c>
      <c r="I1485">
        <v>9</v>
      </c>
      <c r="K1485">
        <v>1484</v>
      </c>
      <c r="L1485" t="s">
        <v>8220</v>
      </c>
      <c r="M1485">
        <v>0</v>
      </c>
    </row>
    <row r="1486" spans="3:13" x14ac:dyDescent="0.55000000000000004">
      <c r="C1486">
        <v>1485</v>
      </c>
      <c r="D1486" t="s">
        <v>8219</v>
      </c>
      <c r="E1486">
        <v>196</v>
      </c>
      <c r="G1486">
        <v>1485</v>
      </c>
      <c r="H1486" t="s">
        <v>8221</v>
      </c>
      <c r="I1486">
        <v>3</v>
      </c>
      <c r="K1486">
        <v>1485</v>
      </c>
      <c r="L1486" t="s">
        <v>8220</v>
      </c>
      <c r="M1486">
        <v>17</v>
      </c>
    </row>
    <row r="1487" spans="3:13" x14ac:dyDescent="0.55000000000000004">
      <c r="C1487">
        <v>1486</v>
      </c>
      <c r="D1487" t="s">
        <v>8219</v>
      </c>
      <c r="E1487">
        <v>39</v>
      </c>
      <c r="G1487">
        <v>1486</v>
      </c>
      <c r="H1487" t="s">
        <v>8221</v>
      </c>
      <c r="I1487">
        <v>2</v>
      </c>
      <c r="K1487">
        <v>1486</v>
      </c>
      <c r="L1487" t="s">
        <v>8220</v>
      </c>
      <c r="M1487">
        <v>0</v>
      </c>
    </row>
    <row r="1488" spans="3:13" x14ac:dyDescent="0.55000000000000004">
      <c r="C1488">
        <v>1487</v>
      </c>
      <c r="D1488" t="s">
        <v>8219</v>
      </c>
      <c r="E1488">
        <v>128</v>
      </c>
      <c r="G1488">
        <v>1487</v>
      </c>
      <c r="H1488" t="s">
        <v>8221</v>
      </c>
      <c r="I1488">
        <v>3</v>
      </c>
      <c r="K1488">
        <v>1487</v>
      </c>
      <c r="L1488" t="s">
        <v>8221</v>
      </c>
      <c r="M1488">
        <v>9</v>
      </c>
    </row>
    <row r="1489" spans="3:13" x14ac:dyDescent="0.55000000000000004">
      <c r="C1489">
        <v>1488</v>
      </c>
      <c r="D1489" t="s">
        <v>8219</v>
      </c>
      <c r="E1489">
        <v>71</v>
      </c>
      <c r="G1489">
        <v>1488</v>
      </c>
      <c r="H1489" t="s">
        <v>8221</v>
      </c>
      <c r="I1489">
        <v>45</v>
      </c>
      <c r="K1489">
        <v>1488</v>
      </c>
      <c r="L1489" t="s">
        <v>8221</v>
      </c>
      <c r="M1489">
        <v>19</v>
      </c>
    </row>
    <row r="1490" spans="3:13" x14ac:dyDescent="0.55000000000000004">
      <c r="C1490">
        <v>1489</v>
      </c>
      <c r="D1490" t="s">
        <v>8219</v>
      </c>
      <c r="E1490">
        <v>47</v>
      </c>
      <c r="G1490">
        <v>1489</v>
      </c>
      <c r="H1490" t="s">
        <v>8221</v>
      </c>
      <c r="I1490">
        <v>9</v>
      </c>
      <c r="K1490">
        <v>1489</v>
      </c>
      <c r="L1490" t="s">
        <v>8221</v>
      </c>
      <c r="M1490">
        <v>0</v>
      </c>
    </row>
    <row r="1491" spans="3:13" x14ac:dyDescent="0.55000000000000004">
      <c r="C1491">
        <v>1490</v>
      </c>
      <c r="D1491" t="s">
        <v>8219</v>
      </c>
      <c r="E1491">
        <v>17</v>
      </c>
      <c r="G1491">
        <v>1490</v>
      </c>
      <c r="H1491" t="s">
        <v>8221</v>
      </c>
      <c r="I1491">
        <v>9</v>
      </c>
      <c r="K1491">
        <v>1490</v>
      </c>
      <c r="L1491" t="s">
        <v>8221</v>
      </c>
      <c r="M1491">
        <v>4</v>
      </c>
    </row>
    <row r="1492" spans="3:13" x14ac:dyDescent="0.55000000000000004">
      <c r="C1492">
        <v>1491</v>
      </c>
      <c r="D1492" t="s">
        <v>8219</v>
      </c>
      <c r="E1492">
        <v>91</v>
      </c>
      <c r="G1492">
        <v>1491</v>
      </c>
      <c r="H1492" t="s">
        <v>8221</v>
      </c>
      <c r="I1492">
        <v>21</v>
      </c>
      <c r="K1492">
        <v>1491</v>
      </c>
      <c r="L1492" t="s">
        <v>8221</v>
      </c>
      <c r="M1492">
        <v>8</v>
      </c>
    </row>
    <row r="1493" spans="3:13" x14ac:dyDescent="0.55000000000000004">
      <c r="C1493">
        <v>1492</v>
      </c>
      <c r="D1493" t="s">
        <v>8219</v>
      </c>
      <c r="E1493">
        <v>43</v>
      </c>
      <c r="G1493">
        <v>1492</v>
      </c>
      <c r="H1493" t="s">
        <v>8221</v>
      </c>
      <c r="I1493">
        <v>17</v>
      </c>
      <c r="K1493">
        <v>1492</v>
      </c>
      <c r="L1493" t="s">
        <v>8221</v>
      </c>
      <c r="M1493">
        <v>24</v>
      </c>
    </row>
    <row r="1494" spans="3:13" x14ac:dyDescent="0.55000000000000004">
      <c r="C1494">
        <v>1493</v>
      </c>
      <c r="D1494" t="s">
        <v>8219</v>
      </c>
      <c r="E1494">
        <v>17</v>
      </c>
      <c r="G1494">
        <v>1493</v>
      </c>
      <c r="H1494" t="s">
        <v>8221</v>
      </c>
      <c r="I1494">
        <v>1</v>
      </c>
      <c r="K1494">
        <v>1493</v>
      </c>
      <c r="L1494" t="s">
        <v>8221</v>
      </c>
      <c r="M1494">
        <v>0</v>
      </c>
    </row>
    <row r="1495" spans="3:13" x14ac:dyDescent="0.55000000000000004">
      <c r="C1495">
        <v>1494</v>
      </c>
      <c r="D1495" t="s">
        <v>8219</v>
      </c>
      <c r="E1495">
        <v>33</v>
      </c>
      <c r="G1495">
        <v>1494</v>
      </c>
      <c r="H1495" t="s">
        <v>8221</v>
      </c>
      <c r="I1495">
        <v>1</v>
      </c>
      <c r="K1495">
        <v>1494</v>
      </c>
      <c r="L1495" t="s">
        <v>8221</v>
      </c>
      <c r="M1495">
        <v>39</v>
      </c>
    </row>
    <row r="1496" spans="3:13" x14ac:dyDescent="0.55000000000000004">
      <c r="C1496">
        <v>1495</v>
      </c>
      <c r="D1496" t="s">
        <v>8219</v>
      </c>
      <c r="E1496">
        <v>87</v>
      </c>
      <c r="G1496">
        <v>1495</v>
      </c>
      <c r="H1496" t="s">
        <v>8221</v>
      </c>
      <c r="I1496">
        <v>14</v>
      </c>
      <c r="K1496">
        <v>1495</v>
      </c>
      <c r="L1496" t="s">
        <v>8221</v>
      </c>
      <c r="M1496">
        <v>6</v>
      </c>
    </row>
    <row r="1497" spans="3:13" x14ac:dyDescent="0.55000000000000004">
      <c r="C1497">
        <v>1496</v>
      </c>
      <c r="D1497" t="s">
        <v>8219</v>
      </c>
      <c r="E1497">
        <v>113</v>
      </c>
      <c r="G1497">
        <v>1496</v>
      </c>
      <c r="H1497" t="s">
        <v>8221</v>
      </c>
      <c r="I1497">
        <v>42</v>
      </c>
      <c r="K1497">
        <v>1496</v>
      </c>
      <c r="L1497" t="s">
        <v>8221</v>
      </c>
      <c r="M1497">
        <v>4</v>
      </c>
    </row>
    <row r="1498" spans="3:13" x14ac:dyDescent="0.55000000000000004">
      <c r="C1498">
        <v>1497</v>
      </c>
      <c r="D1498" t="s">
        <v>8219</v>
      </c>
      <c r="E1498">
        <v>14</v>
      </c>
      <c r="G1498">
        <v>1497</v>
      </c>
      <c r="H1498" t="s">
        <v>8221</v>
      </c>
      <c r="I1498">
        <v>27</v>
      </c>
      <c r="K1498">
        <v>1497</v>
      </c>
      <c r="L1498" t="s">
        <v>8221</v>
      </c>
      <c r="M1498">
        <v>3</v>
      </c>
    </row>
    <row r="1499" spans="3:13" x14ac:dyDescent="0.55000000000000004">
      <c r="C1499">
        <v>1498</v>
      </c>
      <c r="D1499" t="s">
        <v>8219</v>
      </c>
      <c r="E1499">
        <v>30</v>
      </c>
      <c r="G1499">
        <v>1498</v>
      </c>
      <c r="H1499" t="s">
        <v>8221</v>
      </c>
      <c r="I1499">
        <v>5</v>
      </c>
      <c r="K1499">
        <v>1498</v>
      </c>
      <c r="L1499" t="s">
        <v>8221</v>
      </c>
      <c r="M1499">
        <v>53</v>
      </c>
    </row>
    <row r="1500" spans="3:13" x14ac:dyDescent="0.55000000000000004">
      <c r="C1500">
        <v>1499</v>
      </c>
      <c r="D1500" t="s">
        <v>8219</v>
      </c>
      <c r="E1500">
        <v>16</v>
      </c>
      <c r="G1500">
        <v>1499</v>
      </c>
      <c r="H1500" t="s">
        <v>8221</v>
      </c>
      <c r="I1500">
        <v>13</v>
      </c>
      <c r="K1500">
        <v>1499</v>
      </c>
      <c r="L1500" t="s">
        <v>8221</v>
      </c>
      <c r="M1500">
        <v>1</v>
      </c>
    </row>
    <row r="1501" spans="3:13" x14ac:dyDescent="0.55000000000000004">
      <c r="C1501">
        <v>1500</v>
      </c>
      <c r="D1501" t="s">
        <v>8219</v>
      </c>
      <c r="E1501">
        <v>46</v>
      </c>
      <c r="G1501">
        <v>1500</v>
      </c>
      <c r="H1501" t="s">
        <v>8221</v>
      </c>
      <c r="I1501">
        <v>12</v>
      </c>
      <c r="K1501">
        <v>1500</v>
      </c>
      <c r="L1501" t="s">
        <v>8221</v>
      </c>
      <c r="M1501">
        <v>2</v>
      </c>
    </row>
    <row r="1502" spans="3:13" x14ac:dyDescent="0.55000000000000004">
      <c r="C1502">
        <v>1501</v>
      </c>
      <c r="D1502" t="s">
        <v>8219</v>
      </c>
      <c r="E1502">
        <v>24</v>
      </c>
      <c r="G1502">
        <v>1501</v>
      </c>
      <c r="H1502" t="s">
        <v>8221</v>
      </c>
      <c r="I1502">
        <v>90</v>
      </c>
      <c r="K1502">
        <v>1501</v>
      </c>
      <c r="L1502" t="s">
        <v>8221</v>
      </c>
      <c r="M1502">
        <v>25</v>
      </c>
    </row>
    <row r="1503" spans="3:13" x14ac:dyDescent="0.55000000000000004">
      <c r="C1503">
        <v>1502</v>
      </c>
      <c r="D1503" t="s">
        <v>8219</v>
      </c>
      <c r="E1503">
        <v>97</v>
      </c>
      <c r="G1503">
        <v>1502</v>
      </c>
      <c r="H1503" t="s">
        <v>8221</v>
      </c>
      <c r="I1503">
        <v>2</v>
      </c>
      <c r="K1503">
        <v>1502</v>
      </c>
      <c r="L1503" t="s">
        <v>8221</v>
      </c>
      <c r="M1503">
        <v>6</v>
      </c>
    </row>
    <row r="1504" spans="3:13" x14ac:dyDescent="0.55000000000000004">
      <c r="C1504">
        <v>1503</v>
      </c>
      <c r="D1504" t="s">
        <v>8219</v>
      </c>
      <c r="E1504">
        <v>59</v>
      </c>
      <c r="G1504">
        <v>1503</v>
      </c>
      <c r="H1504" t="s">
        <v>8221</v>
      </c>
      <c r="I1504">
        <v>5</v>
      </c>
      <c r="K1504">
        <v>1503</v>
      </c>
      <c r="L1504" t="s">
        <v>8221</v>
      </c>
      <c r="M1504">
        <v>0</v>
      </c>
    </row>
    <row r="1505" spans="3:13" x14ac:dyDescent="0.55000000000000004">
      <c r="C1505">
        <v>1504</v>
      </c>
      <c r="D1505" t="s">
        <v>8219</v>
      </c>
      <c r="E1505">
        <v>1095</v>
      </c>
      <c r="G1505">
        <v>1504</v>
      </c>
      <c r="H1505" t="s">
        <v>8221</v>
      </c>
      <c r="I1505">
        <v>31</v>
      </c>
      <c r="K1505">
        <v>1504</v>
      </c>
      <c r="L1505" t="s">
        <v>8221</v>
      </c>
      <c r="M1505">
        <v>12</v>
      </c>
    </row>
    <row r="1506" spans="3:13" x14ac:dyDescent="0.55000000000000004">
      <c r="C1506">
        <v>1505</v>
      </c>
      <c r="D1506" t="s">
        <v>8219</v>
      </c>
      <c r="E1506">
        <v>218</v>
      </c>
      <c r="G1506">
        <v>1505</v>
      </c>
      <c r="H1506" t="s">
        <v>8221</v>
      </c>
      <c r="I1506">
        <v>4</v>
      </c>
      <c r="K1506">
        <v>1505</v>
      </c>
      <c r="L1506" t="s">
        <v>8221</v>
      </c>
      <c r="M1506">
        <v>0</v>
      </c>
    </row>
    <row r="1507" spans="3:13" x14ac:dyDescent="0.55000000000000004">
      <c r="C1507">
        <v>1506</v>
      </c>
      <c r="D1507" t="s">
        <v>8219</v>
      </c>
      <c r="E1507">
        <v>111</v>
      </c>
      <c r="G1507">
        <v>1506</v>
      </c>
      <c r="H1507" t="s">
        <v>8221</v>
      </c>
      <c r="I1507">
        <v>29</v>
      </c>
      <c r="K1507">
        <v>1506</v>
      </c>
      <c r="L1507" t="s">
        <v>8221</v>
      </c>
      <c r="M1507">
        <v>36</v>
      </c>
    </row>
    <row r="1508" spans="3:13" x14ac:dyDescent="0.55000000000000004">
      <c r="C1508">
        <v>1507</v>
      </c>
      <c r="D1508" t="s">
        <v>8219</v>
      </c>
      <c r="E1508">
        <v>56</v>
      </c>
      <c r="G1508">
        <v>1507</v>
      </c>
      <c r="H1508" t="s">
        <v>8221</v>
      </c>
      <c r="I1508">
        <v>2</v>
      </c>
      <c r="K1508">
        <v>1507</v>
      </c>
      <c r="L1508" t="s">
        <v>8221</v>
      </c>
      <c r="M1508">
        <v>0</v>
      </c>
    </row>
    <row r="1509" spans="3:13" x14ac:dyDescent="0.55000000000000004">
      <c r="C1509">
        <v>1508</v>
      </c>
      <c r="D1509" t="s">
        <v>8219</v>
      </c>
      <c r="E1509">
        <v>265</v>
      </c>
      <c r="G1509">
        <v>1508</v>
      </c>
      <c r="H1509" t="s">
        <v>8221</v>
      </c>
      <c r="I1509">
        <v>114</v>
      </c>
      <c r="K1509">
        <v>1508</v>
      </c>
      <c r="L1509" t="s">
        <v>8221</v>
      </c>
      <c r="M1509">
        <v>2</v>
      </c>
    </row>
    <row r="1510" spans="3:13" x14ac:dyDescent="0.55000000000000004">
      <c r="C1510">
        <v>1509</v>
      </c>
      <c r="D1510" t="s">
        <v>8219</v>
      </c>
      <c r="E1510">
        <v>28</v>
      </c>
      <c r="G1510">
        <v>1509</v>
      </c>
      <c r="H1510" t="s">
        <v>8221</v>
      </c>
      <c r="I1510">
        <v>1</v>
      </c>
      <c r="K1510">
        <v>1509</v>
      </c>
      <c r="L1510" t="s">
        <v>8221</v>
      </c>
      <c r="M1510">
        <v>1</v>
      </c>
    </row>
    <row r="1511" spans="3:13" x14ac:dyDescent="0.55000000000000004">
      <c r="C1511">
        <v>1510</v>
      </c>
      <c r="D1511" t="s">
        <v>8219</v>
      </c>
      <c r="E1511">
        <v>364</v>
      </c>
      <c r="G1511">
        <v>1510</v>
      </c>
      <c r="H1511" t="s">
        <v>8221</v>
      </c>
      <c r="I1511">
        <v>76</v>
      </c>
      <c r="K1511">
        <v>1510</v>
      </c>
      <c r="L1511" t="s">
        <v>8221</v>
      </c>
      <c r="M1511">
        <v>59</v>
      </c>
    </row>
    <row r="1512" spans="3:13" x14ac:dyDescent="0.55000000000000004">
      <c r="C1512">
        <v>1511</v>
      </c>
      <c r="D1512" t="s">
        <v>8219</v>
      </c>
      <c r="E1512">
        <v>27</v>
      </c>
      <c r="G1512">
        <v>1511</v>
      </c>
      <c r="H1512" t="s">
        <v>8221</v>
      </c>
      <c r="I1512">
        <v>9</v>
      </c>
      <c r="K1512">
        <v>1511</v>
      </c>
      <c r="L1512" t="s">
        <v>8221</v>
      </c>
      <c r="M1512">
        <v>1</v>
      </c>
    </row>
    <row r="1513" spans="3:13" x14ac:dyDescent="0.55000000000000004">
      <c r="C1513">
        <v>1512</v>
      </c>
      <c r="D1513" t="s">
        <v>8219</v>
      </c>
      <c r="E1513">
        <v>93</v>
      </c>
      <c r="G1513">
        <v>1512</v>
      </c>
      <c r="H1513" t="s">
        <v>8221</v>
      </c>
      <c r="I1513">
        <v>37</v>
      </c>
      <c r="K1513">
        <v>1512</v>
      </c>
      <c r="L1513" t="s">
        <v>8221</v>
      </c>
      <c r="M1513">
        <v>31</v>
      </c>
    </row>
    <row r="1514" spans="3:13" x14ac:dyDescent="0.55000000000000004">
      <c r="C1514">
        <v>1513</v>
      </c>
      <c r="D1514" t="s">
        <v>8219</v>
      </c>
      <c r="E1514">
        <v>64</v>
      </c>
      <c r="G1514">
        <v>1513</v>
      </c>
      <c r="H1514" t="s">
        <v>8221</v>
      </c>
      <c r="I1514">
        <v>0</v>
      </c>
      <c r="K1514">
        <v>1513</v>
      </c>
      <c r="L1514" t="s">
        <v>8221</v>
      </c>
      <c r="M1514">
        <v>18</v>
      </c>
    </row>
    <row r="1515" spans="3:13" x14ac:dyDescent="0.55000000000000004">
      <c r="C1515">
        <v>1514</v>
      </c>
      <c r="D1515" t="s">
        <v>8219</v>
      </c>
      <c r="E1515">
        <v>22</v>
      </c>
      <c r="G1515">
        <v>1514</v>
      </c>
      <c r="H1515" t="s">
        <v>8221</v>
      </c>
      <c r="I1515">
        <v>1</v>
      </c>
      <c r="K1515">
        <v>1514</v>
      </c>
      <c r="L1515" t="s">
        <v>8221</v>
      </c>
      <c r="M1515">
        <v>10</v>
      </c>
    </row>
    <row r="1516" spans="3:13" x14ac:dyDescent="0.55000000000000004">
      <c r="C1516">
        <v>1515</v>
      </c>
      <c r="D1516" t="s">
        <v>8219</v>
      </c>
      <c r="E1516">
        <v>59</v>
      </c>
      <c r="G1516">
        <v>1515</v>
      </c>
      <c r="H1516" t="s">
        <v>8221</v>
      </c>
      <c r="I1516">
        <v>10</v>
      </c>
      <c r="K1516">
        <v>1515</v>
      </c>
      <c r="L1516" t="s">
        <v>8221</v>
      </c>
      <c r="M1516">
        <v>0</v>
      </c>
    </row>
    <row r="1517" spans="3:13" x14ac:dyDescent="0.55000000000000004">
      <c r="C1517">
        <v>1516</v>
      </c>
      <c r="D1517" t="s">
        <v>8219</v>
      </c>
      <c r="E1517">
        <v>249</v>
      </c>
      <c r="G1517">
        <v>1516</v>
      </c>
      <c r="H1517" t="s">
        <v>8221</v>
      </c>
      <c r="I1517">
        <v>1</v>
      </c>
      <c r="K1517">
        <v>1516</v>
      </c>
      <c r="L1517" t="s">
        <v>8221</v>
      </c>
      <c r="M1517">
        <v>14</v>
      </c>
    </row>
    <row r="1518" spans="3:13" x14ac:dyDescent="0.55000000000000004">
      <c r="C1518">
        <v>1517</v>
      </c>
      <c r="D1518" t="s">
        <v>8219</v>
      </c>
      <c r="E1518">
        <v>392</v>
      </c>
      <c r="G1518">
        <v>1517</v>
      </c>
      <c r="H1518" t="s">
        <v>8221</v>
      </c>
      <c r="I1518">
        <v>2</v>
      </c>
      <c r="K1518">
        <v>1517</v>
      </c>
      <c r="L1518" t="s">
        <v>8221</v>
      </c>
      <c r="M1518">
        <v>2</v>
      </c>
    </row>
    <row r="1519" spans="3:13" x14ac:dyDescent="0.55000000000000004">
      <c r="C1519">
        <v>1518</v>
      </c>
      <c r="D1519" t="s">
        <v>8219</v>
      </c>
      <c r="E1519">
        <v>115</v>
      </c>
      <c r="G1519">
        <v>1518</v>
      </c>
      <c r="H1519" t="s">
        <v>8221</v>
      </c>
      <c r="I1519">
        <v>1</v>
      </c>
      <c r="K1519">
        <v>1518</v>
      </c>
      <c r="L1519" t="s">
        <v>8221</v>
      </c>
      <c r="M1519">
        <v>1</v>
      </c>
    </row>
    <row r="1520" spans="3:13" x14ac:dyDescent="0.55000000000000004">
      <c r="C1520">
        <v>1519</v>
      </c>
      <c r="D1520" t="s">
        <v>8219</v>
      </c>
      <c r="E1520">
        <v>433</v>
      </c>
      <c r="G1520">
        <v>1519</v>
      </c>
      <c r="H1520" t="s">
        <v>8221</v>
      </c>
      <c r="I1520">
        <v>10</v>
      </c>
      <c r="K1520">
        <v>1519</v>
      </c>
      <c r="L1520" t="s">
        <v>8221</v>
      </c>
      <c r="M1520">
        <v>3</v>
      </c>
    </row>
    <row r="1521" spans="3:13" x14ac:dyDescent="0.55000000000000004">
      <c r="C1521">
        <v>1520</v>
      </c>
      <c r="D1521" t="s">
        <v>8219</v>
      </c>
      <c r="E1521">
        <v>20</v>
      </c>
      <c r="G1521">
        <v>1520</v>
      </c>
      <c r="H1521" t="s">
        <v>8220</v>
      </c>
      <c r="I1521">
        <v>1</v>
      </c>
      <c r="K1521">
        <v>1520</v>
      </c>
      <c r="L1521" t="s">
        <v>8221</v>
      </c>
      <c r="M1521">
        <v>0</v>
      </c>
    </row>
    <row r="1522" spans="3:13" x14ac:dyDescent="0.55000000000000004">
      <c r="C1522">
        <v>1521</v>
      </c>
      <c r="D1522" t="s">
        <v>8219</v>
      </c>
      <c r="E1522">
        <v>8</v>
      </c>
      <c r="G1522">
        <v>1521</v>
      </c>
      <c r="H1522" t="s">
        <v>8220</v>
      </c>
      <c r="I1522">
        <v>2</v>
      </c>
      <c r="K1522">
        <v>1521</v>
      </c>
      <c r="L1522" t="s">
        <v>8221</v>
      </c>
      <c r="M1522">
        <v>2</v>
      </c>
    </row>
    <row r="1523" spans="3:13" x14ac:dyDescent="0.55000000000000004">
      <c r="C1523">
        <v>1522</v>
      </c>
      <c r="D1523" t="s">
        <v>8219</v>
      </c>
      <c r="E1523">
        <v>175</v>
      </c>
      <c r="G1523">
        <v>1522</v>
      </c>
      <c r="H1523" t="s">
        <v>8220</v>
      </c>
      <c r="I1523">
        <v>348</v>
      </c>
      <c r="K1523">
        <v>1522</v>
      </c>
      <c r="L1523" t="s">
        <v>8221</v>
      </c>
      <c r="M1523">
        <v>0</v>
      </c>
    </row>
    <row r="1524" spans="3:13" x14ac:dyDescent="0.55000000000000004">
      <c r="C1524">
        <v>1523</v>
      </c>
      <c r="D1524" t="s">
        <v>8219</v>
      </c>
      <c r="E1524">
        <v>104</v>
      </c>
      <c r="G1524">
        <v>1523</v>
      </c>
      <c r="H1524" t="s">
        <v>8220</v>
      </c>
      <c r="I1524">
        <v>4</v>
      </c>
      <c r="K1524">
        <v>1523</v>
      </c>
      <c r="L1524" t="s">
        <v>8221</v>
      </c>
      <c r="M1524">
        <v>12</v>
      </c>
    </row>
    <row r="1525" spans="3:13" x14ac:dyDescent="0.55000000000000004">
      <c r="C1525">
        <v>1524</v>
      </c>
      <c r="D1525" t="s">
        <v>8219</v>
      </c>
      <c r="E1525">
        <v>17</v>
      </c>
      <c r="G1525">
        <v>1524</v>
      </c>
      <c r="H1525" t="s">
        <v>8220</v>
      </c>
      <c r="I1525">
        <v>0</v>
      </c>
      <c r="K1525">
        <v>1524</v>
      </c>
      <c r="L1525" t="s">
        <v>8221</v>
      </c>
      <c r="M1525">
        <v>1</v>
      </c>
    </row>
    <row r="1526" spans="3:13" x14ac:dyDescent="0.55000000000000004">
      <c r="C1526">
        <v>1525</v>
      </c>
      <c r="D1526" t="s">
        <v>8219</v>
      </c>
      <c r="E1526">
        <v>277</v>
      </c>
      <c r="G1526">
        <v>1525</v>
      </c>
      <c r="H1526" t="s">
        <v>8220</v>
      </c>
      <c r="I1526">
        <v>17</v>
      </c>
      <c r="K1526">
        <v>1525</v>
      </c>
      <c r="L1526" t="s">
        <v>8221</v>
      </c>
      <c r="M1526">
        <v>8</v>
      </c>
    </row>
    <row r="1527" spans="3:13" x14ac:dyDescent="0.55000000000000004">
      <c r="C1527">
        <v>1526</v>
      </c>
      <c r="D1527" t="s">
        <v>8219</v>
      </c>
      <c r="E1527">
        <v>118</v>
      </c>
      <c r="G1527">
        <v>1526</v>
      </c>
      <c r="H1527" t="s">
        <v>8220</v>
      </c>
      <c r="I1527">
        <v>0</v>
      </c>
      <c r="K1527">
        <v>1526</v>
      </c>
      <c r="L1527" t="s">
        <v>8221</v>
      </c>
      <c r="M1527">
        <v>2</v>
      </c>
    </row>
    <row r="1528" spans="3:13" x14ac:dyDescent="0.55000000000000004">
      <c r="C1528">
        <v>1527</v>
      </c>
      <c r="D1528" t="s">
        <v>8219</v>
      </c>
      <c r="E1528">
        <v>97</v>
      </c>
      <c r="G1528">
        <v>1527</v>
      </c>
      <c r="H1528" t="s">
        <v>8221</v>
      </c>
      <c r="I1528">
        <v>9</v>
      </c>
      <c r="K1528">
        <v>1527</v>
      </c>
      <c r="L1528" t="s">
        <v>8221</v>
      </c>
      <c r="M1528">
        <v>31</v>
      </c>
    </row>
    <row r="1529" spans="3:13" x14ac:dyDescent="0.55000000000000004">
      <c r="C1529">
        <v>1528</v>
      </c>
      <c r="D1529" t="s">
        <v>8219</v>
      </c>
      <c r="E1529">
        <v>20</v>
      </c>
      <c r="G1529">
        <v>1528</v>
      </c>
      <c r="H1529" t="s">
        <v>8221</v>
      </c>
      <c r="I1529">
        <v>19</v>
      </c>
      <c r="K1529">
        <v>1528</v>
      </c>
      <c r="L1529" t="s">
        <v>8221</v>
      </c>
      <c r="M1529">
        <v>5</v>
      </c>
    </row>
    <row r="1530" spans="3:13" x14ac:dyDescent="0.55000000000000004">
      <c r="C1530">
        <v>1529</v>
      </c>
      <c r="D1530" t="s">
        <v>8219</v>
      </c>
      <c r="E1530">
        <v>26</v>
      </c>
      <c r="G1530">
        <v>1529</v>
      </c>
      <c r="H1530" t="s">
        <v>8221</v>
      </c>
      <c r="I1530">
        <v>0</v>
      </c>
      <c r="K1530">
        <v>1529</v>
      </c>
      <c r="L1530" t="s">
        <v>8221</v>
      </c>
      <c r="M1530">
        <v>1</v>
      </c>
    </row>
    <row r="1531" spans="3:13" x14ac:dyDescent="0.55000000000000004">
      <c r="C1531">
        <v>1530</v>
      </c>
      <c r="D1531" t="s">
        <v>8219</v>
      </c>
      <c r="E1531">
        <v>128</v>
      </c>
      <c r="G1531">
        <v>1530</v>
      </c>
      <c r="H1531" t="s">
        <v>8221</v>
      </c>
      <c r="I1531">
        <v>4</v>
      </c>
      <c r="K1531">
        <v>1530</v>
      </c>
      <c r="L1531" t="s">
        <v>8221</v>
      </c>
      <c r="M1531">
        <v>12</v>
      </c>
    </row>
    <row r="1532" spans="3:13" x14ac:dyDescent="0.55000000000000004">
      <c r="C1532">
        <v>1531</v>
      </c>
      <c r="D1532" t="s">
        <v>8219</v>
      </c>
      <c r="E1532">
        <v>15</v>
      </c>
      <c r="G1532">
        <v>1531</v>
      </c>
      <c r="H1532" t="s">
        <v>8221</v>
      </c>
      <c r="I1532">
        <v>8</v>
      </c>
      <c r="K1532">
        <v>1531</v>
      </c>
      <c r="L1532" t="s">
        <v>8221</v>
      </c>
      <c r="M1532">
        <v>4</v>
      </c>
    </row>
    <row r="1533" spans="3:13" x14ac:dyDescent="0.55000000000000004">
      <c r="C1533">
        <v>1532</v>
      </c>
      <c r="D1533" t="s">
        <v>8219</v>
      </c>
      <c r="E1533">
        <v>25</v>
      </c>
      <c r="G1533">
        <v>1532</v>
      </c>
      <c r="H1533" t="s">
        <v>8221</v>
      </c>
      <c r="I1533">
        <v>24</v>
      </c>
      <c r="K1533">
        <v>1532</v>
      </c>
      <c r="L1533" t="s">
        <v>8221</v>
      </c>
      <c r="M1533">
        <v>0</v>
      </c>
    </row>
    <row r="1534" spans="3:13" x14ac:dyDescent="0.55000000000000004">
      <c r="C1534">
        <v>1533</v>
      </c>
      <c r="D1534" t="s">
        <v>8219</v>
      </c>
      <c r="E1534">
        <v>55</v>
      </c>
      <c r="G1534">
        <v>1533</v>
      </c>
      <c r="H1534" t="s">
        <v>8221</v>
      </c>
      <c r="I1534">
        <v>0</v>
      </c>
      <c r="K1534">
        <v>1533</v>
      </c>
      <c r="L1534" t="s">
        <v>8221</v>
      </c>
      <c r="M1534">
        <v>7</v>
      </c>
    </row>
    <row r="1535" spans="3:13" x14ac:dyDescent="0.55000000000000004">
      <c r="C1535">
        <v>1534</v>
      </c>
      <c r="D1535" t="s">
        <v>8219</v>
      </c>
      <c r="E1535">
        <v>107</v>
      </c>
      <c r="G1535">
        <v>1534</v>
      </c>
      <c r="H1535" t="s">
        <v>8221</v>
      </c>
      <c r="I1535">
        <v>39</v>
      </c>
      <c r="K1535">
        <v>1534</v>
      </c>
      <c r="L1535" t="s">
        <v>8221</v>
      </c>
      <c r="M1535">
        <v>2</v>
      </c>
    </row>
    <row r="1536" spans="3:13" x14ac:dyDescent="0.55000000000000004">
      <c r="C1536">
        <v>1535</v>
      </c>
      <c r="D1536" t="s">
        <v>8219</v>
      </c>
      <c r="E1536">
        <v>557</v>
      </c>
      <c r="G1536">
        <v>1535</v>
      </c>
      <c r="H1536" t="s">
        <v>8221</v>
      </c>
      <c r="I1536">
        <v>6</v>
      </c>
      <c r="K1536">
        <v>1535</v>
      </c>
      <c r="L1536" t="s">
        <v>8221</v>
      </c>
      <c r="M1536">
        <v>1</v>
      </c>
    </row>
    <row r="1537" spans="3:13" x14ac:dyDescent="0.55000000000000004">
      <c r="C1537">
        <v>1536</v>
      </c>
      <c r="D1537" t="s">
        <v>8219</v>
      </c>
      <c r="E1537">
        <v>40</v>
      </c>
      <c r="G1537">
        <v>1536</v>
      </c>
      <c r="H1537" t="s">
        <v>8221</v>
      </c>
      <c r="I1537">
        <v>4</v>
      </c>
      <c r="K1537">
        <v>1536</v>
      </c>
      <c r="L1537" t="s">
        <v>8221</v>
      </c>
      <c r="M1537">
        <v>4</v>
      </c>
    </row>
    <row r="1538" spans="3:13" x14ac:dyDescent="0.55000000000000004">
      <c r="C1538">
        <v>1537</v>
      </c>
      <c r="D1538" t="s">
        <v>8219</v>
      </c>
      <c r="E1538">
        <v>36</v>
      </c>
      <c r="G1538">
        <v>1537</v>
      </c>
      <c r="H1538" t="s">
        <v>8221</v>
      </c>
      <c r="I1538">
        <v>3</v>
      </c>
      <c r="K1538">
        <v>1537</v>
      </c>
      <c r="L1538" t="s">
        <v>8221</v>
      </c>
      <c r="M1538">
        <v>6</v>
      </c>
    </row>
    <row r="1539" spans="3:13" x14ac:dyDescent="0.55000000000000004">
      <c r="C1539">
        <v>1538</v>
      </c>
      <c r="D1539" t="s">
        <v>8219</v>
      </c>
      <c r="E1539">
        <v>159</v>
      </c>
      <c r="G1539">
        <v>1538</v>
      </c>
      <c r="H1539" t="s">
        <v>8221</v>
      </c>
      <c r="I1539">
        <v>53</v>
      </c>
      <c r="K1539">
        <v>1538</v>
      </c>
      <c r="L1539" t="s">
        <v>8221</v>
      </c>
      <c r="M1539">
        <v>8</v>
      </c>
    </row>
    <row r="1540" spans="3:13" x14ac:dyDescent="0.55000000000000004">
      <c r="C1540">
        <v>1539</v>
      </c>
      <c r="D1540" t="s">
        <v>8219</v>
      </c>
      <c r="E1540">
        <v>41</v>
      </c>
      <c r="G1540">
        <v>1539</v>
      </c>
      <c r="H1540" t="s">
        <v>8221</v>
      </c>
      <c r="I1540">
        <v>1</v>
      </c>
      <c r="K1540">
        <v>1539</v>
      </c>
      <c r="L1540" t="s">
        <v>8221</v>
      </c>
      <c r="M1540">
        <v>14</v>
      </c>
    </row>
    <row r="1541" spans="3:13" x14ac:dyDescent="0.55000000000000004">
      <c r="C1541">
        <v>1540</v>
      </c>
      <c r="D1541" t="s">
        <v>8219</v>
      </c>
      <c r="E1541">
        <v>226</v>
      </c>
      <c r="G1541">
        <v>1540</v>
      </c>
      <c r="H1541" t="s">
        <v>8221</v>
      </c>
      <c r="I1541">
        <v>2</v>
      </c>
      <c r="K1541">
        <v>1540</v>
      </c>
      <c r="L1541" t="s">
        <v>8221</v>
      </c>
      <c r="M1541">
        <v>0</v>
      </c>
    </row>
    <row r="1542" spans="3:13" x14ac:dyDescent="0.55000000000000004">
      <c r="C1542">
        <v>1541</v>
      </c>
      <c r="D1542" t="s">
        <v>8219</v>
      </c>
      <c r="E1542">
        <v>30</v>
      </c>
      <c r="G1542">
        <v>1541</v>
      </c>
      <c r="H1542" t="s">
        <v>8221</v>
      </c>
      <c r="I1542">
        <v>25</v>
      </c>
      <c r="K1542">
        <v>1541</v>
      </c>
      <c r="L1542" t="s">
        <v>8221</v>
      </c>
      <c r="M1542">
        <v>4</v>
      </c>
    </row>
    <row r="1543" spans="3:13" x14ac:dyDescent="0.55000000000000004">
      <c r="C1543">
        <v>1542</v>
      </c>
      <c r="D1543" t="s">
        <v>8219</v>
      </c>
      <c r="E1543">
        <v>103</v>
      </c>
      <c r="G1543">
        <v>1542</v>
      </c>
      <c r="H1543" t="s">
        <v>8221</v>
      </c>
      <c r="I1543">
        <v>6</v>
      </c>
      <c r="K1543">
        <v>1542</v>
      </c>
      <c r="L1543" t="s">
        <v>8221</v>
      </c>
      <c r="M1543">
        <v>0</v>
      </c>
    </row>
    <row r="1544" spans="3:13" x14ac:dyDescent="0.55000000000000004">
      <c r="C1544">
        <v>1543</v>
      </c>
      <c r="D1544" t="s">
        <v>8219</v>
      </c>
      <c r="E1544">
        <v>62</v>
      </c>
      <c r="G1544">
        <v>1543</v>
      </c>
      <c r="H1544" t="s">
        <v>8221</v>
      </c>
      <c r="I1544">
        <v>0</v>
      </c>
      <c r="K1544">
        <v>1543</v>
      </c>
      <c r="L1544" t="s">
        <v>8221</v>
      </c>
      <c r="M1544">
        <v>0</v>
      </c>
    </row>
    <row r="1545" spans="3:13" x14ac:dyDescent="0.55000000000000004">
      <c r="C1545">
        <v>1544</v>
      </c>
      <c r="D1545" t="s">
        <v>8219</v>
      </c>
      <c r="E1545">
        <v>6</v>
      </c>
      <c r="G1545">
        <v>1544</v>
      </c>
      <c r="H1545" t="s">
        <v>8221</v>
      </c>
      <c r="I1545">
        <v>12</v>
      </c>
      <c r="K1545">
        <v>1544</v>
      </c>
      <c r="L1545" t="s">
        <v>8221</v>
      </c>
      <c r="M1545">
        <v>1</v>
      </c>
    </row>
    <row r="1546" spans="3:13" x14ac:dyDescent="0.55000000000000004">
      <c r="C1546">
        <v>1545</v>
      </c>
      <c r="D1546" t="s">
        <v>8219</v>
      </c>
      <c r="E1546">
        <v>182</v>
      </c>
      <c r="G1546">
        <v>1545</v>
      </c>
      <c r="H1546" t="s">
        <v>8221</v>
      </c>
      <c r="I1546">
        <v>0</v>
      </c>
      <c r="K1546">
        <v>1545</v>
      </c>
      <c r="L1546" t="s">
        <v>8221</v>
      </c>
      <c r="M1546">
        <v>1</v>
      </c>
    </row>
    <row r="1547" spans="3:13" x14ac:dyDescent="0.55000000000000004">
      <c r="C1547">
        <v>1546</v>
      </c>
      <c r="D1547" t="s">
        <v>8219</v>
      </c>
      <c r="E1547">
        <v>145</v>
      </c>
      <c r="G1547">
        <v>1546</v>
      </c>
      <c r="H1547" t="s">
        <v>8221</v>
      </c>
      <c r="I1547">
        <v>36</v>
      </c>
      <c r="K1547">
        <v>1546</v>
      </c>
      <c r="L1547" t="s">
        <v>8221</v>
      </c>
      <c r="M1547">
        <v>1</v>
      </c>
    </row>
    <row r="1548" spans="3:13" x14ac:dyDescent="0.55000000000000004">
      <c r="C1548">
        <v>1547</v>
      </c>
      <c r="D1548" t="s">
        <v>8219</v>
      </c>
      <c r="E1548">
        <v>25</v>
      </c>
      <c r="G1548">
        <v>1547</v>
      </c>
      <c r="H1548" t="s">
        <v>8221</v>
      </c>
      <c r="I1548">
        <v>0</v>
      </c>
      <c r="K1548">
        <v>1547</v>
      </c>
      <c r="L1548" t="s">
        <v>8221</v>
      </c>
      <c r="M1548">
        <v>1</v>
      </c>
    </row>
    <row r="1549" spans="3:13" x14ac:dyDescent="0.55000000000000004">
      <c r="C1549">
        <v>1548</v>
      </c>
      <c r="D1549" t="s">
        <v>8219</v>
      </c>
      <c r="E1549">
        <v>320</v>
      </c>
      <c r="G1549">
        <v>1548</v>
      </c>
      <c r="H1549" t="s">
        <v>8221</v>
      </c>
      <c r="I1549">
        <v>2</v>
      </c>
      <c r="K1549">
        <v>1548</v>
      </c>
      <c r="L1549" t="s">
        <v>8221</v>
      </c>
      <c r="M1549">
        <v>4</v>
      </c>
    </row>
    <row r="1550" spans="3:13" x14ac:dyDescent="0.55000000000000004">
      <c r="C1550">
        <v>1549</v>
      </c>
      <c r="D1550" t="s">
        <v>8219</v>
      </c>
      <c r="E1550">
        <v>99</v>
      </c>
      <c r="G1550">
        <v>1549</v>
      </c>
      <c r="H1550" t="s">
        <v>8221</v>
      </c>
      <c r="I1550">
        <v>1</v>
      </c>
      <c r="K1550">
        <v>1549</v>
      </c>
      <c r="L1550" t="s">
        <v>8221</v>
      </c>
      <c r="M1550">
        <v>0</v>
      </c>
    </row>
    <row r="1551" spans="3:13" x14ac:dyDescent="0.55000000000000004">
      <c r="C1551">
        <v>1550</v>
      </c>
      <c r="D1551" t="s">
        <v>8219</v>
      </c>
      <c r="E1551">
        <v>348</v>
      </c>
      <c r="G1551">
        <v>1550</v>
      </c>
      <c r="H1551" t="s">
        <v>8221</v>
      </c>
      <c r="I1551">
        <v>59</v>
      </c>
      <c r="K1551">
        <v>1550</v>
      </c>
      <c r="L1551" t="s">
        <v>8221</v>
      </c>
      <c r="M1551">
        <v>0</v>
      </c>
    </row>
    <row r="1552" spans="3:13" x14ac:dyDescent="0.55000000000000004">
      <c r="C1552">
        <v>1551</v>
      </c>
      <c r="D1552" t="s">
        <v>8219</v>
      </c>
      <c r="E1552">
        <v>41</v>
      </c>
      <c r="G1552">
        <v>1551</v>
      </c>
      <c r="H1552" t="s">
        <v>8221</v>
      </c>
      <c r="I1552">
        <v>1</v>
      </c>
      <c r="K1552">
        <v>1551</v>
      </c>
      <c r="L1552" t="s">
        <v>8221</v>
      </c>
      <c r="M1552">
        <v>2</v>
      </c>
    </row>
    <row r="1553" spans="3:13" x14ac:dyDescent="0.55000000000000004">
      <c r="C1553">
        <v>1552</v>
      </c>
      <c r="D1553" t="s">
        <v>8219</v>
      </c>
      <c r="E1553">
        <v>29</v>
      </c>
      <c r="G1553">
        <v>1552</v>
      </c>
      <c r="H1553" t="s">
        <v>8221</v>
      </c>
      <c r="I1553">
        <v>31</v>
      </c>
      <c r="K1553">
        <v>1552</v>
      </c>
      <c r="L1553" t="s">
        <v>8221</v>
      </c>
      <c r="M1553">
        <v>24</v>
      </c>
    </row>
    <row r="1554" spans="3:13" x14ac:dyDescent="0.55000000000000004">
      <c r="C1554">
        <v>1553</v>
      </c>
      <c r="D1554" t="s">
        <v>8219</v>
      </c>
      <c r="E1554">
        <v>25</v>
      </c>
      <c r="G1554">
        <v>1553</v>
      </c>
      <c r="H1554" t="s">
        <v>8221</v>
      </c>
      <c r="I1554">
        <v>18</v>
      </c>
      <c r="K1554">
        <v>1553</v>
      </c>
      <c r="L1554" t="s">
        <v>8221</v>
      </c>
      <c r="M1554">
        <v>1</v>
      </c>
    </row>
    <row r="1555" spans="3:13" x14ac:dyDescent="0.55000000000000004">
      <c r="C1555">
        <v>1554</v>
      </c>
      <c r="D1555" t="s">
        <v>8219</v>
      </c>
      <c r="E1555">
        <v>23</v>
      </c>
      <c r="G1555">
        <v>1554</v>
      </c>
      <c r="H1555" t="s">
        <v>8221</v>
      </c>
      <c r="I1555">
        <v>10</v>
      </c>
      <c r="K1555">
        <v>1554</v>
      </c>
      <c r="L1555" t="s">
        <v>8221</v>
      </c>
      <c r="M1555">
        <v>2</v>
      </c>
    </row>
    <row r="1556" spans="3:13" x14ac:dyDescent="0.55000000000000004">
      <c r="C1556">
        <v>1555</v>
      </c>
      <c r="D1556" t="s">
        <v>8219</v>
      </c>
      <c r="E1556">
        <v>1260</v>
      </c>
      <c r="G1556">
        <v>1555</v>
      </c>
      <c r="H1556" t="s">
        <v>8221</v>
      </c>
      <c r="I1556">
        <v>0</v>
      </c>
      <c r="K1556">
        <v>1555</v>
      </c>
      <c r="L1556" t="s">
        <v>8221</v>
      </c>
      <c r="M1556">
        <v>1</v>
      </c>
    </row>
    <row r="1557" spans="3:13" x14ac:dyDescent="0.55000000000000004">
      <c r="C1557">
        <v>1556</v>
      </c>
      <c r="D1557" t="s">
        <v>8219</v>
      </c>
      <c r="E1557">
        <v>307</v>
      </c>
      <c r="G1557">
        <v>1556</v>
      </c>
      <c r="H1557" t="s">
        <v>8221</v>
      </c>
      <c r="I1557">
        <v>14</v>
      </c>
      <c r="K1557">
        <v>1556</v>
      </c>
      <c r="L1557" t="s">
        <v>8221</v>
      </c>
      <c r="M1557">
        <v>37</v>
      </c>
    </row>
    <row r="1558" spans="3:13" x14ac:dyDescent="0.55000000000000004">
      <c r="C1558">
        <v>1557</v>
      </c>
      <c r="D1558" t="s">
        <v>8219</v>
      </c>
      <c r="E1558">
        <v>329</v>
      </c>
      <c r="G1558">
        <v>1557</v>
      </c>
      <c r="H1558" t="s">
        <v>8221</v>
      </c>
      <c r="I1558">
        <v>2</v>
      </c>
      <c r="K1558">
        <v>1557</v>
      </c>
      <c r="L1558" t="s">
        <v>8221</v>
      </c>
      <c r="M1558">
        <v>5</v>
      </c>
    </row>
    <row r="1559" spans="3:13" x14ac:dyDescent="0.55000000000000004">
      <c r="C1559">
        <v>1558</v>
      </c>
      <c r="D1559" t="s">
        <v>8219</v>
      </c>
      <c r="E1559">
        <v>32</v>
      </c>
      <c r="G1559">
        <v>1558</v>
      </c>
      <c r="H1559" t="s">
        <v>8221</v>
      </c>
      <c r="I1559">
        <v>1</v>
      </c>
      <c r="K1559">
        <v>1558</v>
      </c>
      <c r="L1559" t="s">
        <v>8221</v>
      </c>
      <c r="M1559">
        <v>4</v>
      </c>
    </row>
    <row r="1560" spans="3:13" x14ac:dyDescent="0.55000000000000004">
      <c r="C1560">
        <v>1559</v>
      </c>
      <c r="D1560" t="s">
        <v>8219</v>
      </c>
      <c r="E1560">
        <v>27</v>
      </c>
      <c r="G1560">
        <v>1559</v>
      </c>
      <c r="H1560" t="s">
        <v>8221</v>
      </c>
      <c r="I1560">
        <v>3</v>
      </c>
      <c r="K1560">
        <v>1559</v>
      </c>
      <c r="L1560" t="s">
        <v>8221</v>
      </c>
      <c r="M1560">
        <v>16</v>
      </c>
    </row>
    <row r="1561" spans="3:13" x14ac:dyDescent="0.55000000000000004">
      <c r="C1561">
        <v>1560</v>
      </c>
      <c r="D1561" t="s">
        <v>8219</v>
      </c>
      <c r="E1561">
        <v>236</v>
      </c>
      <c r="G1561">
        <v>1560</v>
      </c>
      <c r="H1561" t="s">
        <v>8221</v>
      </c>
      <c r="I1561">
        <v>0</v>
      </c>
      <c r="K1561">
        <v>1560</v>
      </c>
      <c r="L1561" t="s">
        <v>8221</v>
      </c>
      <c r="M1561">
        <v>9</v>
      </c>
    </row>
    <row r="1562" spans="3:13" x14ac:dyDescent="0.55000000000000004">
      <c r="C1562">
        <v>1561</v>
      </c>
      <c r="D1562" t="s">
        <v>8219</v>
      </c>
      <c r="E1562">
        <v>42</v>
      </c>
      <c r="G1562">
        <v>1561</v>
      </c>
      <c r="H1562" t="s">
        <v>8221</v>
      </c>
      <c r="I1562">
        <v>2</v>
      </c>
      <c r="K1562">
        <v>1561</v>
      </c>
      <c r="L1562" t="s">
        <v>8221</v>
      </c>
      <c r="M1562">
        <v>0</v>
      </c>
    </row>
    <row r="1563" spans="3:13" x14ac:dyDescent="0.55000000000000004">
      <c r="C1563">
        <v>1562</v>
      </c>
      <c r="D1563" t="s">
        <v>8219</v>
      </c>
      <c r="E1563">
        <v>95</v>
      </c>
      <c r="G1563">
        <v>1562</v>
      </c>
      <c r="H1563" t="s">
        <v>8221</v>
      </c>
      <c r="I1563">
        <v>0</v>
      </c>
      <c r="K1563">
        <v>1562</v>
      </c>
      <c r="L1563" t="s">
        <v>8221</v>
      </c>
      <c r="M1563">
        <v>40</v>
      </c>
    </row>
    <row r="1564" spans="3:13" x14ac:dyDescent="0.55000000000000004">
      <c r="C1564">
        <v>1563</v>
      </c>
      <c r="D1564" t="s">
        <v>8219</v>
      </c>
      <c r="E1564">
        <v>37</v>
      </c>
      <c r="G1564">
        <v>1563</v>
      </c>
      <c r="H1564" t="s">
        <v>8221</v>
      </c>
      <c r="I1564">
        <v>12</v>
      </c>
      <c r="K1564">
        <v>1563</v>
      </c>
      <c r="L1564" t="s">
        <v>8221</v>
      </c>
      <c r="M1564">
        <v>0</v>
      </c>
    </row>
    <row r="1565" spans="3:13" x14ac:dyDescent="0.55000000000000004">
      <c r="C1565">
        <v>1564</v>
      </c>
      <c r="D1565" t="s">
        <v>8219</v>
      </c>
      <c r="E1565">
        <v>128</v>
      </c>
      <c r="G1565">
        <v>1564</v>
      </c>
      <c r="H1565" t="s">
        <v>8221</v>
      </c>
      <c r="I1565">
        <v>1</v>
      </c>
      <c r="K1565">
        <v>1564</v>
      </c>
      <c r="L1565" t="s">
        <v>8221</v>
      </c>
      <c r="M1565">
        <v>2</v>
      </c>
    </row>
    <row r="1566" spans="3:13" x14ac:dyDescent="0.55000000000000004">
      <c r="C1566">
        <v>1565</v>
      </c>
      <c r="D1566" t="s">
        <v>8219</v>
      </c>
      <c r="E1566">
        <v>156</v>
      </c>
      <c r="G1566">
        <v>1565</v>
      </c>
      <c r="H1566" t="s">
        <v>8221</v>
      </c>
      <c r="I1566">
        <v>8</v>
      </c>
      <c r="K1566">
        <v>1565</v>
      </c>
      <c r="L1566" t="s">
        <v>8221</v>
      </c>
      <c r="M1566">
        <v>1</v>
      </c>
    </row>
    <row r="1567" spans="3:13" x14ac:dyDescent="0.55000000000000004">
      <c r="C1567">
        <v>1566</v>
      </c>
      <c r="D1567" t="s">
        <v>8219</v>
      </c>
      <c r="E1567">
        <v>64</v>
      </c>
      <c r="G1567">
        <v>1566</v>
      </c>
      <c r="H1567" t="s">
        <v>8221</v>
      </c>
      <c r="I1567">
        <v>2</v>
      </c>
      <c r="K1567">
        <v>1566</v>
      </c>
      <c r="L1567" t="s">
        <v>8221</v>
      </c>
      <c r="M1567">
        <v>9</v>
      </c>
    </row>
    <row r="1568" spans="3:13" x14ac:dyDescent="0.55000000000000004">
      <c r="C1568">
        <v>1567</v>
      </c>
      <c r="D1568" t="s">
        <v>8219</v>
      </c>
      <c r="E1568">
        <v>58</v>
      </c>
      <c r="G1568">
        <v>1567</v>
      </c>
      <c r="H1568" t="s">
        <v>8221</v>
      </c>
      <c r="I1568">
        <v>31</v>
      </c>
      <c r="K1568">
        <v>1567</v>
      </c>
      <c r="L1568" t="s">
        <v>8221</v>
      </c>
      <c r="M1568">
        <v>34</v>
      </c>
    </row>
    <row r="1569" spans="3:13" x14ac:dyDescent="0.55000000000000004">
      <c r="C1569">
        <v>1568</v>
      </c>
      <c r="D1569" t="s">
        <v>8219</v>
      </c>
      <c r="E1569">
        <v>20</v>
      </c>
      <c r="G1569">
        <v>1568</v>
      </c>
      <c r="H1569" t="s">
        <v>8221</v>
      </c>
      <c r="I1569">
        <v>5</v>
      </c>
      <c r="K1569">
        <v>1568</v>
      </c>
      <c r="L1569" t="s">
        <v>8221</v>
      </c>
      <c r="M1569">
        <v>23</v>
      </c>
    </row>
    <row r="1570" spans="3:13" x14ac:dyDescent="0.55000000000000004">
      <c r="C1570">
        <v>1569</v>
      </c>
      <c r="D1570" t="s">
        <v>8219</v>
      </c>
      <c r="E1570">
        <v>47</v>
      </c>
      <c r="G1570">
        <v>1569</v>
      </c>
      <c r="H1570" t="s">
        <v>8221</v>
      </c>
      <c r="I1570">
        <v>1</v>
      </c>
      <c r="K1570">
        <v>1569</v>
      </c>
      <c r="L1570" t="s">
        <v>8221</v>
      </c>
      <c r="M1570">
        <v>19</v>
      </c>
    </row>
    <row r="1571" spans="3:13" x14ac:dyDescent="0.55000000000000004">
      <c r="C1571">
        <v>1570</v>
      </c>
      <c r="D1571" t="s">
        <v>8219</v>
      </c>
      <c r="E1571">
        <v>54</v>
      </c>
      <c r="G1571">
        <v>1570</v>
      </c>
      <c r="H1571" t="s">
        <v>8221</v>
      </c>
      <c r="I1571">
        <v>12</v>
      </c>
      <c r="K1571">
        <v>1570</v>
      </c>
      <c r="L1571" t="s">
        <v>8221</v>
      </c>
      <c r="M1571">
        <v>50</v>
      </c>
    </row>
    <row r="1572" spans="3:13" x14ac:dyDescent="0.55000000000000004">
      <c r="C1572">
        <v>1571</v>
      </c>
      <c r="D1572" t="s">
        <v>8219</v>
      </c>
      <c r="E1572">
        <v>9</v>
      </c>
      <c r="G1572">
        <v>1571</v>
      </c>
      <c r="H1572" t="s">
        <v>8221</v>
      </c>
      <c r="I1572">
        <v>4</v>
      </c>
      <c r="K1572">
        <v>1571</v>
      </c>
      <c r="L1572" t="s">
        <v>8221</v>
      </c>
      <c r="M1572">
        <v>12</v>
      </c>
    </row>
    <row r="1573" spans="3:13" x14ac:dyDescent="0.55000000000000004">
      <c r="C1573">
        <v>1572</v>
      </c>
      <c r="D1573" t="s">
        <v>8219</v>
      </c>
      <c r="E1573">
        <v>213</v>
      </c>
      <c r="G1573">
        <v>1572</v>
      </c>
      <c r="H1573" t="s">
        <v>8221</v>
      </c>
      <c r="I1573">
        <v>0</v>
      </c>
      <c r="K1573">
        <v>1572</v>
      </c>
      <c r="L1573" t="s">
        <v>8221</v>
      </c>
      <c r="M1573">
        <v>8</v>
      </c>
    </row>
    <row r="1574" spans="3:13" x14ac:dyDescent="0.55000000000000004">
      <c r="C1574">
        <v>1573</v>
      </c>
      <c r="D1574" t="s">
        <v>8219</v>
      </c>
      <c r="E1574">
        <v>57</v>
      </c>
      <c r="G1574">
        <v>1573</v>
      </c>
      <c r="H1574" t="s">
        <v>8221</v>
      </c>
      <c r="I1574">
        <v>7</v>
      </c>
      <c r="K1574">
        <v>1573</v>
      </c>
      <c r="L1574" t="s">
        <v>8221</v>
      </c>
      <c r="M1574">
        <v>9</v>
      </c>
    </row>
    <row r="1575" spans="3:13" x14ac:dyDescent="0.55000000000000004">
      <c r="C1575">
        <v>1574</v>
      </c>
      <c r="D1575" t="s">
        <v>8219</v>
      </c>
      <c r="E1575">
        <v>25</v>
      </c>
      <c r="G1575">
        <v>1574</v>
      </c>
      <c r="H1575" t="s">
        <v>8221</v>
      </c>
      <c r="I1575">
        <v>2</v>
      </c>
      <c r="K1575">
        <v>1574</v>
      </c>
      <c r="L1575" t="s">
        <v>8221</v>
      </c>
      <c r="M1575">
        <v>43</v>
      </c>
    </row>
    <row r="1576" spans="3:13" x14ac:dyDescent="0.55000000000000004">
      <c r="C1576">
        <v>1575</v>
      </c>
      <c r="D1576" t="s">
        <v>8219</v>
      </c>
      <c r="E1576">
        <v>104</v>
      </c>
      <c r="G1576">
        <v>1575</v>
      </c>
      <c r="H1576" t="s">
        <v>8221</v>
      </c>
      <c r="I1576">
        <v>1</v>
      </c>
      <c r="K1576">
        <v>1575</v>
      </c>
      <c r="L1576" t="s">
        <v>8221</v>
      </c>
      <c r="M1576">
        <v>28</v>
      </c>
    </row>
    <row r="1577" spans="3:13" x14ac:dyDescent="0.55000000000000004">
      <c r="C1577">
        <v>1576</v>
      </c>
      <c r="D1577" t="s">
        <v>8219</v>
      </c>
      <c r="E1577">
        <v>34</v>
      </c>
      <c r="G1577">
        <v>1576</v>
      </c>
      <c r="H1577" t="s">
        <v>8221</v>
      </c>
      <c r="I1577">
        <v>4</v>
      </c>
      <c r="K1577">
        <v>1576</v>
      </c>
      <c r="L1577" t="s">
        <v>8221</v>
      </c>
      <c r="M1577">
        <v>4</v>
      </c>
    </row>
    <row r="1578" spans="3:13" x14ac:dyDescent="0.55000000000000004">
      <c r="C1578">
        <v>1577</v>
      </c>
      <c r="D1578" t="s">
        <v>8219</v>
      </c>
      <c r="E1578">
        <v>67</v>
      </c>
      <c r="G1578">
        <v>1577</v>
      </c>
      <c r="H1578" t="s">
        <v>8221</v>
      </c>
      <c r="I1578">
        <v>6</v>
      </c>
      <c r="K1578">
        <v>1577</v>
      </c>
      <c r="L1578" t="s">
        <v>8221</v>
      </c>
      <c r="M1578">
        <v>24</v>
      </c>
    </row>
    <row r="1579" spans="3:13" x14ac:dyDescent="0.55000000000000004">
      <c r="C1579">
        <v>1578</v>
      </c>
      <c r="D1579" t="s">
        <v>8219</v>
      </c>
      <c r="E1579">
        <v>241</v>
      </c>
      <c r="G1579">
        <v>1578</v>
      </c>
      <c r="H1579" t="s">
        <v>8221</v>
      </c>
      <c r="I1579">
        <v>8</v>
      </c>
      <c r="K1579">
        <v>1578</v>
      </c>
      <c r="L1579" t="s">
        <v>8221</v>
      </c>
      <c r="M1579">
        <v>2</v>
      </c>
    </row>
    <row r="1580" spans="3:13" x14ac:dyDescent="0.55000000000000004">
      <c r="C1580">
        <v>1579</v>
      </c>
      <c r="D1580" t="s">
        <v>8219</v>
      </c>
      <c r="E1580">
        <v>123</v>
      </c>
      <c r="G1580">
        <v>1579</v>
      </c>
      <c r="H1580" t="s">
        <v>8221</v>
      </c>
      <c r="I1580">
        <v>14</v>
      </c>
      <c r="K1580">
        <v>1579</v>
      </c>
      <c r="L1580" t="s">
        <v>8221</v>
      </c>
      <c r="M1580">
        <v>2</v>
      </c>
    </row>
    <row r="1581" spans="3:13" x14ac:dyDescent="0.55000000000000004">
      <c r="C1581">
        <v>1580</v>
      </c>
      <c r="D1581" t="s">
        <v>8219</v>
      </c>
      <c r="E1581">
        <v>302</v>
      </c>
      <c r="G1581">
        <v>1580</v>
      </c>
      <c r="H1581" t="s">
        <v>8221</v>
      </c>
      <c r="I1581">
        <v>0</v>
      </c>
      <c r="K1581">
        <v>1580</v>
      </c>
      <c r="L1581" t="s">
        <v>8221</v>
      </c>
      <c r="M1581">
        <v>20</v>
      </c>
    </row>
    <row r="1582" spans="3:13" x14ac:dyDescent="0.55000000000000004">
      <c r="C1582">
        <v>1581</v>
      </c>
      <c r="D1582" t="s">
        <v>8219</v>
      </c>
      <c r="E1582">
        <v>89</v>
      </c>
      <c r="G1582">
        <v>1581</v>
      </c>
      <c r="H1582" t="s">
        <v>8221</v>
      </c>
      <c r="I1582">
        <v>4</v>
      </c>
      <c r="K1582">
        <v>1581</v>
      </c>
      <c r="L1582" t="s">
        <v>8221</v>
      </c>
      <c r="M1582">
        <v>1</v>
      </c>
    </row>
    <row r="1583" spans="3:13" x14ac:dyDescent="0.55000000000000004">
      <c r="C1583">
        <v>1582</v>
      </c>
      <c r="D1583" t="s">
        <v>8219</v>
      </c>
      <c r="E1583">
        <v>41</v>
      </c>
      <c r="G1583">
        <v>1582</v>
      </c>
      <c r="H1583" t="s">
        <v>8221</v>
      </c>
      <c r="I1583">
        <v>0</v>
      </c>
      <c r="K1583">
        <v>1582</v>
      </c>
      <c r="L1583" t="s">
        <v>8221</v>
      </c>
      <c r="M1583">
        <v>1</v>
      </c>
    </row>
    <row r="1584" spans="3:13" x14ac:dyDescent="0.55000000000000004">
      <c r="C1584">
        <v>1583</v>
      </c>
      <c r="D1584" t="s">
        <v>8219</v>
      </c>
      <c r="E1584">
        <v>69</v>
      </c>
      <c r="G1584">
        <v>1583</v>
      </c>
      <c r="H1584" t="s">
        <v>8221</v>
      </c>
      <c r="I1584">
        <v>0</v>
      </c>
      <c r="K1584">
        <v>1583</v>
      </c>
      <c r="L1584" t="s">
        <v>8221</v>
      </c>
      <c r="M1584">
        <v>4</v>
      </c>
    </row>
    <row r="1585" spans="3:13" x14ac:dyDescent="0.55000000000000004">
      <c r="C1585">
        <v>1584</v>
      </c>
      <c r="D1585" t="s">
        <v>8219</v>
      </c>
      <c r="E1585">
        <v>52</v>
      </c>
      <c r="G1585">
        <v>1584</v>
      </c>
      <c r="H1585" t="s">
        <v>8221</v>
      </c>
      <c r="I1585">
        <v>1</v>
      </c>
      <c r="K1585">
        <v>1584</v>
      </c>
      <c r="L1585" t="s">
        <v>8221</v>
      </c>
      <c r="M1585">
        <v>1</v>
      </c>
    </row>
    <row r="1586" spans="3:13" x14ac:dyDescent="0.55000000000000004">
      <c r="C1586">
        <v>1585</v>
      </c>
      <c r="D1586" t="s">
        <v>8219</v>
      </c>
      <c r="E1586">
        <v>57</v>
      </c>
      <c r="G1586">
        <v>1585</v>
      </c>
      <c r="H1586" t="s">
        <v>8221</v>
      </c>
      <c r="I1586">
        <v>1</v>
      </c>
      <c r="K1586">
        <v>1585</v>
      </c>
      <c r="L1586" t="s">
        <v>8221</v>
      </c>
      <c r="M1586">
        <v>1</v>
      </c>
    </row>
    <row r="1587" spans="3:13" x14ac:dyDescent="0.55000000000000004">
      <c r="C1587">
        <v>1586</v>
      </c>
      <c r="D1587" t="s">
        <v>8219</v>
      </c>
      <c r="E1587">
        <v>74</v>
      </c>
      <c r="G1587">
        <v>1586</v>
      </c>
      <c r="H1587" t="s">
        <v>8221</v>
      </c>
      <c r="I1587">
        <v>1</v>
      </c>
      <c r="K1587">
        <v>1586</v>
      </c>
      <c r="L1587" t="s">
        <v>8221</v>
      </c>
      <c r="M1587">
        <v>13</v>
      </c>
    </row>
    <row r="1588" spans="3:13" x14ac:dyDescent="0.55000000000000004">
      <c r="C1588">
        <v>1587</v>
      </c>
      <c r="D1588" t="s">
        <v>8219</v>
      </c>
      <c r="E1588">
        <v>63</v>
      </c>
      <c r="G1588">
        <v>1587</v>
      </c>
      <c r="H1588" t="s">
        <v>8221</v>
      </c>
      <c r="I1588">
        <v>1</v>
      </c>
      <c r="K1588">
        <v>1587</v>
      </c>
      <c r="L1588" t="s">
        <v>8221</v>
      </c>
      <c r="M1588">
        <v>1</v>
      </c>
    </row>
    <row r="1589" spans="3:13" x14ac:dyDescent="0.55000000000000004">
      <c r="C1589">
        <v>1588</v>
      </c>
      <c r="D1589" t="s">
        <v>8219</v>
      </c>
      <c r="E1589">
        <v>72</v>
      </c>
      <c r="G1589">
        <v>1588</v>
      </c>
      <c r="H1589" t="s">
        <v>8221</v>
      </c>
      <c r="I1589">
        <v>4</v>
      </c>
      <c r="K1589">
        <v>1588</v>
      </c>
      <c r="L1589" t="s">
        <v>8221</v>
      </c>
      <c r="M1589">
        <v>1</v>
      </c>
    </row>
    <row r="1590" spans="3:13" x14ac:dyDescent="0.55000000000000004">
      <c r="C1590">
        <v>1589</v>
      </c>
      <c r="D1590" t="s">
        <v>8219</v>
      </c>
      <c r="E1590">
        <v>71</v>
      </c>
      <c r="G1590">
        <v>1589</v>
      </c>
      <c r="H1590" t="s">
        <v>8221</v>
      </c>
      <c r="I1590">
        <v>0</v>
      </c>
      <c r="K1590">
        <v>1589</v>
      </c>
      <c r="L1590" t="s">
        <v>8221</v>
      </c>
      <c r="M1590">
        <v>0</v>
      </c>
    </row>
    <row r="1591" spans="3:13" x14ac:dyDescent="0.55000000000000004">
      <c r="C1591">
        <v>1590</v>
      </c>
      <c r="D1591" t="s">
        <v>8219</v>
      </c>
      <c r="E1591">
        <v>21</v>
      </c>
      <c r="G1591">
        <v>1590</v>
      </c>
      <c r="H1591" t="s">
        <v>8221</v>
      </c>
      <c r="I1591">
        <v>0</v>
      </c>
      <c r="K1591">
        <v>1590</v>
      </c>
      <c r="L1591" t="s">
        <v>8221</v>
      </c>
      <c r="M1591">
        <v>3</v>
      </c>
    </row>
    <row r="1592" spans="3:13" x14ac:dyDescent="0.55000000000000004">
      <c r="C1592">
        <v>1591</v>
      </c>
      <c r="D1592" t="s">
        <v>8219</v>
      </c>
      <c r="E1592">
        <v>930</v>
      </c>
      <c r="G1592">
        <v>1591</v>
      </c>
      <c r="H1592" t="s">
        <v>8221</v>
      </c>
      <c r="I1592">
        <v>2</v>
      </c>
      <c r="K1592">
        <v>1591</v>
      </c>
      <c r="L1592" t="s">
        <v>8221</v>
      </c>
      <c r="M1592">
        <v>14</v>
      </c>
    </row>
    <row r="1593" spans="3:13" x14ac:dyDescent="0.55000000000000004">
      <c r="C1593">
        <v>1592</v>
      </c>
      <c r="D1593" t="s">
        <v>8219</v>
      </c>
      <c r="E1593">
        <v>55</v>
      </c>
      <c r="G1593">
        <v>1592</v>
      </c>
      <c r="H1593" t="s">
        <v>8221</v>
      </c>
      <c r="I1593">
        <v>24</v>
      </c>
      <c r="K1593">
        <v>1592</v>
      </c>
      <c r="L1593" t="s">
        <v>8221</v>
      </c>
      <c r="M1593">
        <v>2</v>
      </c>
    </row>
    <row r="1594" spans="3:13" x14ac:dyDescent="0.55000000000000004">
      <c r="C1594">
        <v>1593</v>
      </c>
      <c r="D1594" t="s">
        <v>8219</v>
      </c>
      <c r="E1594">
        <v>61</v>
      </c>
      <c r="G1594">
        <v>1593</v>
      </c>
      <c r="H1594" t="s">
        <v>8221</v>
      </c>
      <c r="I1594">
        <v>1</v>
      </c>
      <c r="K1594">
        <v>1593</v>
      </c>
      <c r="L1594" t="s">
        <v>8221</v>
      </c>
      <c r="M1594">
        <v>5</v>
      </c>
    </row>
    <row r="1595" spans="3:13" x14ac:dyDescent="0.55000000000000004">
      <c r="C1595">
        <v>1594</v>
      </c>
      <c r="D1595" t="s">
        <v>8219</v>
      </c>
      <c r="E1595">
        <v>82</v>
      </c>
      <c r="G1595">
        <v>1594</v>
      </c>
      <c r="H1595" t="s">
        <v>8221</v>
      </c>
      <c r="I1595">
        <v>2</v>
      </c>
      <c r="K1595">
        <v>1594</v>
      </c>
      <c r="L1595" t="s">
        <v>8220</v>
      </c>
      <c r="M1595">
        <v>1</v>
      </c>
    </row>
    <row r="1596" spans="3:13" x14ac:dyDescent="0.55000000000000004">
      <c r="C1596">
        <v>1595</v>
      </c>
      <c r="D1596" t="s">
        <v>8219</v>
      </c>
      <c r="E1596">
        <v>71</v>
      </c>
      <c r="G1596">
        <v>1595</v>
      </c>
      <c r="H1596" t="s">
        <v>8221</v>
      </c>
      <c r="I1596">
        <v>1</v>
      </c>
      <c r="K1596">
        <v>1595</v>
      </c>
      <c r="L1596" t="s">
        <v>8220</v>
      </c>
      <c r="M1596">
        <v>15</v>
      </c>
    </row>
    <row r="1597" spans="3:13" x14ac:dyDescent="0.55000000000000004">
      <c r="C1597">
        <v>1596</v>
      </c>
      <c r="D1597" t="s">
        <v>8219</v>
      </c>
      <c r="E1597">
        <v>117</v>
      </c>
      <c r="G1597">
        <v>1596</v>
      </c>
      <c r="H1597" t="s">
        <v>8221</v>
      </c>
      <c r="I1597">
        <v>37</v>
      </c>
      <c r="K1597">
        <v>1596</v>
      </c>
      <c r="L1597" t="s">
        <v>8220</v>
      </c>
      <c r="M1597">
        <v>10</v>
      </c>
    </row>
    <row r="1598" spans="3:13" x14ac:dyDescent="0.55000000000000004">
      <c r="C1598">
        <v>1597</v>
      </c>
      <c r="D1598" t="s">
        <v>8219</v>
      </c>
      <c r="E1598">
        <v>29</v>
      </c>
      <c r="G1598">
        <v>1597</v>
      </c>
      <c r="H1598" t="s">
        <v>8221</v>
      </c>
      <c r="I1598">
        <v>5</v>
      </c>
      <c r="K1598">
        <v>1597</v>
      </c>
      <c r="L1598" t="s">
        <v>8220</v>
      </c>
      <c r="M1598">
        <v>3</v>
      </c>
    </row>
    <row r="1599" spans="3:13" x14ac:dyDescent="0.55000000000000004">
      <c r="C1599">
        <v>1598</v>
      </c>
      <c r="D1599" t="s">
        <v>8219</v>
      </c>
      <c r="E1599">
        <v>74</v>
      </c>
      <c r="G1599">
        <v>1598</v>
      </c>
      <c r="H1599" t="s">
        <v>8221</v>
      </c>
      <c r="I1599">
        <v>4</v>
      </c>
      <c r="K1599">
        <v>1598</v>
      </c>
      <c r="L1599" t="s">
        <v>8220</v>
      </c>
      <c r="M1599">
        <v>0</v>
      </c>
    </row>
    <row r="1600" spans="3:13" x14ac:dyDescent="0.55000000000000004">
      <c r="C1600">
        <v>1599</v>
      </c>
      <c r="D1600" t="s">
        <v>8219</v>
      </c>
      <c r="E1600">
        <v>23</v>
      </c>
      <c r="G1600">
        <v>1599</v>
      </c>
      <c r="H1600" t="s">
        <v>8221</v>
      </c>
      <c r="I1600">
        <v>16</v>
      </c>
      <c r="K1600">
        <v>1599</v>
      </c>
      <c r="L1600" t="s">
        <v>8220</v>
      </c>
      <c r="M1600">
        <v>0</v>
      </c>
    </row>
    <row r="1601" spans="3:13" x14ac:dyDescent="0.55000000000000004">
      <c r="C1601">
        <v>1600</v>
      </c>
      <c r="D1601" t="s">
        <v>8219</v>
      </c>
      <c r="E1601">
        <v>60</v>
      </c>
      <c r="G1601">
        <v>1600</v>
      </c>
      <c r="H1601" t="s">
        <v>8221</v>
      </c>
      <c r="I1601">
        <v>9</v>
      </c>
      <c r="K1601">
        <v>1600</v>
      </c>
      <c r="L1601" t="s">
        <v>8220</v>
      </c>
      <c r="M1601">
        <v>0</v>
      </c>
    </row>
    <row r="1602" spans="3:13" x14ac:dyDescent="0.55000000000000004">
      <c r="C1602">
        <v>1601</v>
      </c>
      <c r="D1602" t="s">
        <v>8219</v>
      </c>
      <c r="E1602">
        <v>55</v>
      </c>
      <c r="G1602">
        <v>1601</v>
      </c>
      <c r="H1602" t="s">
        <v>8221</v>
      </c>
      <c r="I1602">
        <v>0</v>
      </c>
      <c r="K1602">
        <v>1601</v>
      </c>
      <c r="L1602" t="s">
        <v>8220</v>
      </c>
      <c r="M1602">
        <v>0</v>
      </c>
    </row>
    <row r="1603" spans="3:13" x14ac:dyDescent="0.55000000000000004">
      <c r="C1603">
        <v>1602</v>
      </c>
      <c r="D1603" t="s">
        <v>8219</v>
      </c>
      <c r="E1603">
        <v>51</v>
      </c>
      <c r="G1603">
        <v>1602</v>
      </c>
      <c r="H1603" t="s">
        <v>8221</v>
      </c>
      <c r="I1603">
        <v>40</v>
      </c>
      <c r="K1603">
        <v>1602</v>
      </c>
      <c r="L1603" t="s">
        <v>8220</v>
      </c>
      <c r="M1603">
        <v>46</v>
      </c>
    </row>
    <row r="1604" spans="3:13" x14ac:dyDescent="0.55000000000000004">
      <c r="C1604">
        <v>1603</v>
      </c>
      <c r="D1604" t="s">
        <v>8219</v>
      </c>
      <c r="E1604">
        <v>78</v>
      </c>
      <c r="G1604">
        <v>1603</v>
      </c>
      <c r="H1604" t="s">
        <v>8221</v>
      </c>
      <c r="I1604">
        <v>0</v>
      </c>
      <c r="K1604">
        <v>1603</v>
      </c>
      <c r="L1604" t="s">
        <v>8220</v>
      </c>
      <c r="M1604">
        <v>14</v>
      </c>
    </row>
    <row r="1605" spans="3:13" x14ac:dyDescent="0.55000000000000004">
      <c r="C1605">
        <v>1604</v>
      </c>
      <c r="D1605" t="s">
        <v>8219</v>
      </c>
      <c r="E1605">
        <v>62</v>
      </c>
      <c r="G1605">
        <v>1604</v>
      </c>
      <c r="H1605" t="s">
        <v>8221</v>
      </c>
      <c r="I1605">
        <v>2</v>
      </c>
      <c r="K1605">
        <v>1604</v>
      </c>
      <c r="L1605" t="s">
        <v>8220</v>
      </c>
      <c r="M1605">
        <v>1</v>
      </c>
    </row>
    <row r="1606" spans="3:13" x14ac:dyDescent="0.55000000000000004">
      <c r="C1606">
        <v>1605</v>
      </c>
      <c r="D1606" t="s">
        <v>8219</v>
      </c>
      <c r="E1606">
        <v>45</v>
      </c>
      <c r="G1606">
        <v>1605</v>
      </c>
      <c r="H1606" t="s">
        <v>8221</v>
      </c>
      <c r="I1606">
        <v>1</v>
      </c>
      <c r="K1606">
        <v>1605</v>
      </c>
      <c r="L1606" t="s">
        <v>8220</v>
      </c>
      <c r="M1606">
        <v>0</v>
      </c>
    </row>
    <row r="1607" spans="3:13" x14ac:dyDescent="0.55000000000000004">
      <c r="C1607">
        <v>1606</v>
      </c>
      <c r="D1607" t="s">
        <v>8219</v>
      </c>
      <c r="E1607">
        <v>15</v>
      </c>
      <c r="G1607">
        <v>1606</v>
      </c>
      <c r="H1607" t="s">
        <v>8221</v>
      </c>
      <c r="I1607">
        <v>9</v>
      </c>
      <c r="K1607">
        <v>1606</v>
      </c>
      <c r="L1607" t="s">
        <v>8220</v>
      </c>
      <c r="M1607">
        <v>17</v>
      </c>
    </row>
    <row r="1608" spans="3:13" x14ac:dyDescent="0.55000000000000004">
      <c r="C1608">
        <v>1607</v>
      </c>
      <c r="D1608" t="s">
        <v>8219</v>
      </c>
      <c r="E1608">
        <v>151</v>
      </c>
      <c r="G1608">
        <v>1607</v>
      </c>
      <c r="H1608" t="s">
        <v>8221</v>
      </c>
      <c r="I1608">
        <v>34</v>
      </c>
      <c r="K1608">
        <v>1607</v>
      </c>
      <c r="L1608" t="s">
        <v>8220</v>
      </c>
      <c r="M1608">
        <v>1</v>
      </c>
    </row>
    <row r="1609" spans="3:13" x14ac:dyDescent="0.55000000000000004">
      <c r="C1609">
        <v>1608</v>
      </c>
      <c r="D1609" t="s">
        <v>8219</v>
      </c>
      <c r="E1609">
        <v>68</v>
      </c>
      <c r="G1609">
        <v>1608</v>
      </c>
      <c r="H1609" t="s">
        <v>8221</v>
      </c>
      <c r="I1609">
        <v>23</v>
      </c>
      <c r="K1609">
        <v>1608</v>
      </c>
      <c r="L1609" t="s">
        <v>8220</v>
      </c>
      <c r="M1609">
        <v>0</v>
      </c>
    </row>
    <row r="1610" spans="3:13" x14ac:dyDescent="0.55000000000000004">
      <c r="C1610">
        <v>1609</v>
      </c>
      <c r="D1610" t="s">
        <v>8219</v>
      </c>
      <c r="E1610">
        <v>46</v>
      </c>
      <c r="G1610">
        <v>1609</v>
      </c>
      <c r="H1610" t="s">
        <v>8221</v>
      </c>
      <c r="I1610">
        <v>19</v>
      </c>
      <c r="K1610">
        <v>1609</v>
      </c>
      <c r="L1610" t="s">
        <v>8220</v>
      </c>
      <c r="M1610">
        <v>0</v>
      </c>
    </row>
    <row r="1611" spans="3:13" x14ac:dyDescent="0.55000000000000004">
      <c r="C1611">
        <v>1610</v>
      </c>
      <c r="D1611" t="s">
        <v>8219</v>
      </c>
      <c r="E1611">
        <v>24</v>
      </c>
      <c r="G1611">
        <v>1610</v>
      </c>
      <c r="H1611" t="s">
        <v>8221</v>
      </c>
      <c r="I1611">
        <v>50</v>
      </c>
      <c r="K1611">
        <v>1610</v>
      </c>
      <c r="L1611" t="s">
        <v>8220</v>
      </c>
      <c r="M1611">
        <v>0</v>
      </c>
    </row>
    <row r="1612" spans="3:13" x14ac:dyDescent="0.55000000000000004">
      <c r="C1612">
        <v>1611</v>
      </c>
      <c r="D1612" t="s">
        <v>8219</v>
      </c>
      <c r="E1612">
        <v>70</v>
      </c>
      <c r="G1612">
        <v>1611</v>
      </c>
      <c r="H1612" t="s">
        <v>8221</v>
      </c>
      <c r="I1612">
        <v>12</v>
      </c>
      <c r="K1612">
        <v>1611</v>
      </c>
      <c r="L1612" t="s">
        <v>8220</v>
      </c>
      <c r="M1612">
        <v>0</v>
      </c>
    </row>
    <row r="1613" spans="3:13" x14ac:dyDescent="0.55000000000000004">
      <c r="C1613">
        <v>1612</v>
      </c>
      <c r="D1613" t="s">
        <v>8219</v>
      </c>
      <c r="E1613">
        <v>244</v>
      </c>
      <c r="G1613">
        <v>1612</v>
      </c>
      <c r="H1613" t="s">
        <v>8221</v>
      </c>
      <c r="I1613">
        <v>8</v>
      </c>
      <c r="K1613">
        <v>1612</v>
      </c>
      <c r="L1613" t="s">
        <v>8220</v>
      </c>
      <c r="M1613">
        <v>0</v>
      </c>
    </row>
    <row r="1614" spans="3:13" x14ac:dyDescent="0.55000000000000004">
      <c r="C1614">
        <v>1613</v>
      </c>
      <c r="D1614" t="s">
        <v>8219</v>
      </c>
      <c r="E1614">
        <v>82</v>
      </c>
      <c r="G1614">
        <v>1613</v>
      </c>
      <c r="H1614" t="s">
        <v>8221</v>
      </c>
      <c r="I1614">
        <v>9</v>
      </c>
      <c r="K1614">
        <v>1613</v>
      </c>
      <c r="L1614" t="s">
        <v>8220</v>
      </c>
      <c r="M1614">
        <v>2</v>
      </c>
    </row>
    <row r="1615" spans="3:13" x14ac:dyDescent="0.55000000000000004">
      <c r="C1615">
        <v>1614</v>
      </c>
      <c r="D1615" t="s">
        <v>8219</v>
      </c>
      <c r="E1615">
        <v>226</v>
      </c>
      <c r="G1615">
        <v>1614</v>
      </c>
      <c r="H1615" t="s">
        <v>8221</v>
      </c>
      <c r="I1615">
        <v>43</v>
      </c>
      <c r="K1615">
        <v>1614</v>
      </c>
      <c r="L1615" t="s">
        <v>8221</v>
      </c>
      <c r="M1615">
        <v>14</v>
      </c>
    </row>
    <row r="1616" spans="3:13" x14ac:dyDescent="0.55000000000000004">
      <c r="C1616">
        <v>1615</v>
      </c>
      <c r="D1616" t="s">
        <v>8219</v>
      </c>
      <c r="E1616">
        <v>60</v>
      </c>
      <c r="G1616">
        <v>1615</v>
      </c>
      <c r="H1616" t="s">
        <v>8221</v>
      </c>
      <c r="I1616">
        <v>28</v>
      </c>
      <c r="K1616">
        <v>1615</v>
      </c>
      <c r="L1616" t="s">
        <v>8221</v>
      </c>
      <c r="M1616">
        <v>9</v>
      </c>
    </row>
    <row r="1617" spans="3:13" x14ac:dyDescent="0.55000000000000004">
      <c r="C1617">
        <v>1616</v>
      </c>
      <c r="D1617" t="s">
        <v>8219</v>
      </c>
      <c r="E1617">
        <v>322</v>
      </c>
      <c r="G1617">
        <v>1616</v>
      </c>
      <c r="H1617" t="s">
        <v>8221</v>
      </c>
      <c r="I1617">
        <v>4</v>
      </c>
      <c r="K1617">
        <v>1616</v>
      </c>
      <c r="L1617" t="s">
        <v>8221</v>
      </c>
      <c r="M1617">
        <v>8</v>
      </c>
    </row>
    <row r="1618" spans="3:13" x14ac:dyDescent="0.55000000000000004">
      <c r="C1618">
        <v>1617</v>
      </c>
      <c r="D1618" t="s">
        <v>8219</v>
      </c>
      <c r="E1618">
        <v>94</v>
      </c>
      <c r="G1618">
        <v>1617</v>
      </c>
      <c r="H1618" t="s">
        <v>8221</v>
      </c>
      <c r="I1618">
        <v>24</v>
      </c>
      <c r="K1618">
        <v>1617</v>
      </c>
      <c r="L1618" t="s">
        <v>8221</v>
      </c>
      <c r="M1618">
        <v>7</v>
      </c>
    </row>
    <row r="1619" spans="3:13" x14ac:dyDescent="0.55000000000000004">
      <c r="C1619">
        <v>1618</v>
      </c>
      <c r="D1619" t="s">
        <v>8219</v>
      </c>
      <c r="E1619">
        <v>47</v>
      </c>
      <c r="G1619">
        <v>1618</v>
      </c>
      <c r="H1619" t="s">
        <v>8221</v>
      </c>
      <c r="I1619">
        <v>2</v>
      </c>
      <c r="K1619">
        <v>1618</v>
      </c>
      <c r="L1619" t="s">
        <v>8221</v>
      </c>
      <c r="M1619">
        <v>0</v>
      </c>
    </row>
    <row r="1620" spans="3:13" x14ac:dyDescent="0.55000000000000004">
      <c r="C1620">
        <v>1619</v>
      </c>
      <c r="D1620" t="s">
        <v>8219</v>
      </c>
      <c r="E1620">
        <v>115</v>
      </c>
      <c r="G1620">
        <v>1619</v>
      </c>
      <c r="H1620" t="s">
        <v>8221</v>
      </c>
      <c r="I1620">
        <v>2</v>
      </c>
      <c r="K1620">
        <v>1619</v>
      </c>
      <c r="L1620" t="s">
        <v>8221</v>
      </c>
      <c r="M1620">
        <v>84</v>
      </c>
    </row>
    <row r="1621" spans="3:13" x14ac:dyDescent="0.55000000000000004">
      <c r="C1621">
        <v>1620</v>
      </c>
      <c r="D1621" t="s">
        <v>8219</v>
      </c>
      <c r="E1621">
        <v>134</v>
      </c>
      <c r="G1621">
        <v>1620</v>
      </c>
      <c r="H1621" t="s">
        <v>8221</v>
      </c>
      <c r="I1621">
        <v>20</v>
      </c>
      <c r="K1621">
        <v>1620</v>
      </c>
      <c r="L1621" t="s">
        <v>8221</v>
      </c>
      <c r="M1621">
        <v>11</v>
      </c>
    </row>
    <row r="1622" spans="3:13" x14ac:dyDescent="0.55000000000000004">
      <c r="C1622">
        <v>1621</v>
      </c>
      <c r="D1622" t="s">
        <v>8219</v>
      </c>
      <c r="E1622">
        <v>35</v>
      </c>
      <c r="G1622">
        <v>1621</v>
      </c>
      <c r="H1622" t="s">
        <v>8221</v>
      </c>
      <c r="I1622">
        <v>1</v>
      </c>
      <c r="K1622">
        <v>1621</v>
      </c>
      <c r="L1622" t="s">
        <v>8221</v>
      </c>
      <c r="M1622">
        <v>1</v>
      </c>
    </row>
    <row r="1623" spans="3:13" x14ac:dyDescent="0.55000000000000004">
      <c r="C1623">
        <v>1622</v>
      </c>
      <c r="D1623" t="s">
        <v>8219</v>
      </c>
      <c r="E1623">
        <v>104</v>
      </c>
      <c r="G1623">
        <v>1622</v>
      </c>
      <c r="H1623" t="s">
        <v>8221</v>
      </c>
      <c r="I1623">
        <v>1</v>
      </c>
      <c r="K1623">
        <v>1622</v>
      </c>
      <c r="L1623" t="s">
        <v>8221</v>
      </c>
      <c r="M1623">
        <v>4</v>
      </c>
    </row>
    <row r="1624" spans="3:13" x14ac:dyDescent="0.55000000000000004">
      <c r="C1624">
        <v>1623</v>
      </c>
      <c r="D1624" t="s">
        <v>8219</v>
      </c>
      <c r="E1624">
        <v>184</v>
      </c>
      <c r="G1624">
        <v>1623</v>
      </c>
      <c r="H1624" t="s">
        <v>8221</v>
      </c>
      <c r="I1624">
        <v>4</v>
      </c>
      <c r="K1624">
        <v>1623</v>
      </c>
      <c r="L1624" t="s">
        <v>8221</v>
      </c>
      <c r="M1624">
        <v>10</v>
      </c>
    </row>
    <row r="1625" spans="3:13" x14ac:dyDescent="0.55000000000000004">
      <c r="C1625">
        <v>1624</v>
      </c>
      <c r="D1625" t="s">
        <v>8219</v>
      </c>
      <c r="E1625">
        <v>119</v>
      </c>
      <c r="G1625">
        <v>1624</v>
      </c>
      <c r="H1625" t="s">
        <v>8221</v>
      </c>
      <c r="I1625">
        <v>1</v>
      </c>
      <c r="K1625">
        <v>1624</v>
      </c>
      <c r="L1625" t="s">
        <v>8221</v>
      </c>
      <c r="M1625">
        <v>16</v>
      </c>
    </row>
    <row r="1626" spans="3:13" x14ac:dyDescent="0.55000000000000004">
      <c r="C1626">
        <v>1625</v>
      </c>
      <c r="D1626" t="s">
        <v>8219</v>
      </c>
      <c r="E1626">
        <v>59</v>
      </c>
      <c r="G1626">
        <v>1625</v>
      </c>
      <c r="H1626" t="s">
        <v>8221</v>
      </c>
      <c r="I1626">
        <v>1</v>
      </c>
      <c r="K1626">
        <v>1625</v>
      </c>
      <c r="L1626" t="s">
        <v>8221</v>
      </c>
      <c r="M1626">
        <v>2</v>
      </c>
    </row>
    <row r="1627" spans="3:13" x14ac:dyDescent="0.55000000000000004">
      <c r="C1627">
        <v>1626</v>
      </c>
      <c r="D1627" t="s">
        <v>8219</v>
      </c>
      <c r="E1627">
        <v>113</v>
      </c>
      <c r="G1627">
        <v>1626</v>
      </c>
      <c r="H1627" t="s">
        <v>8221</v>
      </c>
      <c r="I1627">
        <v>13</v>
      </c>
      <c r="K1627">
        <v>1626</v>
      </c>
      <c r="L1627" t="s">
        <v>8221</v>
      </c>
      <c r="M1627">
        <v>5</v>
      </c>
    </row>
    <row r="1628" spans="3:13" x14ac:dyDescent="0.55000000000000004">
      <c r="C1628">
        <v>1627</v>
      </c>
      <c r="D1628" t="s">
        <v>8219</v>
      </c>
      <c r="E1628">
        <v>84</v>
      </c>
      <c r="G1628">
        <v>1627</v>
      </c>
      <c r="H1628" t="s">
        <v>8221</v>
      </c>
      <c r="I1628">
        <v>1</v>
      </c>
      <c r="K1628">
        <v>1627</v>
      </c>
      <c r="L1628" t="s">
        <v>8221</v>
      </c>
      <c r="M1628">
        <v>1</v>
      </c>
    </row>
    <row r="1629" spans="3:13" x14ac:dyDescent="0.55000000000000004">
      <c r="C1629">
        <v>1628</v>
      </c>
      <c r="D1629" t="s">
        <v>8219</v>
      </c>
      <c r="E1629">
        <v>74</v>
      </c>
      <c r="G1629">
        <v>1628</v>
      </c>
      <c r="H1629" t="s">
        <v>8221</v>
      </c>
      <c r="I1629">
        <v>1</v>
      </c>
      <c r="K1629">
        <v>1628</v>
      </c>
      <c r="L1629" t="s">
        <v>8221</v>
      </c>
      <c r="M1629">
        <v>31</v>
      </c>
    </row>
    <row r="1630" spans="3:13" x14ac:dyDescent="0.55000000000000004">
      <c r="C1630">
        <v>1629</v>
      </c>
      <c r="D1630" t="s">
        <v>8219</v>
      </c>
      <c r="E1630">
        <v>216</v>
      </c>
      <c r="G1630">
        <v>1629</v>
      </c>
      <c r="H1630" t="s">
        <v>8221</v>
      </c>
      <c r="I1630">
        <v>0</v>
      </c>
      <c r="K1630">
        <v>1629</v>
      </c>
      <c r="L1630" t="s">
        <v>8221</v>
      </c>
      <c r="M1630">
        <v>0</v>
      </c>
    </row>
    <row r="1631" spans="3:13" x14ac:dyDescent="0.55000000000000004">
      <c r="C1631">
        <v>1630</v>
      </c>
      <c r="D1631" t="s">
        <v>8219</v>
      </c>
      <c r="E1631">
        <v>39</v>
      </c>
      <c r="G1631">
        <v>1630</v>
      </c>
      <c r="H1631" t="s">
        <v>8221</v>
      </c>
      <c r="I1631">
        <v>3</v>
      </c>
      <c r="K1631">
        <v>1630</v>
      </c>
      <c r="L1631" t="s">
        <v>8221</v>
      </c>
      <c r="M1631">
        <v>2</v>
      </c>
    </row>
    <row r="1632" spans="3:13" x14ac:dyDescent="0.55000000000000004">
      <c r="C1632">
        <v>1631</v>
      </c>
      <c r="D1632" t="s">
        <v>8219</v>
      </c>
      <c r="E1632">
        <v>21</v>
      </c>
      <c r="G1632">
        <v>1631</v>
      </c>
      <c r="H1632" t="s">
        <v>8221</v>
      </c>
      <c r="I1632">
        <v>14</v>
      </c>
      <c r="K1632">
        <v>1631</v>
      </c>
      <c r="L1632" t="s">
        <v>8221</v>
      </c>
      <c r="M1632">
        <v>7</v>
      </c>
    </row>
    <row r="1633" spans="3:13" x14ac:dyDescent="0.55000000000000004">
      <c r="C1633">
        <v>1632</v>
      </c>
      <c r="D1633" t="s">
        <v>8219</v>
      </c>
      <c r="E1633">
        <v>30</v>
      </c>
      <c r="G1633">
        <v>1632</v>
      </c>
      <c r="H1633" t="s">
        <v>8221</v>
      </c>
      <c r="I1633">
        <v>2</v>
      </c>
      <c r="K1633">
        <v>1632</v>
      </c>
      <c r="L1633" t="s">
        <v>8221</v>
      </c>
      <c r="M1633">
        <v>16</v>
      </c>
    </row>
    <row r="1634" spans="3:13" x14ac:dyDescent="0.55000000000000004">
      <c r="C1634">
        <v>1633</v>
      </c>
      <c r="D1634" t="s">
        <v>8219</v>
      </c>
      <c r="E1634">
        <v>37</v>
      </c>
      <c r="G1634">
        <v>1633</v>
      </c>
      <c r="H1634" t="s">
        <v>8221</v>
      </c>
      <c r="I1634">
        <v>5</v>
      </c>
      <c r="K1634">
        <v>1633</v>
      </c>
      <c r="L1634" t="s">
        <v>8221</v>
      </c>
      <c r="M1634">
        <v>4</v>
      </c>
    </row>
    <row r="1635" spans="3:13" x14ac:dyDescent="0.55000000000000004">
      <c r="C1635">
        <v>1634</v>
      </c>
      <c r="D1635" t="s">
        <v>8219</v>
      </c>
      <c r="E1635">
        <v>202</v>
      </c>
      <c r="G1635">
        <v>1634</v>
      </c>
      <c r="H1635" t="s">
        <v>8220</v>
      </c>
      <c r="I1635">
        <v>1</v>
      </c>
      <c r="K1635">
        <v>1634</v>
      </c>
      <c r="L1635" t="s">
        <v>8221</v>
      </c>
      <c r="M1635">
        <v>4</v>
      </c>
    </row>
    <row r="1636" spans="3:13" x14ac:dyDescent="0.55000000000000004">
      <c r="C1636">
        <v>1635</v>
      </c>
      <c r="D1636" t="s">
        <v>8219</v>
      </c>
      <c r="E1636">
        <v>37</v>
      </c>
      <c r="G1636">
        <v>1635</v>
      </c>
      <c r="H1636" t="s">
        <v>8220</v>
      </c>
      <c r="I1636">
        <v>15</v>
      </c>
      <c r="K1636">
        <v>1635</v>
      </c>
      <c r="L1636" t="s">
        <v>8221</v>
      </c>
      <c r="M1636">
        <v>4</v>
      </c>
    </row>
    <row r="1637" spans="3:13" x14ac:dyDescent="0.55000000000000004">
      <c r="C1637">
        <v>1636</v>
      </c>
      <c r="D1637" t="s">
        <v>8219</v>
      </c>
      <c r="E1637">
        <v>28</v>
      </c>
      <c r="G1637">
        <v>1636</v>
      </c>
      <c r="H1637" t="s">
        <v>8220</v>
      </c>
      <c r="I1637">
        <v>10</v>
      </c>
      <c r="K1637">
        <v>1636</v>
      </c>
      <c r="L1637" t="s">
        <v>8221</v>
      </c>
      <c r="M1637">
        <v>3</v>
      </c>
    </row>
    <row r="1638" spans="3:13" x14ac:dyDescent="0.55000000000000004">
      <c r="C1638">
        <v>1637</v>
      </c>
      <c r="D1638" t="s">
        <v>8219</v>
      </c>
      <c r="E1638">
        <v>26</v>
      </c>
      <c r="G1638">
        <v>1637</v>
      </c>
      <c r="H1638" t="s">
        <v>8220</v>
      </c>
      <c r="I1638">
        <v>3</v>
      </c>
      <c r="K1638">
        <v>1637</v>
      </c>
      <c r="L1638" t="s">
        <v>8221</v>
      </c>
      <c r="M1638">
        <v>36</v>
      </c>
    </row>
    <row r="1639" spans="3:13" x14ac:dyDescent="0.55000000000000004">
      <c r="C1639">
        <v>1638</v>
      </c>
      <c r="D1639" t="s">
        <v>8219</v>
      </c>
      <c r="E1639">
        <v>61</v>
      </c>
      <c r="G1639">
        <v>1638</v>
      </c>
      <c r="H1639" t="s">
        <v>8220</v>
      </c>
      <c r="I1639">
        <v>0</v>
      </c>
      <c r="K1639">
        <v>1638</v>
      </c>
      <c r="L1639" t="s">
        <v>8221</v>
      </c>
      <c r="M1639">
        <v>1</v>
      </c>
    </row>
    <row r="1640" spans="3:13" x14ac:dyDescent="0.55000000000000004">
      <c r="C1640">
        <v>1639</v>
      </c>
      <c r="D1640" t="s">
        <v>8219</v>
      </c>
      <c r="E1640">
        <v>115</v>
      </c>
      <c r="G1640">
        <v>1639</v>
      </c>
      <c r="H1640" t="s">
        <v>8220</v>
      </c>
      <c r="I1640">
        <v>0</v>
      </c>
      <c r="K1640">
        <v>1639</v>
      </c>
      <c r="L1640" t="s">
        <v>8221</v>
      </c>
      <c r="M1640">
        <v>7</v>
      </c>
    </row>
    <row r="1641" spans="3:13" x14ac:dyDescent="0.55000000000000004">
      <c r="C1641">
        <v>1640</v>
      </c>
      <c r="D1641" t="s">
        <v>8219</v>
      </c>
      <c r="E1641">
        <v>181</v>
      </c>
      <c r="G1641">
        <v>1640</v>
      </c>
      <c r="H1641" t="s">
        <v>8220</v>
      </c>
      <c r="I1641">
        <v>0</v>
      </c>
      <c r="K1641">
        <v>1640</v>
      </c>
      <c r="L1641" t="s">
        <v>8221</v>
      </c>
      <c r="M1641">
        <v>27</v>
      </c>
    </row>
    <row r="1642" spans="3:13" x14ac:dyDescent="0.55000000000000004">
      <c r="C1642">
        <v>1641</v>
      </c>
      <c r="D1642" t="s">
        <v>8219</v>
      </c>
      <c r="E1642">
        <v>110</v>
      </c>
      <c r="G1642">
        <v>1641</v>
      </c>
      <c r="H1642" t="s">
        <v>8220</v>
      </c>
      <c r="I1642">
        <v>0</v>
      </c>
      <c r="K1642">
        <v>1641</v>
      </c>
      <c r="L1642" t="s">
        <v>8221</v>
      </c>
      <c r="M1642">
        <v>1</v>
      </c>
    </row>
    <row r="1643" spans="3:13" x14ac:dyDescent="0.55000000000000004">
      <c r="C1643">
        <v>1642</v>
      </c>
      <c r="D1643" t="s">
        <v>8219</v>
      </c>
      <c r="E1643">
        <v>269</v>
      </c>
      <c r="G1643">
        <v>1642</v>
      </c>
      <c r="H1643" t="s">
        <v>8220</v>
      </c>
      <c r="I1643">
        <v>46</v>
      </c>
      <c r="K1643">
        <v>1642</v>
      </c>
      <c r="L1643" t="s">
        <v>8221</v>
      </c>
      <c r="M1643">
        <v>0</v>
      </c>
    </row>
    <row r="1644" spans="3:13" x14ac:dyDescent="0.55000000000000004">
      <c r="C1644">
        <v>1643</v>
      </c>
      <c r="D1644" t="s">
        <v>8219</v>
      </c>
      <c r="E1644">
        <v>79</v>
      </c>
      <c r="G1644">
        <v>1643</v>
      </c>
      <c r="H1644" t="s">
        <v>8220</v>
      </c>
      <c r="I1644">
        <v>14</v>
      </c>
      <c r="K1644">
        <v>1643</v>
      </c>
      <c r="L1644" t="s">
        <v>8221</v>
      </c>
      <c r="M1644">
        <v>1</v>
      </c>
    </row>
    <row r="1645" spans="3:13" x14ac:dyDescent="0.55000000000000004">
      <c r="C1645">
        <v>1644</v>
      </c>
      <c r="D1645" t="s">
        <v>8219</v>
      </c>
      <c r="E1645">
        <v>104</v>
      </c>
      <c r="G1645">
        <v>1644</v>
      </c>
      <c r="H1645" t="s">
        <v>8220</v>
      </c>
      <c r="I1645">
        <v>1</v>
      </c>
      <c r="K1645">
        <v>1644</v>
      </c>
      <c r="L1645" t="s">
        <v>8221</v>
      </c>
      <c r="M1645">
        <v>3</v>
      </c>
    </row>
    <row r="1646" spans="3:13" x14ac:dyDescent="0.55000000000000004">
      <c r="C1646">
        <v>1645</v>
      </c>
      <c r="D1646" t="s">
        <v>8219</v>
      </c>
      <c r="E1646">
        <v>34</v>
      </c>
      <c r="G1646">
        <v>1645</v>
      </c>
      <c r="H1646" t="s">
        <v>8220</v>
      </c>
      <c r="I1646">
        <v>0</v>
      </c>
      <c r="K1646">
        <v>1645</v>
      </c>
      <c r="L1646" t="s">
        <v>8221</v>
      </c>
      <c r="M1646">
        <v>3</v>
      </c>
    </row>
    <row r="1647" spans="3:13" x14ac:dyDescent="0.55000000000000004">
      <c r="C1647">
        <v>1646</v>
      </c>
      <c r="D1647" t="s">
        <v>8219</v>
      </c>
      <c r="E1647">
        <v>167</v>
      </c>
      <c r="G1647">
        <v>1646</v>
      </c>
      <c r="H1647" t="s">
        <v>8220</v>
      </c>
      <c r="I1647">
        <v>17</v>
      </c>
      <c r="K1647">
        <v>1646</v>
      </c>
      <c r="L1647" t="s">
        <v>8221</v>
      </c>
      <c r="M1647">
        <v>3</v>
      </c>
    </row>
    <row r="1648" spans="3:13" x14ac:dyDescent="0.55000000000000004">
      <c r="C1648">
        <v>1647</v>
      </c>
      <c r="D1648" t="s">
        <v>8219</v>
      </c>
      <c r="E1648">
        <v>183</v>
      </c>
      <c r="G1648">
        <v>1647</v>
      </c>
      <c r="H1648" t="s">
        <v>8220</v>
      </c>
      <c r="I1648">
        <v>1</v>
      </c>
      <c r="K1648">
        <v>1647</v>
      </c>
      <c r="L1648" t="s">
        <v>8221</v>
      </c>
      <c r="M1648">
        <v>0</v>
      </c>
    </row>
    <row r="1649" spans="3:13" x14ac:dyDescent="0.55000000000000004">
      <c r="C1649">
        <v>1648</v>
      </c>
      <c r="D1649" t="s">
        <v>8219</v>
      </c>
      <c r="E1649">
        <v>71</v>
      </c>
      <c r="G1649">
        <v>1648</v>
      </c>
      <c r="H1649" t="s">
        <v>8220</v>
      </c>
      <c r="I1649">
        <v>0</v>
      </c>
      <c r="K1649">
        <v>1648</v>
      </c>
      <c r="L1649" t="s">
        <v>8221</v>
      </c>
      <c r="M1649">
        <v>6</v>
      </c>
    </row>
    <row r="1650" spans="3:13" x14ac:dyDescent="0.55000000000000004">
      <c r="C1650">
        <v>1649</v>
      </c>
      <c r="D1650" t="s">
        <v>8219</v>
      </c>
      <c r="E1650">
        <v>69</v>
      </c>
      <c r="G1650">
        <v>1649</v>
      </c>
      <c r="H1650" t="s">
        <v>8220</v>
      </c>
      <c r="I1650">
        <v>0</v>
      </c>
      <c r="K1650">
        <v>1649</v>
      </c>
      <c r="L1650" t="s">
        <v>8221</v>
      </c>
      <c r="M1650">
        <v>17</v>
      </c>
    </row>
    <row r="1651" spans="3:13" x14ac:dyDescent="0.55000000000000004">
      <c r="C1651">
        <v>1650</v>
      </c>
      <c r="D1651" t="s">
        <v>8219</v>
      </c>
      <c r="E1651">
        <v>270</v>
      </c>
      <c r="G1651">
        <v>1650</v>
      </c>
      <c r="H1651" t="s">
        <v>8220</v>
      </c>
      <c r="I1651">
        <v>0</v>
      </c>
      <c r="K1651">
        <v>1650</v>
      </c>
      <c r="L1651" t="s">
        <v>8221</v>
      </c>
      <c r="M1651">
        <v>40</v>
      </c>
    </row>
    <row r="1652" spans="3:13" x14ac:dyDescent="0.55000000000000004">
      <c r="C1652">
        <v>1651</v>
      </c>
      <c r="D1652" t="s">
        <v>8219</v>
      </c>
      <c r="E1652">
        <v>193</v>
      </c>
      <c r="G1652">
        <v>1651</v>
      </c>
      <c r="H1652" t="s">
        <v>8220</v>
      </c>
      <c r="I1652">
        <v>0</v>
      </c>
      <c r="K1652">
        <v>1651</v>
      </c>
      <c r="L1652" t="s">
        <v>8221</v>
      </c>
      <c r="M1652">
        <v>3</v>
      </c>
    </row>
    <row r="1653" spans="3:13" x14ac:dyDescent="0.55000000000000004">
      <c r="C1653">
        <v>1652</v>
      </c>
      <c r="D1653" t="s">
        <v>8219</v>
      </c>
      <c r="E1653">
        <v>57</v>
      </c>
      <c r="G1653">
        <v>1652</v>
      </c>
      <c r="H1653" t="s">
        <v>8220</v>
      </c>
      <c r="I1653">
        <v>0</v>
      </c>
      <c r="K1653">
        <v>1652</v>
      </c>
      <c r="L1653" t="s">
        <v>8221</v>
      </c>
      <c r="M1653">
        <v>1</v>
      </c>
    </row>
    <row r="1654" spans="3:13" x14ac:dyDescent="0.55000000000000004">
      <c r="C1654">
        <v>1653</v>
      </c>
      <c r="D1654" t="s">
        <v>8219</v>
      </c>
      <c r="E1654">
        <v>200</v>
      </c>
      <c r="G1654">
        <v>1653</v>
      </c>
      <c r="H1654" t="s">
        <v>8220</v>
      </c>
      <c r="I1654">
        <v>2</v>
      </c>
      <c r="K1654">
        <v>1653</v>
      </c>
      <c r="L1654" t="s">
        <v>8221</v>
      </c>
      <c r="M1654">
        <v>2</v>
      </c>
    </row>
    <row r="1655" spans="3:13" x14ac:dyDescent="0.55000000000000004">
      <c r="C1655">
        <v>1654</v>
      </c>
      <c r="D1655" t="s">
        <v>8219</v>
      </c>
      <c r="E1655">
        <v>88</v>
      </c>
      <c r="G1655">
        <v>1654</v>
      </c>
      <c r="H1655" t="s">
        <v>8221</v>
      </c>
      <c r="I1655">
        <v>14</v>
      </c>
      <c r="K1655">
        <v>1654</v>
      </c>
      <c r="L1655" t="s">
        <v>8221</v>
      </c>
      <c r="M1655">
        <v>7</v>
      </c>
    </row>
    <row r="1656" spans="3:13" x14ac:dyDescent="0.55000000000000004">
      <c r="C1656">
        <v>1655</v>
      </c>
      <c r="D1656" t="s">
        <v>8219</v>
      </c>
      <c r="E1656">
        <v>213</v>
      </c>
      <c r="G1656">
        <v>1655</v>
      </c>
      <c r="H1656" t="s">
        <v>8221</v>
      </c>
      <c r="I1656">
        <v>9</v>
      </c>
      <c r="K1656">
        <v>1655</v>
      </c>
      <c r="L1656" t="s">
        <v>8221</v>
      </c>
      <c r="M1656">
        <v>14</v>
      </c>
    </row>
    <row r="1657" spans="3:13" x14ac:dyDescent="0.55000000000000004">
      <c r="C1657">
        <v>1656</v>
      </c>
      <c r="D1657" t="s">
        <v>8219</v>
      </c>
      <c r="E1657">
        <v>20</v>
      </c>
      <c r="G1657">
        <v>1656</v>
      </c>
      <c r="H1657" t="s">
        <v>8221</v>
      </c>
      <c r="I1657">
        <v>8</v>
      </c>
      <c r="K1657">
        <v>1656</v>
      </c>
      <c r="L1657" t="s">
        <v>8221</v>
      </c>
      <c r="M1657">
        <v>0</v>
      </c>
    </row>
    <row r="1658" spans="3:13" x14ac:dyDescent="0.55000000000000004">
      <c r="C1658">
        <v>1657</v>
      </c>
      <c r="D1658" t="s">
        <v>8219</v>
      </c>
      <c r="E1658">
        <v>50</v>
      </c>
      <c r="G1658">
        <v>1657</v>
      </c>
      <c r="H1658" t="s">
        <v>8221</v>
      </c>
      <c r="I1658">
        <v>7</v>
      </c>
      <c r="K1658">
        <v>1657</v>
      </c>
      <c r="L1658" t="s">
        <v>8221</v>
      </c>
      <c r="M1658">
        <v>0</v>
      </c>
    </row>
    <row r="1659" spans="3:13" x14ac:dyDescent="0.55000000000000004">
      <c r="C1659">
        <v>1658</v>
      </c>
      <c r="D1659" t="s">
        <v>8219</v>
      </c>
      <c r="E1659">
        <v>115</v>
      </c>
      <c r="G1659">
        <v>1658</v>
      </c>
      <c r="H1659" t="s">
        <v>8221</v>
      </c>
      <c r="I1659">
        <v>0</v>
      </c>
      <c r="K1659">
        <v>1658</v>
      </c>
      <c r="L1659" t="s">
        <v>8221</v>
      </c>
      <c r="M1659">
        <v>1</v>
      </c>
    </row>
    <row r="1660" spans="3:13" x14ac:dyDescent="0.55000000000000004">
      <c r="C1660">
        <v>1659</v>
      </c>
      <c r="D1660" t="s">
        <v>8219</v>
      </c>
      <c r="E1660">
        <v>186</v>
      </c>
      <c r="G1660">
        <v>1659</v>
      </c>
      <c r="H1660" t="s">
        <v>8221</v>
      </c>
      <c r="I1660">
        <v>84</v>
      </c>
      <c r="K1660">
        <v>1659</v>
      </c>
      <c r="L1660" t="s">
        <v>8221</v>
      </c>
      <c r="M1660">
        <v>12</v>
      </c>
    </row>
    <row r="1661" spans="3:13" x14ac:dyDescent="0.55000000000000004">
      <c r="C1661">
        <v>1660</v>
      </c>
      <c r="D1661" t="s">
        <v>8219</v>
      </c>
      <c r="E1661">
        <v>18</v>
      </c>
      <c r="G1661">
        <v>1660</v>
      </c>
      <c r="H1661" t="s">
        <v>8221</v>
      </c>
      <c r="I1661">
        <v>11</v>
      </c>
      <c r="K1661">
        <v>1660</v>
      </c>
      <c r="L1661" t="s">
        <v>8221</v>
      </c>
      <c r="M1661">
        <v>12</v>
      </c>
    </row>
    <row r="1662" spans="3:13" x14ac:dyDescent="0.55000000000000004">
      <c r="C1662">
        <v>1661</v>
      </c>
      <c r="D1662" t="s">
        <v>8219</v>
      </c>
      <c r="E1662">
        <v>176</v>
      </c>
      <c r="G1662">
        <v>1661</v>
      </c>
      <c r="H1662" t="s">
        <v>8221</v>
      </c>
      <c r="I1662">
        <v>1</v>
      </c>
      <c r="K1662">
        <v>1661</v>
      </c>
      <c r="L1662" t="s">
        <v>8221</v>
      </c>
      <c r="M1662">
        <v>23</v>
      </c>
    </row>
    <row r="1663" spans="3:13" x14ac:dyDescent="0.55000000000000004">
      <c r="C1663">
        <v>1662</v>
      </c>
      <c r="D1663" t="s">
        <v>8219</v>
      </c>
      <c r="E1663">
        <v>41</v>
      </c>
      <c r="G1663">
        <v>1662</v>
      </c>
      <c r="H1663" t="s">
        <v>8221</v>
      </c>
      <c r="I1663">
        <v>4</v>
      </c>
      <c r="K1663">
        <v>1662</v>
      </c>
      <c r="L1663" t="s">
        <v>8221</v>
      </c>
      <c r="M1663">
        <v>0</v>
      </c>
    </row>
    <row r="1664" spans="3:13" x14ac:dyDescent="0.55000000000000004">
      <c r="C1664">
        <v>1663</v>
      </c>
      <c r="D1664" t="s">
        <v>8219</v>
      </c>
      <c r="E1664">
        <v>75</v>
      </c>
      <c r="G1664">
        <v>1663</v>
      </c>
      <c r="H1664" t="s">
        <v>8221</v>
      </c>
      <c r="I1664">
        <v>10</v>
      </c>
      <c r="K1664">
        <v>1663</v>
      </c>
      <c r="L1664" t="s">
        <v>8221</v>
      </c>
      <c r="M1664">
        <v>10</v>
      </c>
    </row>
    <row r="1665" spans="3:13" x14ac:dyDescent="0.55000000000000004">
      <c r="C1665">
        <v>1664</v>
      </c>
      <c r="D1665" t="s">
        <v>8219</v>
      </c>
      <c r="E1665">
        <v>97</v>
      </c>
      <c r="G1665">
        <v>1664</v>
      </c>
      <c r="H1665" t="s">
        <v>8221</v>
      </c>
      <c r="I1665">
        <v>16</v>
      </c>
      <c r="K1665">
        <v>1664</v>
      </c>
      <c r="L1665" t="s">
        <v>8221</v>
      </c>
      <c r="M1665">
        <v>5</v>
      </c>
    </row>
    <row r="1666" spans="3:13" x14ac:dyDescent="0.55000000000000004">
      <c r="C1666">
        <v>1665</v>
      </c>
      <c r="D1666" t="s">
        <v>8219</v>
      </c>
      <c r="E1666">
        <v>73</v>
      </c>
      <c r="G1666">
        <v>1665</v>
      </c>
      <c r="H1666" t="s">
        <v>8221</v>
      </c>
      <c r="I1666">
        <v>2</v>
      </c>
      <c r="K1666">
        <v>1665</v>
      </c>
      <c r="L1666" t="s">
        <v>8221</v>
      </c>
      <c r="M1666">
        <v>1</v>
      </c>
    </row>
    <row r="1667" spans="3:13" x14ac:dyDescent="0.55000000000000004">
      <c r="C1667">
        <v>1666</v>
      </c>
      <c r="D1667" t="s">
        <v>8219</v>
      </c>
      <c r="E1667">
        <v>49</v>
      </c>
      <c r="G1667">
        <v>1666</v>
      </c>
      <c r="H1667" t="s">
        <v>8221</v>
      </c>
      <c r="I1667">
        <v>5</v>
      </c>
      <c r="K1667">
        <v>1666</v>
      </c>
      <c r="L1667" t="s">
        <v>8221</v>
      </c>
      <c r="M1667">
        <v>2</v>
      </c>
    </row>
    <row r="1668" spans="3:13" x14ac:dyDescent="0.55000000000000004">
      <c r="C1668">
        <v>1667</v>
      </c>
      <c r="D1668" t="s">
        <v>8219</v>
      </c>
      <c r="E1668">
        <v>134</v>
      </c>
      <c r="G1668">
        <v>1667</v>
      </c>
      <c r="H1668" t="s">
        <v>8221</v>
      </c>
      <c r="I1668">
        <v>1</v>
      </c>
      <c r="K1668">
        <v>1667</v>
      </c>
      <c r="L1668" t="s">
        <v>8221</v>
      </c>
      <c r="M1668">
        <v>2</v>
      </c>
    </row>
    <row r="1669" spans="3:13" x14ac:dyDescent="0.55000000000000004">
      <c r="C1669">
        <v>1668</v>
      </c>
      <c r="D1669" t="s">
        <v>8219</v>
      </c>
      <c r="E1669">
        <v>68</v>
      </c>
      <c r="G1669">
        <v>1668</v>
      </c>
      <c r="H1669" t="s">
        <v>8221</v>
      </c>
      <c r="I1669">
        <v>31</v>
      </c>
      <c r="K1669">
        <v>1668</v>
      </c>
      <c r="L1669" t="s">
        <v>8221</v>
      </c>
      <c r="M1669">
        <v>0</v>
      </c>
    </row>
    <row r="1670" spans="3:13" x14ac:dyDescent="0.55000000000000004">
      <c r="C1670">
        <v>1669</v>
      </c>
      <c r="D1670" t="s">
        <v>8219</v>
      </c>
      <c r="E1670">
        <v>49</v>
      </c>
      <c r="G1670">
        <v>1669</v>
      </c>
      <c r="H1670" t="s">
        <v>8221</v>
      </c>
      <c r="I1670">
        <v>0</v>
      </c>
      <c r="K1670">
        <v>1669</v>
      </c>
      <c r="L1670" t="s">
        <v>8221</v>
      </c>
      <c r="M1670">
        <v>13</v>
      </c>
    </row>
    <row r="1671" spans="3:13" x14ac:dyDescent="0.55000000000000004">
      <c r="C1671">
        <v>1670</v>
      </c>
      <c r="D1671" t="s">
        <v>8219</v>
      </c>
      <c r="E1671">
        <v>63</v>
      </c>
      <c r="G1671">
        <v>1670</v>
      </c>
      <c r="H1671" t="s">
        <v>8221</v>
      </c>
      <c r="I1671">
        <v>2</v>
      </c>
      <c r="K1671">
        <v>1670</v>
      </c>
      <c r="L1671" t="s">
        <v>8221</v>
      </c>
      <c r="M1671">
        <v>0</v>
      </c>
    </row>
    <row r="1672" spans="3:13" x14ac:dyDescent="0.55000000000000004">
      <c r="C1672">
        <v>1671</v>
      </c>
      <c r="D1672" t="s">
        <v>8219</v>
      </c>
      <c r="E1672">
        <v>163</v>
      </c>
      <c r="G1672">
        <v>1671</v>
      </c>
      <c r="H1672" t="s">
        <v>8221</v>
      </c>
      <c r="I1672">
        <v>7</v>
      </c>
      <c r="K1672">
        <v>1671</v>
      </c>
      <c r="L1672" t="s">
        <v>8221</v>
      </c>
      <c r="M1672">
        <v>1</v>
      </c>
    </row>
    <row r="1673" spans="3:13" x14ac:dyDescent="0.55000000000000004">
      <c r="C1673">
        <v>1672</v>
      </c>
      <c r="D1673" t="s">
        <v>8219</v>
      </c>
      <c r="E1673">
        <v>288</v>
      </c>
      <c r="G1673">
        <v>1672</v>
      </c>
      <c r="H1673" t="s">
        <v>8221</v>
      </c>
      <c r="I1673">
        <v>16</v>
      </c>
      <c r="K1673">
        <v>1672</v>
      </c>
      <c r="L1673" t="s">
        <v>8221</v>
      </c>
      <c r="M1673">
        <v>5</v>
      </c>
    </row>
    <row r="1674" spans="3:13" x14ac:dyDescent="0.55000000000000004">
      <c r="C1674">
        <v>1673</v>
      </c>
      <c r="D1674" t="s">
        <v>8219</v>
      </c>
      <c r="E1674">
        <v>42</v>
      </c>
      <c r="G1674">
        <v>1673</v>
      </c>
      <c r="H1674" t="s">
        <v>8221</v>
      </c>
      <c r="I1674">
        <v>4</v>
      </c>
      <c r="K1674">
        <v>1673</v>
      </c>
      <c r="L1674" t="s">
        <v>8221</v>
      </c>
      <c r="M1674">
        <v>2</v>
      </c>
    </row>
    <row r="1675" spans="3:13" x14ac:dyDescent="0.55000000000000004">
      <c r="C1675">
        <v>1674</v>
      </c>
      <c r="D1675" t="s">
        <v>8219</v>
      </c>
      <c r="E1675">
        <v>70</v>
      </c>
      <c r="G1675">
        <v>1674</v>
      </c>
      <c r="H1675" t="s">
        <v>8221</v>
      </c>
      <c r="I1675">
        <v>4</v>
      </c>
      <c r="K1675">
        <v>1674</v>
      </c>
      <c r="L1675" t="s">
        <v>8221</v>
      </c>
      <c r="M1675">
        <v>0</v>
      </c>
    </row>
    <row r="1676" spans="3:13" x14ac:dyDescent="0.55000000000000004">
      <c r="C1676">
        <v>1675</v>
      </c>
      <c r="D1676" t="s">
        <v>8219</v>
      </c>
      <c r="E1676">
        <v>30</v>
      </c>
      <c r="G1676">
        <v>1675</v>
      </c>
      <c r="H1676" t="s">
        <v>8221</v>
      </c>
      <c r="I1676">
        <v>4</v>
      </c>
      <c r="K1676">
        <v>1675</v>
      </c>
      <c r="L1676" t="s">
        <v>8221</v>
      </c>
      <c r="M1676">
        <v>32</v>
      </c>
    </row>
    <row r="1677" spans="3:13" x14ac:dyDescent="0.55000000000000004">
      <c r="C1677">
        <v>1676</v>
      </c>
      <c r="D1677" t="s">
        <v>8219</v>
      </c>
      <c r="E1677">
        <v>51</v>
      </c>
      <c r="G1677">
        <v>1676</v>
      </c>
      <c r="H1677" t="s">
        <v>8221</v>
      </c>
      <c r="I1677">
        <v>3</v>
      </c>
      <c r="K1677">
        <v>1676</v>
      </c>
      <c r="L1677" t="s">
        <v>8221</v>
      </c>
      <c r="M1677">
        <v>1</v>
      </c>
    </row>
    <row r="1678" spans="3:13" x14ac:dyDescent="0.55000000000000004">
      <c r="C1678">
        <v>1677</v>
      </c>
      <c r="D1678" t="s">
        <v>8219</v>
      </c>
      <c r="E1678">
        <v>145</v>
      </c>
      <c r="G1678">
        <v>1677</v>
      </c>
      <c r="H1678" t="s">
        <v>8221</v>
      </c>
      <c r="I1678">
        <v>36</v>
      </c>
      <c r="K1678">
        <v>1677</v>
      </c>
      <c r="L1678" t="s">
        <v>8221</v>
      </c>
      <c r="M1678">
        <v>1</v>
      </c>
    </row>
    <row r="1679" spans="3:13" x14ac:dyDescent="0.55000000000000004">
      <c r="C1679">
        <v>1678</v>
      </c>
      <c r="D1679" t="s">
        <v>8219</v>
      </c>
      <c r="E1679">
        <v>21</v>
      </c>
      <c r="G1679">
        <v>1678</v>
      </c>
      <c r="H1679" t="s">
        <v>8221</v>
      </c>
      <c r="I1679">
        <v>1</v>
      </c>
      <c r="K1679">
        <v>1678</v>
      </c>
      <c r="L1679" t="s">
        <v>8221</v>
      </c>
      <c r="M1679">
        <v>1</v>
      </c>
    </row>
    <row r="1680" spans="3:13" x14ac:dyDescent="0.55000000000000004">
      <c r="C1680">
        <v>1679</v>
      </c>
      <c r="D1680" t="s">
        <v>8219</v>
      </c>
      <c r="E1680">
        <v>286</v>
      </c>
      <c r="G1680">
        <v>1679</v>
      </c>
      <c r="H1680" t="s">
        <v>8221</v>
      </c>
      <c r="I1680">
        <v>7</v>
      </c>
      <c r="K1680">
        <v>1679</v>
      </c>
      <c r="L1680" t="s">
        <v>8221</v>
      </c>
      <c r="M1680">
        <v>0</v>
      </c>
    </row>
    <row r="1681" spans="3:13" x14ac:dyDescent="0.55000000000000004">
      <c r="C1681">
        <v>1680</v>
      </c>
      <c r="D1681" t="s">
        <v>8219</v>
      </c>
      <c r="E1681">
        <v>12</v>
      </c>
      <c r="G1681">
        <v>1680</v>
      </c>
      <c r="H1681" t="s">
        <v>8221</v>
      </c>
      <c r="I1681">
        <v>27</v>
      </c>
      <c r="K1681">
        <v>1680</v>
      </c>
      <c r="L1681" t="s">
        <v>8221</v>
      </c>
      <c r="M1681">
        <v>0</v>
      </c>
    </row>
    <row r="1682" spans="3:13" x14ac:dyDescent="0.55000000000000004">
      <c r="C1682">
        <v>1681</v>
      </c>
      <c r="D1682" t="s">
        <v>8219</v>
      </c>
      <c r="E1682">
        <v>100</v>
      </c>
      <c r="G1682">
        <v>1681</v>
      </c>
      <c r="H1682" t="s">
        <v>8221</v>
      </c>
      <c r="I1682">
        <v>1</v>
      </c>
      <c r="K1682">
        <v>1681</v>
      </c>
      <c r="L1682" t="s">
        <v>8221</v>
      </c>
      <c r="M1682">
        <v>8</v>
      </c>
    </row>
    <row r="1683" spans="3:13" x14ac:dyDescent="0.55000000000000004">
      <c r="C1683">
        <v>1682</v>
      </c>
      <c r="D1683" t="s">
        <v>8219</v>
      </c>
      <c r="E1683">
        <v>100</v>
      </c>
      <c r="G1683">
        <v>1682</v>
      </c>
      <c r="H1683" t="s">
        <v>8221</v>
      </c>
      <c r="I1683">
        <v>0</v>
      </c>
      <c r="K1683">
        <v>1682</v>
      </c>
      <c r="L1683" t="s">
        <v>8221</v>
      </c>
      <c r="M1683">
        <v>0</v>
      </c>
    </row>
    <row r="1684" spans="3:13" x14ac:dyDescent="0.55000000000000004">
      <c r="C1684">
        <v>1683</v>
      </c>
      <c r="D1684" t="s">
        <v>8219</v>
      </c>
      <c r="E1684">
        <v>34</v>
      </c>
      <c r="G1684">
        <v>1683</v>
      </c>
      <c r="H1684" t="s">
        <v>8221</v>
      </c>
      <c r="I1684">
        <v>1</v>
      </c>
      <c r="K1684">
        <v>1683</v>
      </c>
      <c r="L1684" t="s">
        <v>8221</v>
      </c>
      <c r="M1684">
        <v>1</v>
      </c>
    </row>
    <row r="1685" spans="3:13" x14ac:dyDescent="0.55000000000000004">
      <c r="C1685">
        <v>1684</v>
      </c>
      <c r="D1685" t="s">
        <v>8219</v>
      </c>
      <c r="E1685">
        <v>63</v>
      </c>
      <c r="G1685">
        <v>1684</v>
      </c>
      <c r="H1685" t="s">
        <v>8221</v>
      </c>
      <c r="I1685">
        <v>3</v>
      </c>
      <c r="K1685">
        <v>1684</v>
      </c>
      <c r="L1685" t="s">
        <v>8221</v>
      </c>
      <c r="M1685">
        <v>16</v>
      </c>
    </row>
    <row r="1686" spans="3:13" x14ac:dyDescent="0.55000000000000004">
      <c r="C1686">
        <v>1685</v>
      </c>
      <c r="D1686" t="s">
        <v>8219</v>
      </c>
      <c r="E1686">
        <v>30</v>
      </c>
      <c r="G1686">
        <v>1685</v>
      </c>
      <c r="H1686" t="s">
        <v>8221</v>
      </c>
      <c r="I1686">
        <v>3</v>
      </c>
      <c r="K1686">
        <v>1685</v>
      </c>
      <c r="L1686" t="s">
        <v>8221</v>
      </c>
      <c r="M1686">
        <v>12</v>
      </c>
    </row>
    <row r="1687" spans="3:13" x14ac:dyDescent="0.55000000000000004">
      <c r="C1687">
        <v>1686</v>
      </c>
      <c r="D1687" t="s">
        <v>8219</v>
      </c>
      <c r="E1687">
        <v>47</v>
      </c>
      <c r="G1687">
        <v>1686</v>
      </c>
      <c r="H1687" t="s">
        <v>8221</v>
      </c>
      <c r="I1687">
        <v>3</v>
      </c>
      <c r="K1687">
        <v>1686</v>
      </c>
      <c r="L1687" t="s">
        <v>8221</v>
      </c>
      <c r="M1687">
        <v>4</v>
      </c>
    </row>
    <row r="1688" spans="3:13" x14ac:dyDescent="0.55000000000000004">
      <c r="C1688">
        <v>1687</v>
      </c>
      <c r="D1688" t="s">
        <v>8219</v>
      </c>
      <c r="E1688">
        <v>237</v>
      </c>
      <c r="G1688">
        <v>1687</v>
      </c>
      <c r="H1688" t="s">
        <v>8221</v>
      </c>
      <c r="I1688">
        <v>0</v>
      </c>
      <c r="K1688">
        <v>1687</v>
      </c>
      <c r="L1688" t="s">
        <v>8221</v>
      </c>
      <c r="M1688">
        <v>2</v>
      </c>
    </row>
    <row r="1689" spans="3:13" x14ac:dyDescent="0.55000000000000004">
      <c r="C1689">
        <v>1688</v>
      </c>
      <c r="D1689" t="s">
        <v>8219</v>
      </c>
      <c r="E1689">
        <v>47</v>
      </c>
      <c r="G1689">
        <v>1688</v>
      </c>
      <c r="H1689" t="s">
        <v>8221</v>
      </c>
      <c r="I1689">
        <v>6</v>
      </c>
      <c r="K1689">
        <v>1688</v>
      </c>
      <c r="L1689" t="s">
        <v>8221</v>
      </c>
      <c r="M1689">
        <v>3</v>
      </c>
    </row>
    <row r="1690" spans="3:13" x14ac:dyDescent="0.55000000000000004">
      <c r="C1690">
        <v>1689</v>
      </c>
      <c r="D1690" t="s">
        <v>8219</v>
      </c>
      <c r="E1690">
        <v>15</v>
      </c>
      <c r="G1690">
        <v>1689</v>
      </c>
      <c r="H1690" t="s">
        <v>8221</v>
      </c>
      <c r="I1690">
        <v>17</v>
      </c>
      <c r="K1690">
        <v>1689</v>
      </c>
      <c r="L1690" t="s">
        <v>8221</v>
      </c>
      <c r="M1690">
        <v>0</v>
      </c>
    </row>
    <row r="1691" spans="3:13" x14ac:dyDescent="0.55000000000000004">
      <c r="C1691">
        <v>1690</v>
      </c>
      <c r="D1691" t="s">
        <v>8219</v>
      </c>
      <c r="E1691">
        <v>81</v>
      </c>
      <c r="G1691">
        <v>1690</v>
      </c>
      <c r="H1691" t="s">
        <v>8221</v>
      </c>
      <c r="I1691">
        <v>40</v>
      </c>
      <c r="K1691">
        <v>1690</v>
      </c>
      <c r="L1691" t="s">
        <v>8221</v>
      </c>
      <c r="M1691">
        <v>3</v>
      </c>
    </row>
    <row r="1692" spans="3:13" x14ac:dyDescent="0.55000000000000004">
      <c r="C1692">
        <v>1691</v>
      </c>
      <c r="D1692" t="s">
        <v>8219</v>
      </c>
      <c r="E1692">
        <v>122</v>
      </c>
      <c r="G1692">
        <v>1691</v>
      </c>
      <c r="H1692" t="s">
        <v>8221</v>
      </c>
      <c r="I1692">
        <v>3</v>
      </c>
      <c r="K1692">
        <v>1691</v>
      </c>
      <c r="L1692" t="s">
        <v>8221</v>
      </c>
      <c r="M1692">
        <v>4</v>
      </c>
    </row>
    <row r="1693" spans="3:13" x14ac:dyDescent="0.55000000000000004">
      <c r="C1693">
        <v>1692</v>
      </c>
      <c r="D1693" t="s">
        <v>8219</v>
      </c>
      <c r="E1693">
        <v>34</v>
      </c>
      <c r="G1693">
        <v>1692</v>
      </c>
      <c r="H1693" t="s">
        <v>8221</v>
      </c>
      <c r="I1693">
        <v>1</v>
      </c>
      <c r="K1693">
        <v>1692</v>
      </c>
      <c r="L1693" t="s">
        <v>8221</v>
      </c>
      <c r="M1693">
        <v>2</v>
      </c>
    </row>
    <row r="1694" spans="3:13" x14ac:dyDescent="0.55000000000000004">
      <c r="C1694">
        <v>1693</v>
      </c>
      <c r="D1694" t="s">
        <v>8219</v>
      </c>
      <c r="E1694">
        <v>207</v>
      </c>
      <c r="G1694">
        <v>1693</v>
      </c>
      <c r="H1694" t="s">
        <v>8221</v>
      </c>
      <c r="I1694">
        <v>2</v>
      </c>
      <c r="K1694">
        <v>1693</v>
      </c>
      <c r="L1694" t="s">
        <v>8221</v>
      </c>
      <c r="M1694">
        <v>10</v>
      </c>
    </row>
    <row r="1695" spans="3:13" x14ac:dyDescent="0.55000000000000004">
      <c r="C1695">
        <v>1694</v>
      </c>
      <c r="D1695" t="s">
        <v>8219</v>
      </c>
      <c r="E1695">
        <v>25</v>
      </c>
      <c r="G1695">
        <v>1694</v>
      </c>
      <c r="H1695" t="s">
        <v>8221</v>
      </c>
      <c r="I1695">
        <v>7</v>
      </c>
      <c r="K1695">
        <v>1694</v>
      </c>
      <c r="L1695" t="s">
        <v>8221</v>
      </c>
      <c r="M1695">
        <v>11</v>
      </c>
    </row>
    <row r="1696" spans="3:13" x14ac:dyDescent="0.55000000000000004">
      <c r="C1696">
        <v>1695</v>
      </c>
      <c r="D1696" t="s">
        <v>8219</v>
      </c>
      <c r="E1696">
        <v>72</v>
      </c>
      <c r="G1696">
        <v>1695</v>
      </c>
      <c r="H1696" t="s">
        <v>8221</v>
      </c>
      <c r="I1696">
        <v>14</v>
      </c>
      <c r="K1696">
        <v>1695</v>
      </c>
      <c r="L1696" t="s">
        <v>8221</v>
      </c>
      <c r="M1696">
        <v>6</v>
      </c>
    </row>
    <row r="1697" spans="3:13" x14ac:dyDescent="0.55000000000000004">
      <c r="C1697">
        <v>1696</v>
      </c>
      <c r="D1697" t="s">
        <v>8219</v>
      </c>
      <c r="E1697">
        <v>14</v>
      </c>
      <c r="G1697">
        <v>1696</v>
      </c>
      <c r="H1697" t="s">
        <v>8221</v>
      </c>
      <c r="I1697">
        <v>0</v>
      </c>
      <c r="K1697">
        <v>1696</v>
      </c>
      <c r="L1697" t="s">
        <v>8221</v>
      </c>
      <c r="M1697">
        <v>2</v>
      </c>
    </row>
    <row r="1698" spans="3:13" x14ac:dyDescent="0.55000000000000004">
      <c r="C1698">
        <v>1697</v>
      </c>
      <c r="D1698" t="s">
        <v>8219</v>
      </c>
      <c r="E1698">
        <v>15</v>
      </c>
      <c r="G1698">
        <v>1697</v>
      </c>
      <c r="H1698" t="s">
        <v>8221</v>
      </c>
      <c r="I1698">
        <v>0</v>
      </c>
      <c r="K1698">
        <v>1697</v>
      </c>
      <c r="L1698" t="s">
        <v>8221</v>
      </c>
      <c r="M1698">
        <v>6</v>
      </c>
    </row>
    <row r="1699" spans="3:13" x14ac:dyDescent="0.55000000000000004">
      <c r="C1699">
        <v>1698</v>
      </c>
      <c r="D1699" t="s">
        <v>8219</v>
      </c>
      <c r="E1699">
        <v>91</v>
      </c>
      <c r="G1699">
        <v>1698</v>
      </c>
      <c r="H1699" t="s">
        <v>8221</v>
      </c>
      <c r="I1699">
        <v>1</v>
      </c>
      <c r="K1699">
        <v>1698</v>
      </c>
      <c r="L1699" t="s">
        <v>8221</v>
      </c>
      <c r="M1699">
        <v>8</v>
      </c>
    </row>
    <row r="1700" spans="3:13" x14ac:dyDescent="0.55000000000000004">
      <c r="C1700">
        <v>1699</v>
      </c>
      <c r="D1700" t="s">
        <v>8219</v>
      </c>
      <c r="E1700">
        <v>24</v>
      </c>
      <c r="G1700">
        <v>1699</v>
      </c>
      <c r="H1700" t="s">
        <v>8221</v>
      </c>
      <c r="I1700">
        <v>12</v>
      </c>
      <c r="K1700">
        <v>1699</v>
      </c>
      <c r="L1700" t="s">
        <v>8221</v>
      </c>
      <c r="M1700">
        <v>37</v>
      </c>
    </row>
    <row r="1701" spans="3:13" x14ac:dyDescent="0.55000000000000004">
      <c r="C1701">
        <v>1700</v>
      </c>
      <c r="D1701" t="s">
        <v>8219</v>
      </c>
      <c r="E1701">
        <v>27</v>
      </c>
      <c r="G1701">
        <v>1700</v>
      </c>
      <c r="H1701" t="s">
        <v>8221</v>
      </c>
      <c r="I1701">
        <v>12</v>
      </c>
      <c r="K1701">
        <v>1700</v>
      </c>
      <c r="L1701" t="s">
        <v>8221</v>
      </c>
      <c r="M1701">
        <v>11</v>
      </c>
    </row>
    <row r="1702" spans="3:13" x14ac:dyDescent="0.55000000000000004">
      <c r="C1702">
        <v>1701</v>
      </c>
      <c r="D1702" t="s">
        <v>8219</v>
      </c>
      <c r="E1702">
        <v>47</v>
      </c>
      <c r="G1702">
        <v>1701</v>
      </c>
      <c r="H1702" t="s">
        <v>8221</v>
      </c>
      <c r="I1702">
        <v>23</v>
      </c>
      <c r="K1702">
        <v>1701</v>
      </c>
      <c r="L1702" t="s">
        <v>8221</v>
      </c>
      <c r="M1702">
        <v>0</v>
      </c>
    </row>
    <row r="1703" spans="3:13" x14ac:dyDescent="0.55000000000000004">
      <c r="C1703">
        <v>1702</v>
      </c>
      <c r="D1703" t="s">
        <v>8219</v>
      </c>
      <c r="E1703">
        <v>44</v>
      </c>
      <c r="G1703">
        <v>1702</v>
      </c>
      <c r="H1703" t="s">
        <v>8221</v>
      </c>
      <c r="I1703">
        <v>0</v>
      </c>
      <c r="K1703">
        <v>1702</v>
      </c>
      <c r="L1703" t="s">
        <v>8221</v>
      </c>
      <c r="M1703">
        <v>10</v>
      </c>
    </row>
    <row r="1704" spans="3:13" x14ac:dyDescent="0.55000000000000004">
      <c r="C1704">
        <v>1703</v>
      </c>
      <c r="D1704" t="s">
        <v>8219</v>
      </c>
      <c r="E1704">
        <v>72</v>
      </c>
      <c r="G1704">
        <v>1703</v>
      </c>
      <c r="H1704" t="s">
        <v>8221</v>
      </c>
      <c r="I1704">
        <v>10</v>
      </c>
      <c r="K1704">
        <v>1703</v>
      </c>
      <c r="L1704" t="s">
        <v>8221</v>
      </c>
      <c r="M1704">
        <v>6</v>
      </c>
    </row>
    <row r="1705" spans="3:13" x14ac:dyDescent="0.55000000000000004">
      <c r="C1705">
        <v>1704</v>
      </c>
      <c r="D1705" t="s">
        <v>8219</v>
      </c>
      <c r="E1705">
        <v>63</v>
      </c>
      <c r="G1705">
        <v>1704</v>
      </c>
      <c r="H1705" t="s">
        <v>8221</v>
      </c>
      <c r="I1705">
        <v>5</v>
      </c>
      <c r="K1705">
        <v>1704</v>
      </c>
      <c r="L1705" t="s">
        <v>8221</v>
      </c>
      <c r="M1705">
        <v>8</v>
      </c>
    </row>
    <row r="1706" spans="3:13" x14ac:dyDescent="0.55000000000000004">
      <c r="C1706">
        <v>1705</v>
      </c>
      <c r="D1706" t="s">
        <v>8219</v>
      </c>
      <c r="E1706">
        <v>88</v>
      </c>
      <c r="G1706">
        <v>1705</v>
      </c>
      <c r="H1706" t="s">
        <v>8221</v>
      </c>
      <c r="I1706">
        <v>1</v>
      </c>
      <c r="K1706">
        <v>1705</v>
      </c>
      <c r="L1706" t="s">
        <v>8221</v>
      </c>
      <c r="M1706">
        <v>6</v>
      </c>
    </row>
    <row r="1707" spans="3:13" x14ac:dyDescent="0.55000000000000004">
      <c r="C1707">
        <v>1706</v>
      </c>
      <c r="D1707" t="s">
        <v>8219</v>
      </c>
      <c r="E1707">
        <v>70</v>
      </c>
      <c r="G1707">
        <v>1706</v>
      </c>
      <c r="H1707" t="s">
        <v>8221</v>
      </c>
      <c r="I1707">
        <v>2</v>
      </c>
      <c r="K1707">
        <v>1706</v>
      </c>
      <c r="L1707" t="s">
        <v>8221</v>
      </c>
      <c r="M1707">
        <v>7</v>
      </c>
    </row>
    <row r="1708" spans="3:13" x14ac:dyDescent="0.55000000000000004">
      <c r="C1708">
        <v>1707</v>
      </c>
      <c r="D1708" t="s">
        <v>8219</v>
      </c>
      <c r="E1708">
        <v>50</v>
      </c>
      <c r="G1708">
        <v>1707</v>
      </c>
      <c r="H1708" t="s">
        <v>8221</v>
      </c>
      <c r="I1708">
        <v>2</v>
      </c>
      <c r="K1708">
        <v>1707</v>
      </c>
      <c r="L1708" t="s">
        <v>8221</v>
      </c>
      <c r="M1708">
        <v>7</v>
      </c>
    </row>
    <row r="1709" spans="3:13" x14ac:dyDescent="0.55000000000000004">
      <c r="C1709">
        <v>1708</v>
      </c>
      <c r="D1709" t="s">
        <v>8219</v>
      </c>
      <c r="E1709">
        <v>35</v>
      </c>
      <c r="G1709">
        <v>1708</v>
      </c>
      <c r="H1709" t="s">
        <v>8221</v>
      </c>
      <c r="I1709">
        <v>0</v>
      </c>
      <c r="K1709">
        <v>1708</v>
      </c>
      <c r="L1709" t="s">
        <v>8221</v>
      </c>
      <c r="M1709">
        <v>5</v>
      </c>
    </row>
    <row r="1710" spans="3:13" x14ac:dyDescent="0.55000000000000004">
      <c r="C1710">
        <v>1709</v>
      </c>
      <c r="D1710" t="s">
        <v>8219</v>
      </c>
      <c r="E1710">
        <v>175</v>
      </c>
      <c r="G1710">
        <v>1709</v>
      </c>
      <c r="H1710" t="s">
        <v>8221</v>
      </c>
      <c r="I1710">
        <v>13</v>
      </c>
      <c r="K1710">
        <v>1709</v>
      </c>
      <c r="L1710" t="s">
        <v>8221</v>
      </c>
      <c r="M1710">
        <v>46</v>
      </c>
    </row>
    <row r="1711" spans="3:13" x14ac:dyDescent="0.55000000000000004">
      <c r="C1711">
        <v>1710</v>
      </c>
      <c r="D1711" t="s">
        <v>8219</v>
      </c>
      <c r="E1711">
        <v>20</v>
      </c>
      <c r="G1711">
        <v>1710</v>
      </c>
      <c r="H1711" t="s">
        <v>8221</v>
      </c>
      <c r="I1711">
        <v>0</v>
      </c>
      <c r="K1711">
        <v>1710</v>
      </c>
      <c r="L1711" t="s">
        <v>8221</v>
      </c>
      <c r="M1711">
        <v>10</v>
      </c>
    </row>
    <row r="1712" spans="3:13" x14ac:dyDescent="0.55000000000000004">
      <c r="C1712">
        <v>1711</v>
      </c>
      <c r="D1712" t="s">
        <v>8219</v>
      </c>
      <c r="E1712">
        <v>54</v>
      </c>
      <c r="G1712">
        <v>1711</v>
      </c>
      <c r="H1712" t="s">
        <v>8221</v>
      </c>
      <c r="I1712">
        <v>1</v>
      </c>
      <c r="K1712">
        <v>1711</v>
      </c>
      <c r="L1712" t="s">
        <v>8221</v>
      </c>
      <c r="M1712">
        <v>19</v>
      </c>
    </row>
    <row r="1713" spans="3:13" x14ac:dyDescent="0.55000000000000004">
      <c r="C1713">
        <v>1712</v>
      </c>
      <c r="D1713" t="s">
        <v>8219</v>
      </c>
      <c r="E1713">
        <v>20</v>
      </c>
      <c r="G1713">
        <v>1712</v>
      </c>
      <c r="H1713" t="s">
        <v>8221</v>
      </c>
      <c r="I1713">
        <v>5</v>
      </c>
      <c r="K1713">
        <v>1712</v>
      </c>
      <c r="L1713" t="s">
        <v>8221</v>
      </c>
      <c r="M1713">
        <v>13</v>
      </c>
    </row>
    <row r="1714" spans="3:13" x14ac:dyDescent="0.55000000000000004">
      <c r="C1714">
        <v>1713</v>
      </c>
      <c r="D1714" t="s">
        <v>8219</v>
      </c>
      <c r="E1714">
        <v>57</v>
      </c>
      <c r="G1714">
        <v>1713</v>
      </c>
      <c r="H1714" t="s">
        <v>8221</v>
      </c>
      <c r="I1714">
        <v>2</v>
      </c>
      <c r="K1714">
        <v>1713</v>
      </c>
      <c r="L1714" t="s">
        <v>8221</v>
      </c>
      <c r="M1714">
        <v>13</v>
      </c>
    </row>
    <row r="1715" spans="3:13" x14ac:dyDescent="0.55000000000000004">
      <c r="C1715">
        <v>1714</v>
      </c>
      <c r="D1715" t="s">
        <v>8219</v>
      </c>
      <c r="E1715">
        <v>31</v>
      </c>
      <c r="G1715">
        <v>1714</v>
      </c>
      <c r="H1715" t="s">
        <v>8221</v>
      </c>
      <c r="I1715">
        <v>0</v>
      </c>
      <c r="K1715">
        <v>1714</v>
      </c>
      <c r="L1715" t="s">
        <v>8221</v>
      </c>
      <c r="M1715">
        <v>4</v>
      </c>
    </row>
    <row r="1716" spans="3:13" x14ac:dyDescent="0.55000000000000004">
      <c r="C1716">
        <v>1715</v>
      </c>
      <c r="D1716" t="s">
        <v>8219</v>
      </c>
      <c r="E1716">
        <v>31</v>
      </c>
      <c r="G1716">
        <v>1715</v>
      </c>
      <c r="H1716" t="s">
        <v>8221</v>
      </c>
      <c r="I1716">
        <v>32</v>
      </c>
      <c r="K1716">
        <v>1715</v>
      </c>
      <c r="L1716" t="s">
        <v>8221</v>
      </c>
      <c r="M1716">
        <v>0</v>
      </c>
    </row>
    <row r="1717" spans="3:13" x14ac:dyDescent="0.55000000000000004">
      <c r="C1717">
        <v>1716</v>
      </c>
      <c r="D1717" t="s">
        <v>8219</v>
      </c>
      <c r="E1717">
        <v>45</v>
      </c>
      <c r="G1717">
        <v>1716</v>
      </c>
      <c r="H1717" t="s">
        <v>8221</v>
      </c>
      <c r="I1717">
        <v>1</v>
      </c>
      <c r="K1717">
        <v>1716</v>
      </c>
      <c r="L1717" t="s">
        <v>8221</v>
      </c>
      <c r="M1717">
        <v>3</v>
      </c>
    </row>
    <row r="1718" spans="3:13" x14ac:dyDescent="0.55000000000000004">
      <c r="C1718">
        <v>1717</v>
      </c>
      <c r="D1718" t="s">
        <v>8219</v>
      </c>
      <c r="E1718">
        <v>41</v>
      </c>
      <c r="G1718">
        <v>1717</v>
      </c>
      <c r="H1718" t="s">
        <v>8221</v>
      </c>
      <c r="I1718">
        <v>1</v>
      </c>
      <c r="K1718">
        <v>1717</v>
      </c>
      <c r="L1718" t="s">
        <v>8221</v>
      </c>
      <c r="M1718">
        <v>1</v>
      </c>
    </row>
    <row r="1719" spans="3:13" x14ac:dyDescent="0.55000000000000004">
      <c r="C1719">
        <v>1718</v>
      </c>
      <c r="D1719" t="s">
        <v>8219</v>
      </c>
      <c r="E1719">
        <v>29</v>
      </c>
      <c r="G1719">
        <v>1718</v>
      </c>
      <c r="H1719" t="s">
        <v>8221</v>
      </c>
      <c r="I1719">
        <v>1</v>
      </c>
      <c r="K1719">
        <v>1718</v>
      </c>
      <c r="L1719" t="s">
        <v>8221</v>
      </c>
      <c r="M1719">
        <v>9</v>
      </c>
    </row>
    <row r="1720" spans="3:13" x14ac:dyDescent="0.55000000000000004">
      <c r="C1720">
        <v>1719</v>
      </c>
      <c r="D1720" t="s">
        <v>8219</v>
      </c>
      <c r="E1720">
        <v>58</v>
      </c>
      <c r="G1720">
        <v>1719</v>
      </c>
      <c r="H1720" t="s">
        <v>8221</v>
      </c>
      <c r="I1720">
        <v>0</v>
      </c>
      <c r="K1720">
        <v>1719</v>
      </c>
      <c r="L1720" t="s">
        <v>8221</v>
      </c>
      <c r="M1720">
        <v>1</v>
      </c>
    </row>
    <row r="1721" spans="3:13" x14ac:dyDescent="0.55000000000000004">
      <c r="C1721">
        <v>1720</v>
      </c>
      <c r="D1721" t="s">
        <v>8219</v>
      </c>
      <c r="E1721">
        <v>89</v>
      </c>
      <c r="G1721">
        <v>1720</v>
      </c>
      <c r="H1721" t="s">
        <v>8221</v>
      </c>
      <c r="I1721">
        <v>0</v>
      </c>
      <c r="K1721">
        <v>1720</v>
      </c>
      <c r="L1721" t="s">
        <v>8221</v>
      </c>
      <c r="M1721">
        <v>1</v>
      </c>
    </row>
    <row r="1722" spans="3:13" x14ac:dyDescent="0.55000000000000004">
      <c r="C1722">
        <v>1721</v>
      </c>
      <c r="D1722" t="s">
        <v>8219</v>
      </c>
      <c r="E1722">
        <v>125</v>
      </c>
      <c r="G1722">
        <v>1721</v>
      </c>
      <c r="H1722" t="s">
        <v>8221</v>
      </c>
      <c r="I1722">
        <v>8</v>
      </c>
      <c r="K1722">
        <v>1721</v>
      </c>
      <c r="L1722" t="s">
        <v>8221</v>
      </c>
      <c r="M1722">
        <v>4</v>
      </c>
    </row>
    <row r="1723" spans="3:13" x14ac:dyDescent="0.55000000000000004">
      <c r="C1723">
        <v>1722</v>
      </c>
      <c r="D1723" t="s">
        <v>8219</v>
      </c>
      <c r="E1723">
        <v>18</v>
      </c>
      <c r="G1723">
        <v>1722</v>
      </c>
      <c r="H1723" t="s">
        <v>8221</v>
      </c>
      <c r="I1723">
        <v>0</v>
      </c>
      <c r="K1723">
        <v>1722</v>
      </c>
      <c r="L1723" t="s">
        <v>8221</v>
      </c>
      <c r="M1723">
        <v>17</v>
      </c>
    </row>
    <row r="1724" spans="3:13" x14ac:dyDescent="0.55000000000000004">
      <c r="C1724">
        <v>1723</v>
      </c>
      <c r="D1724" t="s">
        <v>8219</v>
      </c>
      <c r="E1724">
        <v>32</v>
      </c>
      <c r="G1724">
        <v>1723</v>
      </c>
      <c r="H1724" t="s">
        <v>8221</v>
      </c>
      <c r="I1724">
        <v>1</v>
      </c>
      <c r="K1724">
        <v>1723</v>
      </c>
      <c r="L1724" t="s">
        <v>8221</v>
      </c>
      <c r="M1724">
        <v>0</v>
      </c>
    </row>
    <row r="1725" spans="3:13" x14ac:dyDescent="0.55000000000000004">
      <c r="C1725">
        <v>1724</v>
      </c>
      <c r="D1725" t="s">
        <v>8219</v>
      </c>
      <c r="E1725">
        <v>16</v>
      </c>
      <c r="G1725">
        <v>1724</v>
      </c>
      <c r="H1725" t="s">
        <v>8221</v>
      </c>
      <c r="I1725">
        <v>16</v>
      </c>
      <c r="K1725">
        <v>1724</v>
      </c>
      <c r="L1725" t="s">
        <v>8221</v>
      </c>
      <c r="M1725">
        <v>12</v>
      </c>
    </row>
    <row r="1726" spans="3:13" x14ac:dyDescent="0.55000000000000004">
      <c r="C1726">
        <v>1725</v>
      </c>
      <c r="D1726" t="s">
        <v>8219</v>
      </c>
      <c r="E1726">
        <v>38</v>
      </c>
      <c r="G1726">
        <v>1725</v>
      </c>
      <c r="H1726" t="s">
        <v>8221</v>
      </c>
      <c r="I1726">
        <v>12</v>
      </c>
      <c r="K1726">
        <v>1725</v>
      </c>
      <c r="L1726" t="s">
        <v>8221</v>
      </c>
      <c r="M1726">
        <v>14</v>
      </c>
    </row>
    <row r="1727" spans="3:13" x14ac:dyDescent="0.55000000000000004">
      <c r="C1727">
        <v>1726</v>
      </c>
      <c r="D1727" t="s">
        <v>8219</v>
      </c>
      <c r="E1727">
        <v>15</v>
      </c>
      <c r="G1727">
        <v>1726</v>
      </c>
      <c r="H1727" t="s">
        <v>8221</v>
      </c>
      <c r="I1727">
        <v>4</v>
      </c>
      <c r="K1727">
        <v>1726</v>
      </c>
      <c r="L1727" t="s">
        <v>8221</v>
      </c>
      <c r="M1727">
        <v>1</v>
      </c>
    </row>
    <row r="1728" spans="3:13" x14ac:dyDescent="0.55000000000000004">
      <c r="C1728">
        <v>1727</v>
      </c>
      <c r="D1728" t="s">
        <v>8219</v>
      </c>
      <c r="E1728">
        <v>23</v>
      </c>
      <c r="G1728">
        <v>1727</v>
      </c>
      <c r="H1728" t="s">
        <v>8221</v>
      </c>
      <c r="I1728">
        <v>2</v>
      </c>
      <c r="K1728">
        <v>1727</v>
      </c>
      <c r="L1728" t="s">
        <v>8221</v>
      </c>
      <c r="M1728">
        <v>14</v>
      </c>
    </row>
    <row r="1729" spans="3:13" x14ac:dyDescent="0.55000000000000004">
      <c r="C1729">
        <v>1728</v>
      </c>
      <c r="D1729" t="s">
        <v>8219</v>
      </c>
      <c r="E1729">
        <v>49</v>
      </c>
      <c r="G1729">
        <v>1728</v>
      </c>
      <c r="H1729" t="s">
        <v>8221</v>
      </c>
      <c r="I1729">
        <v>3</v>
      </c>
      <c r="K1729">
        <v>1728</v>
      </c>
      <c r="L1729" t="s">
        <v>8221</v>
      </c>
      <c r="M1729">
        <v>4</v>
      </c>
    </row>
    <row r="1730" spans="3:13" x14ac:dyDescent="0.55000000000000004">
      <c r="C1730">
        <v>1729</v>
      </c>
      <c r="D1730" t="s">
        <v>8219</v>
      </c>
      <c r="E1730">
        <v>10</v>
      </c>
      <c r="G1730">
        <v>1729</v>
      </c>
      <c r="H1730" t="s">
        <v>8221</v>
      </c>
      <c r="I1730">
        <v>0</v>
      </c>
      <c r="K1730">
        <v>1729</v>
      </c>
      <c r="L1730" t="s">
        <v>8221</v>
      </c>
      <c r="M1730">
        <v>2</v>
      </c>
    </row>
    <row r="1731" spans="3:13" x14ac:dyDescent="0.55000000000000004">
      <c r="C1731">
        <v>1730</v>
      </c>
      <c r="D1731" t="s">
        <v>8219</v>
      </c>
      <c r="E1731">
        <v>15</v>
      </c>
      <c r="G1731">
        <v>1730</v>
      </c>
      <c r="H1731" t="s">
        <v>8221</v>
      </c>
      <c r="I1731">
        <v>3</v>
      </c>
      <c r="K1731">
        <v>1730</v>
      </c>
      <c r="L1731" t="s">
        <v>8221</v>
      </c>
      <c r="M1731">
        <v>1</v>
      </c>
    </row>
    <row r="1732" spans="3:13" x14ac:dyDescent="0.55000000000000004">
      <c r="C1732">
        <v>1731</v>
      </c>
      <c r="D1732" t="s">
        <v>8219</v>
      </c>
      <c r="E1732">
        <v>57</v>
      </c>
      <c r="G1732">
        <v>1731</v>
      </c>
      <c r="H1732" t="s">
        <v>8221</v>
      </c>
      <c r="I1732">
        <v>4</v>
      </c>
      <c r="K1732">
        <v>1731</v>
      </c>
      <c r="L1732" t="s">
        <v>8221</v>
      </c>
      <c r="M1732">
        <v>2</v>
      </c>
    </row>
    <row r="1733" spans="3:13" x14ac:dyDescent="0.55000000000000004">
      <c r="C1733">
        <v>1732</v>
      </c>
      <c r="D1733" t="s">
        <v>8219</v>
      </c>
      <c r="E1733">
        <v>33</v>
      </c>
      <c r="G1733">
        <v>1732</v>
      </c>
      <c r="H1733" t="s">
        <v>8221</v>
      </c>
      <c r="I1733">
        <v>2</v>
      </c>
      <c r="K1733">
        <v>1732</v>
      </c>
      <c r="L1733" t="s">
        <v>8221</v>
      </c>
      <c r="M1733">
        <v>1</v>
      </c>
    </row>
    <row r="1734" spans="3:13" x14ac:dyDescent="0.55000000000000004">
      <c r="C1734">
        <v>1733</v>
      </c>
      <c r="D1734" t="s">
        <v>8219</v>
      </c>
      <c r="E1734">
        <v>9</v>
      </c>
      <c r="G1734">
        <v>1733</v>
      </c>
      <c r="H1734" t="s">
        <v>8221</v>
      </c>
      <c r="I1734">
        <v>10</v>
      </c>
      <c r="K1734">
        <v>1733</v>
      </c>
      <c r="L1734" t="s">
        <v>8221</v>
      </c>
      <c r="M1734">
        <v>1</v>
      </c>
    </row>
    <row r="1735" spans="3:13" x14ac:dyDescent="0.55000000000000004">
      <c r="C1735">
        <v>1734</v>
      </c>
      <c r="D1735" t="s">
        <v>8219</v>
      </c>
      <c r="E1735">
        <v>26</v>
      </c>
      <c r="G1735">
        <v>1734</v>
      </c>
      <c r="H1735" t="s">
        <v>8221</v>
      </c>
      <c r="I1735">
        <v>11</v>
      </c>
      <c r="K1735">
        <v>1734</v>
      </c>
      <c r="L1735" t="s">
        <v>8221</v>
      </c>
      <c r="M1735">
        <v>4</v>
      </c>
    </row>
    <row r="1736" spans="3:13" x14ac:dyDescent="0.55000000000000004">
      <c r="C1736">
        <v>1735</v>
      </c>
      <c r="D1736" t="s">
        <v>8219</v>
      </c>
      <c r="E1736">
        <v>69</v>
      </c>
      <c r="G1736">
        <v>1735</v>
      </c>
      <c r="H1736" t="s">
        <v>8221</v>
      </c>
      <c r="I1736">
        <v>6</v>
      </c>
      <c r="K1736">
        <v>1735</v>
      </c>
      <c r="L1736" t="s">
        <v>8221</v>
      </c>
      <c r="M1736">
        <v>3</v>
      </c>
    </row>
    <row r="1737" spans="3:13" x14ac:dyDescent="0.55000000000000004">
      <c r="C1737">
        <v>1736</v>
      </c>
      <c r="D1737" t="s">
        <v>8219</v>
      </c>
      <c r="E1737">
        <v>65</v>
      </c>
      <c r="G1737">
        <v>1736</v>
      </c>
      <c r="H1737" t="s">
        <v>8221</v>
      </c>
      <c r="I1737">
        <v>2</v>
      </c>
      <c r="K1737">
        <v>1736</v>
      </c>
      <c r="L1737" t="s">
        <v>8221</v>
      </c>
      <c r="M1737">
        <v>38</v>
      </c>
    </row>
    <row r="1738" spans="3:13" x14ac:dyDescent="0.55000000000000004">
      <c r="C1738">
        <v>1737</v>
      </c>
      <c r="D1738" t="s">
        <v>8219</v>
      </c>
      <c r="E1738">
        <v>83</v>
      </c>
      <c r="G1738">
        <v>1737</v>
      </c>
      <c r="H1738" t="s">
        <v>8221</v>
      </c>
      <c r="I1738">
        <v>6</v>
      </c>
      <c r="K1738">
        <v>1737</v>
      </c>
      <c r="L1738" t="s">
        <v>8221</v>
      </c>
      <c r="M1738">
        <v>4</v>
      </c>
    </row>
    <row r="1739" spans="3:13" x14ac:dyDescent="0.55000000000000004">
      <c r="C1739">
        <v>1738</v>
      </c>
      <c r="D1739" t="s">
        <v>8219</v>
      </c>
      <c r="E1739">
        <v>111</v>
      </c>
      <c r="G1739">
        <v>1738</v>
      </c>
      <c r="H1739" t="s">
        <v>8221</v>
      </c>
      <c r="I1739">
        <v>8</v>
      </c>
      <c r="K1739">
        <v>1738</v>
      </c>
      <c r="L1739" t="s">
        <v>8221</v>
      </c>
      <c r="M1739">
        <v>0</v>
      </c>
    </row>
    <row r="1740" spans="3:13" x14ac:dyDescent="0.55000000000000004">
      <c r="C1740">
        <v>1739</v>
      </c>
      <c r="D1740" t="s">
        <v>8219</v>
      </c>
      <c r="E1740">
        <v>46</v>
      </c>
      <c r="G1740">
        <v>1739</v>
      </c>
      <c r="H1740" t="s">
        <v>8221</v>
      </c>
      <c r="I1740">
        <v>37</v>
      </c>
      <c r="K1740">
        <v>1739</v>
      </c>
      <c r="L1740" t="s">
        <v>8221</v>
      </c>
      <c r="M1740">
        <v>2</v>
      </c>
    </row>
    <row r="1741" spans="3:13" x14ac:dyDescent="0.55000000000000004">
      <c r="C1741">
        <v>1740</v>
      </c>
      <c r="D1741" t="s">
        <v>8219</v>
      </c>
      <c r="E1741">
        <v>63</v>
      </c>
      <c r="G1741">
        <v>1740</v>
      </c>
      <c r="H1741" t="s">
        <v>8221</v>
      </c>
      <c r="I1741">
        <v>11</v>
      </c>
      <c r="K1741">
        <v>1740</v>
      </c>
      <c r="L1741" t="s">
        <v>8221</v>
      </c>
      <c r="M1741">
        <v>0</v>
      </c>
    </row>
    <row r="1742" spans="3:13" x14ac:dyDescent="0.55000000000000004">
      <c r="C1742">
        <v>1741</v>
      </c>
      <c r="D1742" t="s">
        <v>8219</v>
      </c>
      <c r="E1742">
        <v>9</v>
      </c>
      <c r="G1742">
        <v>1741</v>
      </c>
      <c r="H1742" t="s">
        <v>8221</v>
      </c>
      <c r="I1742">
        <v>0</v>
      </c>
      <c r="K1742">
        <v>1741</v>
      </c>
      <c r="L1742" t="s">
        <v>8221</v>
      </c>
      <c r="M1742">
        <v>1</v>
      </c>
    </row>
    <row r="1743" spans="3:13" x14ac:dyDescent="0.55000000000000004">
      <c r="C1743">
        <v>1742</v>
      </c>
      <c r="D1743" t="s">
        <v>8219</v>
      </c>
      <c r="E1743">
        <v>34</v>
      </c>
      <c r="G1743">
        <v>1742</v>
      </c>
      <c r="H1743" t="s">
        <v>8221</v>
      </c>
      <c r="I1743">
        <v>10</v>
      </c>
      <c r="K1743">
        <v>1742</v>
      </c>
      <c r="L1743" t="s">
        <v>8221</v>
      </c>
      <c r="M1743">
        <v>7</v>
      </c>
    </row>
    <row r="1744" spans="3:13" x14ac:dyDescent="0.55000000000000004">
      <c r="C1744">
        <v>1743</v>
      </c>
      <c r="D1744" t="s">
        <v>8219</v>
      </c>
      <c r="E1744">
        <v>112</v>
      </c>
      <c r="G1744">
        <v>1743</v>
      </c>
      <c r="H1744" t="s">
        <v>8221</v>
      </c>
      <c r="I1744">
        <v>6</v>
      </c>
      <c r="K1744">
        <v>1743</v>
      </c>
      <c r="L1744" t="s">
        <v>8221</v>
      </c>
      <c r="M1744">
        <v>2</v>
      </c>
    </row>
    <row r="1745" spans="3:13" x14ac:dyDescent="0.55000000000000004">
      <c r="C1745">
        <v>1744</v>
      </c>
      <c r="D1745" t="s">
        <v>8219</v>
      </c>
      <c r="E1745">
        <v>47</v>
      </c>
      <c r="G1745">
        <v>1744</v>
      </c>
      <c r="H1745" t="s">
        <v>8221</v>
      </c>
      <c r="I1745">
        <v>8</v>
      </c>
      <c r="K1745">
        <v>1744</v>
      </c>
      <c r="L1745" t="s">
        <v>8221</v>
      </c>
      <c r="M1745">
        <v>4</v>
      </c>
    </row>
    <row r="1746" spans="3:13" x14ac:dyDescent="0.55000000000000004">
      <c r="C1746">
        <v>1745</v>
      </c>
      <c r="D1746" t="s">
        <v>8219</v>
      </c>
      <c r="E1746">
        <v>38</v>
      </c>
      <c r="G1746">
        <v>1745</v>
      </c>
      <c r="H1746" t="s">
        <v>8221</v>
      </c>
      <c r="I1746">
        <v>6</v>
      </c>
      <c r="K1746">
        <v>1745</v>
      </c>
      <c r="L1746" t="s">
        <v>8221</v>
      </c>
      <c r="M1746">
        <v>4</v>
      </c>
    </row>
    <row r="1747" spans="3:13" x14ac:dyDescent="0.55000000000000004">
      <c r="C1747">
        <v>1746</v>
      </c>
      <c r="D1747" t="s">
        <v>8219</v>
      </c>
      <c r="E1747">
        <v>28</v>
      </c>
      <c r="G1747">
        <v>1746</v>
      </c>
      <c r="H1747" t="s">
        <v>8221</v>
      </c>
      <c r="I1747">
        <v>7</v>
      </c>
      <c r="K1747">
        <v>1746</v>
      </c>
      <c r="L1747" t="s">
        <v>8221</v>
      </c>
      <c r="M1747">
        <v>3</v>
      </c>
    </row>
    <row r="1748" spans="3:13" x14ac:dyDescent="0.55000000000000004">
      <c r="C1748">
        <v>1747</v>
      </c>
      <c r="D1748" t="s">
        <v>8219</v>
      </c>
      <c r="E1748">
        <v>78</v>
      </c>
      <c r="G1748">
        <v>1747</v>
      </c>
      <c r="H1748" t="s">
        <v>8221</v>
      </c>
      <c r="I1748">
        <v>7</v>
      </c>
      <c r="K1748">
        <v>1747</v>
      </c>
      <c r="L1748" t="s">
        <v>8221</v>
      </c>
      <c r="M1748">
        <v>2</v>
      </c>
    </row>
    <row r="1749" spans="3:13" x14ac:dyDescent="0.55000000000000004">
      <c r="C1749">
        <v>1748</v>
      </c>
      <c r="D1749" t="s">
        <v>8219</v>
      </c>
      <c r="E1749">
        <v>23</v>
      </c>
      <c r="G1749">
        <v>1748</v>
      </c>
      <c r="H1749" t="s">
        <v>8221</v>
      </c>
      <c r="I1749">
        <v>5</v>
      </c>
      <c r="K1749">
        <v>1748</v>
      </c>
      <c r="L1749" t="s">
        <v>8221</v>
      </c>
      <c r="M1749">
        <v>197</v>
      </c>
    </row>
    <row r="1750" spans="3:13" x14ac:dyDescent="0.55000000000000004">
      <c r="C1750">
        <v>1749</v>
      </c>
      <c r="D1750" t="s">
        <v>8219</v>
      </c>
      <c r="E1750">
        <v>40</v>
      </c>
      <c r="G1750">
        <v>1749</v>
      </c>
      <c r="H1750" t="s">
        <v>8221</v>
      </c>
      <c r="I1750">
        <v>46</v>
      </c>
      <c r="K1750">
        <v>1749</v>
      </c>
      <c r="L1750" t="s">
        <v>8221</v>
      </c>
      <c r="M1750">
        <v>0</v>
      </c>
    </row>
    <row r="1751" spans="3:13" x14ac:dyDescent="0.55000000000000004">
      <c r="C1751">
        <v>1750</v>
      </c>
      <c r="D1751" t="s">
        <v>8219</v>
      </c>
      <c r="E1751">
        <v>13</v>
      </c>
      <c r="G1751">
        <v>1750</v>
      </c>
      <c r="H1751" t="s">
        <v>8221</v>
      </c>
      <c r="I1751">
        <v>10</v>
      </c>
      <c r="K1751">
        <v>1750</v>
      </c>
      <c r="L1751" t="s">
        <v>8221</v>
      </c>
      <c r="M1751">
        <v>1</v>
      </c>
    </row>
    <row r="1752" spans="3:13" x14ac:dyDescent="0.55000000000000004">
      <c r="C1752">
        <v>1751</v>
      </c>
      <c r="D1752" t="s">
        <v>8219</v>
      </c>
      <c r="E1752">
        <v>18</v>
      </c>
      <c r="G1752">
        <v>1751</v>
      </c>
      <c r="H1752" t="s">
        <v>8221</v>
      </c>
      <c r="I1752">
        <v>19</v>
      </c>
      <c r="K1752">
        <v>1751</v>
      </c>
      <c r="L1752" t="s">
        <v>8221</v>
      </c>
      <c r="M1752">
        <v>4</v>
      </c>
    </row>
    <row r="1753" spans="3:13" x14ac:dyDescent="0.55000000000000004">
      <c r="C1753">
        <v>1752</v>
      </c>
      <c r="D1753" t="s">
        <v>8219</v>
      </c>
      <c r="E1753">
        <v>22</v>
      </c>
      <c r="G1753">
        <v>1752</v>
      </c>
      <c r="H1753" t="s">
        <v>8221</v>
      </c>
      <c r="I1753">
        <v>13</v>
      </c>
      <c r="K1753">
        <v>1752</v>
      </c>
      <c r="L1753" t="s">
        <v>8221</v>
      </c>
      <c r="M1753">
        <v>0</v>
      </c>
    </row>
    <row r="1754" spans="3:13" x14ac:dyDescent="0.55000000000000004">
      <c r="C1754">
        <v>1753</v>
      </c>
      <c r="D1754" t="s">
        <v>8219</v>
      </c>
      <c r="E1754">
        <v>79</v>
      </c>
      <c r="G1754">
        <v>1753</v>
      </c>
      <c r="H1754" t="s">
        <v>8221</v>
      </c>
      <c r="I1754">
        <v>13</v>
      </c>
      <c r="K1754">
        <v>1753</v>
      </c>
      <c r="L1754" t="s">
        <v>8221</v>
      </c>
      <c r="M1754">
        <v>7</v>
      </c>
    </row>
    <row r="1755" spans="3:13" x14ac:dyDescent="0.55000000000000004">
      <c r="C1755">
        <v>1754</v>
      </c>
      <c r="D1755" t="s">
        <v>8219</v>
      </c>
      <c r="E1755">
        <v>14</v>
      </c>
      <c r="G1755">
        <v>1754</v>
      </c>
      <c r="H1755" t="s">
        <v>8221</v>
      </c>
      <c r="I1755">
        <v>4</v>
      </c>
      <c r="K1755">
        <v>1754</v>
      </c>
      <c r="L1755" t="s">
        <v>8221</v>
      </c>
      <c r="M1755">
        <v>11</v>
      </c>
    </row>
    <row r="1756" spans="3:13" x14ac:dyDescent="0.55000000000000004">
      <c r="C1756">
        <v>1755</v>
      </c>
      <c r="D1756" t="s">
        <v>8219</v>
      </c>
      <c r="E1756">
        <v>51</v>
      </c>
      <c r="G1756">
        <v>1755</v>
      </c>
      <c r="H1756" t="s">
        <v>8221</v>
      </c>
      <c r="I1756">
        <v>0</v>
      </c>
      <c r="K1756">
        <v>1755</v>
      </c>
      <c r="L1756" t="s">
        <v>8221</v>
      </c>
      <c r="M1756">
        <v>0</v>
      </c>
    </row>
    <row r="1757" spans="3:13" x14ac:dyDescent="0.55000000000000004">
      <c r="C1757">
        <v>1756</v>
      </c>
      <c r="D1757" t="s">
        <v>8219</v>
      </c>
      <c r="E1757">
        <v>54</v>
      </c>
      <c r="G1757">
        <v>1756</v>
      </c>
      <c r="H1757" t="s">
        <v>8221</v>
      </c>
      <c r="I1757">
        <v>3</v>
      </c>
      <c r="K1757">
        <v>1756</v>
      </c>
      <c r="L1757" t="s">
        <v>8221</v>
      </c>
      <c r="M1757">
        <v>6</v>
      </c>
    </row>
    <row r="1758" spans="3:13" x14ac:dyDescent="0.55000000000000004">
      <c r="C1758">
        <v>1757</v>
      </c>
      <c r="D1758" t="s">
        <v>8219</v>
      </c>
      <c r="E1758">
        <v>70</v>
      </c>
      <c r="G1758">
        <v>1757</v>
      </c>
      <c r="H1758" t="s">
        <v>8221</v>
      </c>
      <c r="I1758">
        <v>1</v>
      </c>
      <c r="K1758">
        <v>1757</v>
      </c>
      <c r="L1758" t="s">
        <v>8221</v>
      </c>
      <c r="M1758">
        <v>0</v>
      </c>
    </row>
    <row r="1759" spans="3:13" x14ac:dyDescent="0.55000000000000004">
      <c r="C1759">
        <v>1758</v>
      </c>
      <c r="D1759" t="s">
        <v>8219</v>
      </c>
      <c r="E1759">
        <v>44</v>
      </c>
      <c r="G1759">
        <v>1758</v>
      </c>
      <c r="H1759" t="s">
        <v>8221</v>
      </c>
      <c r="I1759">
        <v>9</v>
      </c>
      <c r="K1759">
        <v>1758</v>
      </c>
      <c r="L1759" t="s">
        <v>8221</v>
      </c>
      <c r="M1759">
        <v>7</v>
      </c>
    </row>
    <row r="1760" spans="3:13" x14ac:dyDescent="0.55000000000000004">
      <c r="C1760">
        <v>1759</v>
      </c>
      <c r="D1760" t="s">
        <v>8219</v>
      </c>
      <c r="E1760">
        <v>55</v>
      </c>
      <c r="G1760">
        <v>1759</v>
      </c>
      <c r="H1760" t="s">
        <v>8221</v>
      </c>
      <c r="I1760">
        <v>1</v>
      </c>
      <c r="K1760">
        <v>1759</v>
      </c>
      <c r="L1760" t="s">
        <v>8221</v>
      </c>
      <c r="M1760">
        <v>94</v>
      </c>
    </row>
    <row r="1761" spans="3:13" x14ac:dyDescent="0.55000000000000004">
      <c r="C1761">
        <v>1760</v>
      </c>
      <c r="D1761" t="s">
        <v>8219</v>
      </c>
      <c r="E1761">
        <v>15</v>
      </c>
      <c r="G1761">
        <v>1760</v>
      </c>
      <c r="H1761" t="s">
        <v>8221</v>
      </c>
      <c r="I1761">
        <v>1</v>
      </c>
      <c r="K1761">
        <v>1760</v>
      </c>
      <c r="L1761" t="s">
        <v>8221</v>
      </c>
      <c r="M1761">
        <v>2</v>
      </c>
    </row>
    <row r="1762" spans="3:13" x14ac:dyDescent="0.55000000000000004">
      <c r="C1762">
        <v>1761</v>
      </c>
      <c r="D1762" t="s">
        <v>8219</v>
      </c>
      <c r="E1762">
        <v>27</v>
      </c>
      <c r="G1762">
        <v>1761</v>
      </c>
      <c r="H1762" t="s">
        <v>8221</v>
      </c>
      <c r="I1762">
        <v>4</v>
      </c>
      <c r="K1762">
        <v>1761</v>
      </c>
      <c r="L1762" t="s">
        <v>8221</v>
      </c>
      <c r="M1762">
        <v>25</v>
      </c>
    </row>
    <row r="1763" spans="3:13" x14ac:dyDescent="0.55000000000000004">
      <c r="C1763">
        <v>1762</v>
      </c>
      <c r="D1763" t="s">
        <v>8219</v>
      </c>
      <c r="E1763">
        <v>21</v>
      </c>
      <c r="G1763">
        <v>1762</v>
      </c>
      <c r="H1763" t="s">
        <v>8221</v>
      </c>
      <c r="I1763">
        <v>17</v>
      </c>
      <c r="K1763">
        <v>1762</v>
      </c>
      <c r="L1763" t="s">
        <v>8221</v>
      </c>
      <c r="M1763">
        <v>17</v>
      </c>
    </row>
    <row r="1764" spans="3:13" x14ac:dyDescent="0.55000000000000004">
      <c r="C1764">
        <v>1763</v>
      </c>
      <c r="D1764" t="s">
        <v>8219</v>
      </c>
      <c r="E1764">
        <v>162</v>
      </c>
      <c r="G1764">
        <v>1763</v>
      </c>
      <c r="H1764" t="s">
        <v>8221</v>
      </c>
      <c r="I1764">
        <v>0</v>
      </c>
      <c r="K1764">
        <v>1763</v>
      </c>
      <c r="L1764" t="s">
        <v>8221</v>
      </c>
      <c r="M1764">
        <v>2</v>
      </c>
    </row>
    <row r="1765" spans="3:13" x14ac:dyDescent="0.55000000000000004">
      <c r="C1765">
        <v>1764</v>
      </c>
      <c r="D1765" t="s">
        <v>8219</v>
      </c>
      <c r="E1765">
        <v>23</v>
      </c>
      <c r="G1765">
        <v>1764</v>
      </c>
      <c r="H1765" t="s">
        <v>8221</v>
      </c>
      <c r="I1765">
        <v>12</v>
      </c>
      <c r="K1765">
        <v>1764</v>
      </c>
      <c r="L1765" t="s">
        <v>8221</v>
      </c>
      <c r="M1765">
        <v>4</v>
      </c>
    </row>
    <row r="1766" spans="3:13" x14ac:dyDescent="0.55000000000000004">
      <c r="C1766">
        <v>1765</v>
      </c>
      <c r="D1766" t="s">
        <v>8219</v>
      </c>
      <c r="E1766">
        <v>72</v>
      </c>
      <c r="G1766">
        <v>1765</v>
      </c>
      <c r="H1766" t="s">
        <v>8221</v>
      </c>
      <c r="I1766">
        <v>14</v>
      </c>
      <c r="K1766">
        <v>1765</v>
      </c>
      <c r="L1766" t="s">
        <v>8221</v>
      </c>
      <c r="M1766">
        <v>5</v>
      </c>
    </row>
    <row r="1767" spans="3:13" x14ac:dyDescent="0.55000000000000004">
      <c r="C1767">
        <v>1766</v>
      </c>
      <c r="D1767" t="s">
        <v>8219</v>
      </c>
      <c r="E1767">
        <v>68</v>
      </c>
      <c r="G1767">
        <v>1766</v>
      </c>
      <c r="H1767" t="s">
        <v>8221</v>
      </c>
      <c r="I1767">
        <v>1</v>
      </c>
      <c r="K1767">
        <v>1766</v>
      </c>
      <c r="L1767" t="s">
        <v>8221</v>
      </c>
      <c r="M1767">
        <v>2</v>
      </c>
    </row>
    <row r="1768" spans="3:13" x14ac:dyDescent="0.55000000000000004">
      <c r="C1768">
        <v>1767</v>
      </c>
      <c r="D1768" t="s">
        <v>8219</v>
      </c>
      <c r="E1768">
        <v>20</v>
      </c>
      <c r="G1768">
        <v>1767</v>
      </c>
      <c r="H1768" t="s">
        <v>8221</v>
      </c>
      <c r="I1768">
        <v>14</v>
      </c>
      <c r="K1768">
        <v>1767</v>
      </c>
      <c r="L1768" t="s">
        <v>8221</v>
      </c>
      <c r="M1768">
        <v>2</v>
      </c>
    </row>
    <row r="1769" spans="3:13" x14ac:dyDescent="0.55000000000000004">
      <c r="C1769">
        <v>1768</v>
      </c>
      <c r="D1769" t="s">
        <v>8219</v>
      </c>
      <c r="E1769">
        <v>26</v>
      </c>
      <c r="G1769">
        <v>1768</v>
      </c>
      <c r="H1769" t="s">
        <v>8221</v>
      </c>
      <c r="I1769">
        <v>4</v>
      </c>
      <c r="K1769">
        <v>1768</v>
      </c>
      <c r="L1769" t="s">
        <v>8221</v>
      </c>
      <c r="M1769">
        <v>3</v>
      </c>
    </row>
    <row r="1770" spans="3:13" x14ac:dyDescent="0.55000000000000004">
      <c r="C1770">
        <v>1769</v>
      </c>
      <c r="D1770" t="s">
        <v>8219</v>
      </c>
      <c r="E1770">
        <v>72</v>
      </c>
      <c r="G1770">
        <v>1769</v>
      </c>
      <c r="H1770" t="s">
        <v>8221</v>
      </c>
      <c r="I1770">
        <v>2</v>
      </c>
      <c r="K1770">
        <v>1769</v>
      </c>
      <c r="L1770" t="s">
        <v>8221</v>
      </c>
      <c r="M1770">
        <v>0</v>
      </c>
    </row>
    <row r="1771" spans="3:13" x14ac:dyDescent="0.55000000000000004">
      <c r="C1771">
        <v>1770</v>
      </c>
      <c r="D1771" t="s">
        <v>8219</v>
      </c>
      <c r="E1771">
        <v>3</v>
      </c>
      <c r="G1771">
        <v>1770</v>
      </c>
      <c r="H1771" t="s">
        <v>8221</v>
      </c>
      <c r="I1771">
        <v>1</v>
      </c>
      <c r="K1771">
        <v>1770</v>
      </c>
      <c r="L1771" t="s">
        <v>8221</v>
      </c>
      <c r="M1771">
        <v>4</v>
      </c>
    </row>
    <row r="1772" spans="3:13" x14ac:dyDescent="0.55000000000000004">
      <c r="C1772">
        <v>1771</v>
      </c>
      <c r="D1772" t="s">
        <v>8219</v>
      </c>
      <c r="E1772">
        <v>18</v>
      </c>
      <c r="G1772">
        <v>1771</v>
      </c>
      <c r="H1772" t="s">
        <v>8221</v>
      </c>
      <c r="I1772">
        <v>2</v>
      </c>
      <c r="K1772">
        <v>1771</v>
      </c>
      <c r="L1772" t="s">
        <v>8221</v>
      </c>
      <c r="M1772">
        <v>1</v>
      </c>
    </row>
    <row r="1773" spans="3:13" x14ac:dyDescent="0.55000000000000004">
      <c r="C1773">
        <v>1772</v>
      </c>
      <c r="D1773" t="s">
        <v>8219</v>
      </c>
      <c r="E1773">
        <v>30</v>
      </c>
      <c r="G1773">
        <v>1772</v>
      </c>
      <c r="H1773" t="s">
        <v>8221</v>
      </c>
      <c r="I1773">
        <v>1</v>
      </c>
      <c r="K1773">
        <v>1772</v>
      </c>
      <c r="L1773" t="s">
        <v>8221</v>
      </c>
      <c r="M1773">
        <v>12</v>
      </c>
    </row>
    <row r="1774" spans="3:13" x14ac:dyDescent="0.55000000000000004">
      <c r="C1774">
        <v>1773</v>
      </c>
      <c r="D1774" t="s">
        <v>8219</v>
      </c>
      <c r="E1774">
        <v>23</v>
      </c>
      <c r="G1774">
        <v>1773</v>
      </c>
      <c r="H1774" t="s">
        <v>8221</v>
      </c>
      <c r="I1774">
        <v>1</v>
      </c>
      <c r="K1774">
        <v>1773</v>
      </c>
      <c r="L1774" t="s">
        <v>8221</v>
      </c>
      <c r="M1774">
        <v>4</v>
      </c>
    </row>
    <row r="1775" spans="3:13" x14ac:dyDescent="0.55000000000000004">
      <c r="C1775">
        <v>1774</v>
      </c>
      <c r="D1775" t="s">
        <v>8219</v>
      </c>
      <c r="E1775">
        <v>54</v>
      </c>
      <c r="G1775">
        <v>1774</v>
      </c>
      <c r="H1775" t="s">
        <v>8221</v>
      </c>
      <c r="I1775">
        <v>4</v>
      </c>
      <c r="K1775">
        <v>1774</v>
      </c>
      <c r="L1775" t="s">
        <v>8221</v>
      </c>
      <c r="M1775">
        <v>91</v>
      </c>
    </row>
    <row r="1776" spans="3:13" x14ac:dyDescent="0.55000000000000004">
      <c r="C1776">
        <v>1775</v>
      </c>
      <c r="D1776" t="s">
        <v>8219</v>
      </c>
      <c r="E1776">
        <v>26</v>
      </c>
      <c r="G1776">
        <v>1775</v>
      </c>
      <c r="H1776" t="s">
        <v>8221</v>
      </c>
      <c r="I1776">
        <v>3</v>
      </c>
      <c r="K1776">
        <v>1775</v>
      </c>
      <c r="L1776" t="s">
        <v>8221</v>
      </c>
      <c r="M1776">
        <v>1</v>
      </c>
    </row>
    <row r="1777" spans="3:13" x14ac:dyDescent="0.55000000000000004">
      <c r="C1777">
        <v>1776</v>
      </c>
      <c r="D1777" t="s">
        <v>8219</v>
      </c>
      <c r="E1777">
        <v>9</v>
      </c>
      <c r="G1777">
        <v>1776</v>
      </c>
      <c r="H1777" t="s">
        <v>8221</v>
      </c>
      <c r="I1777">
        <v>38</v>
      </c>
      <c r="K1777">
        <v>1776</v>
      </c>
      <c r="L1777" t="s">
        <v>8221</v>
      </c>
      <c r="M1777">
        <v>1</v>
      </c>
    </row>
    <row r="1778" spans="3:13" x14ac:dyDescent="0.55000000000000004">
      <c r="C1778">
        <v>1777</v>
      </c>
      <c r="D1778" t="s">
        <v>8219</v>
      </c>
      <c r="E1778">
        <v>27</v>
      </c>
      <c r="G1778">
        <v>1777</v>
      </c>
      <c r="H1778" t="s">
        <v>8221</v>
      </c>
      <c r="I1778">
        <v>4</v>
      </c>
      <c r="K1778">
        <v>1777</v>
      </c>
      <c r="L1778" t="s">
        <v>8221</v>
      </c>
      <c r="M1778">
        <v>0</v>
      </c>
    </row>
    <row r="1779" spans="3:13" x14ac:dyDescent="0.55000000000000004">
      <c r="C1779">
        <v>1778</v>
      </c>
      <c r="D1779" t="s">
        <v>8219</v>
      </c>
      <c r="E1779">
        <v>30</v>
      </c>
      <c r="G1779">
        <v>1778</v>
      </c>
      <c r="H1779" t="s">
        <v>8221</v>
      </c>
      <c r="I1779">
        <v>0</v>
      </c>
      <c r="K1779">
        <v>1778</v>
      </c>
      <c r="L1779" t="s">
        <v>8221</v>
      </c>
      <c r="M1779">
        <v>13</v>
      </c>
    </row>
    <row r="1780" spans="3:13" x14ac:dyDescent="0.55000000000000004">
      <c r="C1780">
        <v>1779</v>
      </c>
      <c r="D1780" t="s">
        <v>8219</v>
      </c>
      <c r="E1780">
        <v>52</v>
      </c>
      <c r="G1780">
        <v>1779</v>
      </c>
      <c r="H1780" t="s">
        <v>8221</v>
      </c>
      <c r="I1780">
        <v>2</v>
      </c>
      <c r="K1780">
        <v>1779</v>
      </c>
      <c r="L1780" t="s">
        <v>8221</v>
      </c>
      <c r="M1780">
        <v>2</v>
      </c>
    </row>
    <row r="1781" spans="3:13" x14ac:dyDescent="0.55000000000000004">
      <c r="C1781">
        <v>1780</v>
      </c>
      <c r="D1781" t="s">
        <v>8219</v>
      </c>
      <c r="E1781">
        <v>17</v>
      </c>
      <c r="G1781">
        <v>1780</v>
      </c>
      <c r="H1781" t="s">
        <v>8221</v>
      </c>
      <c r="I1781">
        <v>0</v>
      </c>
      <c r="K1781">
        <v>1780</v>
      </c>
      <c r="L1781" t="s">
        <v>8221</v>
      </c>
      <c r="M1781">
        <v>0</v>
      </c>
    </row>
    <row r="1782" spans="3:13" x14ac:dyDescent="0.55000000000000004">
      <c r="C1782">
        <v>1781</v>
      </c>
      <c r="D1782" t="s">
        <v>8219</v>
      </c>
      <c r="E1782">
        <v>19</v>
      </c>
      <c r="G1782">
        <v>1781</v>
      </c>
      <c r="H1782" t="s">
        <v>8221</v>
      </c>
      <c r="I1782">
        <v>1</v>
      </c>
      <c r="K1782">
        <v>1781</v>
      </c>
      <c r="L1782" t="s">
        <v>8221</v>
      </c>
      <c r="M1782">
        <v>21</v>
      </c>
    </row>
    <row r="1783" spans="3:13" x14ac:dyDescent="0.55000000000000004">
      <c r="C1783">
        <v>1782</v>
      </c>
      <c r="D1783" t="s">
        <v>8219</v>
      </c>
      <c r="E1783">
        <v>77</v>
      </c>
      <c r="G1783">
        <v>1782</v>
      </c>
      <c r="H1783" t="s">
        <v>8221</v>
      </c>
      <c r="I1783">
        <v>7</v>
      </c>
      <c r="K1783">
        <v>1782</v>
      </c>
      <c r="L1783" t="s">
        <v>8221</v>
      </c>
      <c r="M1783">
        <v>9</v>
      </c>
    </row>
    <row r="1784" spans="3:13" x14ac:dyDescent="0.55000000000000004">
      <c r="C1784">
        <v>1783</v>
      </c>
      <c r="D1784" t="s">
        <v>8219</v>
      </c>
      <c r="E1784">
        <v>21</v>
      </c>
      <c r="G1784">
        <v>1783</v>
      </c>
      <c r="H1784" t="s">
        <v>8221</v>
      </c>
      <c r="I1784">
        <v>2</v>
      </c>
      <c r="K1784">
        <v>1783</v>
      </c>
      <c r="L1784" t="s">
        <v>8221</v>
      </c>
      <c r="M1784">
        <v>6</v>
      </c>
    </row>
    <row r="1785" spans="3:13" x14ac:dyDescent="0.55000000000000004">
      <c r="C1785">
        <v>1784</v>
      </c>
      <c r="D1785" t="s">
        <v>8219</v>
      </c>
      <c r="E1785">
        <v>38</v>
      </c>
      <c r="G1785">
        <v>1784</v>
      </c>
      <c r="H1785" t="s">
        <v>8221</v>
      </c>
      <c r="I1785">
        <v>4</v>
      </c>
      <c r="K1785">
        <v>1784</v>
      </c>
      <c r="L1785" t="s">
        <v>8221</v>
      </c>
      <c r="M1785">
        <v>4</v>
      </c>
    </row>
    <row r="1786" spans="3:13" x14ac:dyDescent="0.55000000000000004">
      <c r="C1786">
        <v>1785</v>
      </c>
      <c r="D1786" t="s">
        <v>8219</v>
      </c>
      <c r="E1786">
        <v>28</v>
      </c>
      <c r="G1786">
        <v>1785</v>
      </c>
      <c r="H1786" t="s">
        <v>8221</v>
      </c>
      <c r="I1786">
        <v>4</v>
      </c>
      <c r="K1786">
        <v>1785</v>
      </c>
      <c r="L1786" t="s">
        <v>8221</v>
      </c>
      <c r="M1786">
        <v>7</v>
      </c>
    </row>
    <row r="1787" spans="3:13" x14ac:dyDescent="0.55000000000000004">
      <c r="C1787">
        <v>1786</v>
      </c>
      <c r="D1787" t="s">
        <v>8219</v>
      </c>
      <c r="E1787">
        <v>48</v>
      </c>
      <c r="G1787">
        <v>1786</v>
      </c>
      <c r="H1787" t="s">
        <v>8221</v>
      </c>
      <c r="I1787">
        <v>3</v>
      </c>
      <c r="K1787">
        <v>1786</v>
      </c>
      <c r="L1787" t="s">
        <v>8221</v>
      </c>
      <c r="M1787">
        <v>5</v>
      </c>
    </row>
    <row r="1788" spans="3:13" x14ac:dyDescent="0.55000000000000004">
      <c r="C1788">
        <v>1787</v>
      </c>
      <c r="D1788" t="s">
        <v>8219</v>
      </c>
      <c r="E1788">
        <v>46</v>
      </c>
      <c r="G1788">
        <v>1787</v>
      </c>
      <c r="H1788" t="s">
        <v>8221</v>
      </c>
      <c r="I1788">
        <v>2</v>
      </c>
      <c r="K1788">
        <v>1787</v>
      </c>
      <c r="L1788" t="s">
        <v>8221</v>
      </c>
      <c r="M1788">
        <v>0</v>
      </c>
    </row>
    <row r="1789" spans="3:13" x14ac:dyDescent="0.55000000000000004">
      <c r="C1789">
        <v>1788</v>
      </c>
      <c r="D1789" t="s">
        <v>8219</v>
      </c>
      <c r="E1789">
        <v>30</v>
      </c>
      <c r="G1789">
        <v>1788</v>
      </c>
      <c r="H1789" t="s">
        <v>8221</v>
      </c>
      <c r="I1789">
        <v>197</v>
      </c>
      <c r="K1789">
        <v>1788</v>
      </c>
      <c r="L1789" t="s">
        <v>8221</v>
      </c>
      <c r="M1789">
        <v>3</v>
      </c>
    </row>
    <row r="1790" spans="3:13" x14ac:dyDescent="0.55000000000000004">
      <c r="C1790">
        <v>1789</v>
      </c>
      <c r="D1790" t="s">
        <v>8219</v>
      </c>
      <c r="E1790">
        <v>64</v>
      </c>
      <c r="G1790">
        <v>1789</v>
      </c>
      <c r="H1790" t="s">
        <v>8221</v>
      </c>
      <c r="I1790">
        <v>0</v>
      </c>
      <c r="K1790">
        <v>1789</v>
      </c>
      <c r="L1790" t="s">
        <v>8221</v>
      </c>
      <c r="M1790">
        <v>9</v>
      </c>
    </row>
    <row r="1791" spans="3:13" x14ac:dyDescent="0.55000000000000004">
      <c r="C1791">
        <v>1790</v>
      </c>
      <c r="D1791" t="s">
        <v>8219</v>
      </c>
      <c r="E1791">
        <v>15</v>
      </c>
      <c r="G1791">
        <v>1790</v>
      </c>
      <c r="H1791" t="s">
        <v>8221</v>
      </c>
      <c r="I1791">
        <v>1</v>
      </c>
      <c r="K1791">
        <v>1790</v>
      </c>
      <c r="L1791" t="s">
        <v>8221</v>
      </c>
      <c r="M1791">
        <v>6</v>
      </c>
    </row>
    <row r="1792" spans="3:13" x14ac:dyDescent="0.55000000000000004">
      <c r="C1792">
        <v>1791</v>
      </c>
      <c r="D1792" t="s">
        <v>8219</v>
      </c>
      <c r="E1792">
        <v>41</v>
      </c>
      <c r="G1792">
        <v>1791</v>
      </c>
      <c r="H1792" t="s">
        <v>8221</v>
      </c>
      <c r="I1792">
        <v>4</v>
      </c>
      <c r="K1792">
        <v>1791</v>
      </c>
      <c r="L1792" t="s">
        <v>8221</v>
      </c>
      <c r="M1792">
        <v>4</v>
      </c>
    </row>
    <row r="1793" spans="3:13" x14ac:dyDescent="0.55000000000000004">
      <c r="C1793">
        <v>1792</v>
      </c>
      <c r="D1793" t="s">
        <v>8219</v>
      </c>
      <c r="E1793">
        <v>35</v>
      </c>
      <c r="G1793">
        <v>1792</v>
      </c>
      <c r="H1793" t="s">
        <v>8221</v>
      </c>
      <c r="I1793">
        <v>0</v>
      </c>
      <c r="K1793">
        <v>1792</v>
      </c>
      <c r="L1793" t="s">
        <v>8221</v>
      </c>
      <c r="M1793">
        <v>1</v>
      </c>
    </row>
    <row r="1794" spans="3:13" x14ac:dyDescent="0.55000000000000004">
      <c r="C1794">
        <v>1793</v>
      </c>
      <c r="D1794" t="s">
        <v>8219</v>
      </c>
      <c r="E1794">
        <v>45</v>
      </c>
      <c r="G1794">
        <v>1793</v>
      </c>
      <c r="H1794" t="s">
        <v>8221</v>
      </c>
      <c r="I1794">
        <v>7</v>
      </c>
      <c r="K1794">
        <v>1793</v>
      </c>
      <c r="L1794" t="s">
        <v>8221</v>
      </c>
      <c r="M1794">
        <v>17</v>
      </c>
    </row>
    <row r="1795" spans="3:13" x14ac:dyDescent="0.55000000000000004">
      <c r="C1795">
        <v>1794</v>
      </c>
      <c r="D1795" t="s">
        <v>8219</v>
      </c>
      <c r="E1795">
        <v>62</v>
      </c>
      <c r="G1795">
        <v>1794</v>
      </c>
      <c r="H1795" t="s">
        <v>8221</v>
      </c>
      <c r="I1795">
        <v>11</v>
      </c>
      <c r="K1795">
        <v>1794</v>
      </c>
      <c r="L1795" t="s">
        <v>8221</v>
      </c>
      <c r="M1795">
        <v>1</v>
      </c>
    </row>
    <row r="1796" spans="3:13" x14ac:dyDescent="0.55000000000000004">
      <c r="C1796">
        <v>1795</v>
      </c>
      <c r="D1796" t="s">
        <v>8219</v>
      </c>
      <c r="E1796">
        <v>22</v>
      </c>
      <c r="G1796">
        <v>1795</v>
      </c>
      <c r="H1796" t="s">
        <v>8221</v>
      </c>
      <c r="I1796">
        <v>0</v>
      </c>
      <c r="K1796">
        <v>1795</v>
      </c>
      <c r="L1796" t="s">
        <v>8221</v>
      </c>
      <c r="M1796">
        <v>13</v>
      </c>
    </row>
    <row r="1797" spans="3:13" x14ac:dyDescent="0.55000000000000004">
      <c r="C1797">
        <v>1796</v>
      </c>
      <c r="D1797" t="s">
        <v>8219</v>
      </c>
      <c r="E1797">
        <v>18</v>
      </c>
      <c r="G1797">
        <v>1796</v>
      </c>
      <c r="H1797" t="s">
        <v>8221</v>
      </c>
      <c r="I1797">
        <v>6</v>
      </c>
      <c r="K1797">
        <v>1796</v>
      </c>
      <c r="L1797" t="s">
        <v>8221</v>
      </c>
      <c r="M1797">
        <v>6</v>
      </c>
    </row>
    <row r="1798" spans="3:13" x14ac:dyDescent="0.55000000000000004">
      <c r="C1798">
        <v>1797</v>
      </c>
      <c r="D1798" t="s">
        <v>8219</v>
      </c>
      <c r="E1798">
        <v>12</v>
      </c>
      <c r="G1798">
        <v>1797</v>
      </c>
      <c r="H1798" t="s">
        <v>8221</v>
      </c>
      <c r="I1798">
        <v>0</v>
      </c>
      <c r="K1798">
        <v>1797</v>
      </c>
      <c r="L1798" t="s">
        <v>8221</v>
      </c>
      <c r="M1798">
        <v>0</v>
      </c>
    </row>
    <row r="1799" spans="3:13" x14ac:dyDescent="0.55000000000000004">
      <c r="C1799">
        <v>1798</v>
      </c>
      <c r="D1799" t="s">
        <v>8219</v>
      </c>
      <c r="E1799">
        <v>44</v>
      </c>
      <c r="G1799">
        <v>1798</v>
      </c>
      <c r="H1799" t="s">
        <v>8221</v>
      </c>
      <c r="I1799">
        <v>7</v>
      </c>
      <c r="K1799">
        <v>1798</v>
      </c>
      <c r="L1799" t="s">
        <v>8221</v>
      </c>
      <c r="M1799">
        <v>2</v>
      </c>
    </row>
    <row r="1800" spans="3:13" x14ac:dyDescent="0.55000000000000004">
      <c r="C1800">
        <v>1799</v>
      </c>
      <c r="D1800" t="s">
        <v>8219</v>
      </c>
      <c r="E1800">
        <v>27</v>
      </c>
      <c r="G1800">
        <v>1799</v>
      </c>
      <c r="H1800" t="s">
        <v>8221</v>
      </c>
      <c r="I1800">
        <v>94</v>
      </c>
      <c r="K1800">
        <v>1799</v>
      </c>
      <c r="L1800" t="s">
        <v>8221</v>
      </c>
      <c r="M1800">
        <v>2</v>
      </c>
    </row>
    <row r="1801" spans="3:13" x14ac:dyDescent="0.55000000000000004">
      <c r="C1801">
        <v>1800</v>
      </c>
      <c r="D1801" t="s">
        <v>8219</v>
      </c>
      <c r="E1801">
        <v>38</v>
      </c>
      <c r="G1801">
        <v>1800</v>
      </c>
      <c r="H1801" t="s">
        <v>8221</v>
      </c>
      <c r="I1801">
        <v>2</v>
      </c>
      <c r="K1801">
        <v>1800</v>
      </c>
      <c r="L1801" t="s">
        <v>8221</v>
      </c>
      <c r="M1801">
        <v>21</v>
      </c>
    </row>
    <row r="1802" spans="3:13" x14ac:dyDescent="0.55000000000000004">
      <c r="C1802">
        <v>1801</v>
      </c>
      <c r="D1802" t="s">
        <v>8219</v>
      </c>
      <c r="E1802">
        <v>28</v>
      </c>
      <c r="G1802">
        <v>1801</v>
      </c>
      <c r="H1802" t="s">
        <v>8221</v>
      </c>
      <c r="I1802">
        <v>25</v>
      </c>
      <c r="K1802">
        <v>1801</v>
      </c>
      <c r="L1802" t="s">
        <v>8221</v>
      </c>
      <c r="M1802">
        <v>13</v>
      </c>
    </row>
    <row r="1803" spans="3:13" x14ac:dyDescent="0.55000000000000004">
      <c r="C1803">
        <v>1802</v>
      </c>
      <c r="D1803" t="s">
        <v>8219</v>
      </c>
      <c r="E1803">
        <v>24</v>
      </c>
      <c r="G1803">
        <v>1802</v>
      </c>
      <c r="H1803" t="s">
        <v>8221</v>
      </c>
      <c r="I1803">
        <v>17</v>
      </c>
      <c r="K1803">
        <v>1802</v>
      </c>
      <c r="L1803" t="s">
        <v>8221</v>
      </c>
      <c r="M1803">
        <v>0</v>
      </c>
    </row>
    <row r="1804" spans="3:13" x14ac:dyDescent="0.55000000000000004">
      <c r="C1804">
        <v>1803</v>
      </c>
      <c r="D1804" t="s">
        <v>8219</v>
      </c>
      <c r="E1804">
        <v>65</v>
      </c>
      <c r="G1804">
        <v>1803</v>
      </c>
      <c r="H1804" t="s">
        <v>8221</v>
      </c>
      <c r="I1804">
        <v>2</v>
      </c>
      <c r="K1804">
        <v>1803</v>
      </c>
      <c r="L1804" t="s">
        <v>8221</v>
      </c>
      <c r="M1804">
        <v>6</v>
      </c>
    </row>
    <row r="1805" spans="3:13" x14ac:dyDescent="0.55000000000000004">
      <c r="C1805">
        <v>1804</v>
      </c>
      <c r="D1805" t="s">
        <v>8219</v>
      </c>
      <c r="E1805">
        <v>46</v>
      </c>
      <c r="G1805">
        <v>1804</v>
      </c>
      <c r="H1805" t="s">
        <v>8221</v>
      </c>
      <c r="I1805">
        <v>4</v>
      </c>
      <c r="K1805">
        <v>1804</v>
      </c>
      <c r="L1805" t="s">
        <v>8221</v>
      </c>
      <c r="M1805">
        <v>0</v>
      </c>
    </row>
    <row r="1806" spans="3:13" x14ac:dyDescent="0.55000000000000004">
      <c r="C1806">
        <v>1805</v>
      </c>
      <c r="D1806" t="s">
        <v>8219</v>
      </c>
      <c r="E1806">
        <v>85</v>
      </c>
      <c r="G1806">
        <v>1805</v>
      </c>
      <c r="H1806" t="s">
        <v>8221</v>
      </c>
      <c r="I1806">
        <v>5</v>
      </c>
      <c r="K1806">
        <v>1805</v>
      </c>
      <c r="L1806" t="s">
        <v>8221</v>
      </c>
      <c r="M1806">
        <v>1</v>
      </c>
    </row>
    <row r="1807" spans="3:13" x14ac:dyDescent="0.55000000000000004">
      <c r="C1807">
        <v>1806</v>
      </c>
      <c r="D1807" t="s">
        <v>8219</v>
      </c>
      <c r="E1807">
        <v>66</v>
      </c>
      <c r="G1807">
        <v>1806</v>
      </c>
      <c r="H1807" t="s">
        <v>8221</v>
      </c>
      <c r="I1807">
        <v>2</v>
      </c>
      <c r="K1807">
        <v>1806</v>
      </c>
      <c r="L1807" t="s">
        <v>8221</v>
      </c>
      <c r="M1807">
        <v>0</v>
      </c>
    </row>
    <row r="1808" spans="3:13" x14ac:dyDescent="0.55000000000000004">
      <c r="C1808">
        <v>1807</v>
      </c>
      <c r="D1808" t="s">
        <v>8219</v>
      </c>
      <c r="E1808">
        <v>165</v>
      </c>
      <c r="G1808">
        <v>1807</v>
      </c>
      <c r="H1808" t="s">
        <v>8221</v>
      </c>
      <c r="I1808">
        <v>2</v>
      </c>
      <c r="K1808">
        <v>1807</v>
      </c>
      <c r="L1808" t="s">
        <v>8221</v>
      </c>
      <c r="M1808">
        <v>12</v>
      </c>
    </row>
    <row r="1809" spans="3:13" x14ac:dyDescent="0.55000000000000004">
      <c r="C1809">
        <v>1808</v>
      </c>
      <c r="D1809" t="s">
        <v>8219</v>
      </c>
      <c r="E1809">
        <v>17</v>
      </c>
      <c r="G1809">
        <v>1808</v>
      </c>
      <c r="H1809" t="s">
        <v>8221</v>
      </c>
      <c r="I1809">
        <v>3</v>
      </c>
      <c r="K1809">
        <v>1808</v>
      </c>
      <c r="L1809" t="s">
        <v>8221</v>
      </c>
      <c r="M1809">
        <v>2</v>
      </c>
    </row>
    <row r="1810" spans="3:13" x14ac:dyDescent="0.55000000000000004">
      <c r="C1810">
        <v>1809</v>
      </c>
      <c r="D1810" t="s">
        <v>8219</v>
      </c>
      <c r="E1810">
        <v>3</v>
      </c>
      <c r="G1810">
        <v>1809</v>
      </c>
      <c r="H1810" t="s">
        <v>8221</v>
      </c>
      <c r="I1810">
        <v>0</v>
      </c>
      <c r="K1810">
        <v>1809</v>
      </c>
      <c r="L1810" t="s">
        <v>8221</v>
      </c>
      <c r="M1810">
        <v>6</v>
      </c>
    </row>
    <row r="1811" spans="3:13" x14ac:dyDescent="0.55000000000000004">
      <c r="C1811">
        <v>1810</v>
      </c>
      <c r="D1811" t="s">
        <v>8219</v>
      </c>
      <c r="E1811">
        <v>17</v>
      </c>
      <c r="G1811">
        <v>1810</v>
      </c>
      <c r="H1811" t="s">
        <v>8221</v>
      </c>
      <c r="I1811">
        <v>4</v>
      </c>
      <c r="K1811">
        <v>1810</v>
      </c>
      <c r="L1811" t="s">
        <v>8221</v>
      </c>
      <c r="M1811">
        <v>1</v>
      </c>
    </row>
    <row r="1812" spans="3:13" x14ac:dyDescent="0.55000000000000004">
      <c r="C1812">
        <v>1811</v>
      </c>
      <c r="D1812" t="s">
        <v>8219</v>
      </c>
      <c r="E1812">
        <v>91</v>
      </c>
      <c r="G1812">
        <v>1811</v>
      </c>
      <c r="H1812" t="s">
        <v>8221</v>
      </c>
      <c r="I1812">
        <v>1</v>
      </c>
      <c r="K1812">
        <v>1811</v>
      </c>
      <c r="L1812" t="s">
        <v>8221</v>
      </c>
      <c r="M1812">
        <v>1</v>
      </c>
    </row>
    <row r="1813" spans="3:13" x14ac:dyDescent="0.55000000000000004">
      <c r="C1813">
        <v>1812</v>
      </c>
      <c r="D1813" t="s">
        <v>8219</v>
      </c>
      <c r="E1813">
        <v>67</v>
      </c>
      <c r="G1813">
        <v>1812</v>
      </c>
      <c r="H1813" t="s">
        <v>8221</v>
      </c>
      <c r="I1813">
        <v>12</v>
      </c>
      <c r="K1813">
        <v>1812</v>
      </c>
      <c r="L1813" t="s">
        <v>8221</v>
      </c>
      <c r="M1813">
        <v>5</v>
      </c>
    </row>
    <row r="1814" spans="3:13" x14ac:dyDescent="0.55000000000000004">
      <c r="C1814">
        <v>1813</v>
      </c>
      <c r="D1814" t="s">
        <v>8219</v>
      </c>
      <c r="E1814">
        <v>18</v>
      </c>
      <c r="G1814">
        <v>1813</v>
      </c>
      <c r="H1814" t="s">
        <v>8221</v>
      </c>
      <c r="I1814">
        <v>4</v>
      </c>
      <c r="K1814">
        <v>1813</v>
      </c>
      <c r="L1814" t="s">
        <v>8221</v>
      </c>
      <c r="M1814">
        <v>0</v>
      </c>
    </row>
    <row r="1815" spans="3:13" x14ac:dyDescent="0.55000000000000004">
      <c r="C1815">
        <v>1814</v>
      </c>
      <c r="D1815" t="s">
        <v>8219</v>
      </c>
      <c r="E1815">
        <v>21</v>
      </c>
      <c r="G1815">
        <v>1814</v>
      </c>
      <c r="H1815" t="s">
        <v>8221</v>
      </c>
      <c r="I1815">
        <v>91</v>
      </c>
      <c r="K1815">
        <v>1814</v>
      </c>
      <c r="L1815" t="s">
        <v>8221</v>
      </c>
      <c r="M1815">
        <v>3</v>
      </c>
    </row>
    <row r="1816" spans="3:13" x14ac:dyDescent="0.55000000000000004">
      <c r="C1816">
        <v>1815</v>
      </c>
      <c r="D1816" t="s">
        <v>8219</v>
      </c>
      <c r="E1816">
        <v>40</v>
      </c>
      <c r="G1816">
        <v>1815</v>
      </c>
      <c r="H1816" t="s">
        <v>8221</v>
      </c>
      <c r="I1816">
        <v>1</v>
      </c>
      <c r="K1816">
        <v>1815</v>
      </c>
      <c r="L1816" t="s">
        <v>8221</v>
      </c>
      <c r="M1816">
        <v>8</v>
      </c>
    </row>
    <row r="1817" spans="3:13" x14ac:dyDescent="0.55000000000000004">
      <c r="C1817">
        <v>1816</v>
      </c>
      <c r="D1817" t="s">
        <v>8219</v>
      </c>
      <c r="E1817">
        <v>78</v>
      </c>
      <c r="G1817">
        <v>1816</v>
      </c>
      <c r="H1817" t="s">
        <v>8221</v>
      </c>
      <c r="I1817">
        <v>1</v>
      </c>
      <c r="K1817">
        <v>1816</v>
      </c>
      <c r="L1817" t="s">
        <v>8221</v>
      </c>
      <c r="M1817">
        <v>3</v>
      </c>
    </row>
    <row r="1818" spans="3:13" x14ac:dyDescent="0.55000000000000004">
      <c r="C1818">
        <v>1817</v>
      </c>
      <c r="D1818" t="s">
        <v>8219</v>
      </c>
      <c r="E1818">
        <v>26</v>
      </c>
      <c r="G1818">
        <v>1817</v>
      </c>
      <c r="H1818" t="s">
        <v>8221</v>
      </c>
      <c r="I1818">
        <v>0</v>
      </c>
      <c r="K1818">
        <v>1817</v>
      </c>
      <c r="L1818" t="s">
        <v>8221</v>
      </c>
      <c r="M1818">
        <v>8</v>
      </c>
    </row>
    <row r="1819" spans="3:13" x14ac:dyDescent="0.55000000000000004">
      <c r="C1819">
        <v>1818</v>
      </c>
      <c r="D1819" t="s">
        <v>8219</v>
      </c>
      <c r="E1819">
        <v>14</v>
      </c>
      <c r="G1819">
        <v>1818</v>
      </c>
      <c r="H1819" t="s">
        <v>8221</v>
      </c>
      <c r="I1819">
        <v>13</v>
      </c>
      <c r="K1819">
        <v>1818</v>
      </c>
      <c r="L1819" t="s">
        <v>8221</v>
      </c>
      <c r="M1819">
        <v>1</v>
      </c>
    </row>
    <row r="1820" spans="3:13" x14ac:dyDescent="0.55000000000000004">
      <c r="C1820">
        <v>1819</v>
      </c>
      <c r="D1820" t="s">
        <v>8219</v>
      </c>
      <c r="E1820">
        <v>44</v>
      </c>
      <c r="G1820">
        <v>1819</v>
      </c>
      <c r="H1820" t="s">
        <v>8221</v>
      </c>
      <c r="I1820">
        <v>2</v>
      </c>
      <c r="K1820">
        <v>1819</v>
      </c>
      <c r="L1820" t="s">
        <v>8221</v>
      </c>
      <c r="M1820">
        <v>4</v>
      </c>
    </row>
    <row r="1821" spans="3:13" x14ac:dyDescent="0.55000000000000004">
      <c r="C1821">
        <v>1820</v>
      </c>
      <c r="D1821" t="s">
        <v>8219</v>
      </c>
      <c r="E1821">
        <v>9</v>
      </c>
      <c r="G1821">
        <v>1820</v>
      </c>
      <c r="H1821" t="s">
        <v>8221</v>
      </c>
      <c r="I1821">
        <v>0</v>
      </c>
      <c r="K1821">
        <v>1820</v>
      </c>
      <c r="L1821" t="s">
        <v>8221</v>
      </c>
      <c r="M1821">
        <v>8</v>
      </c>
    </row>
    <row r="1822" spans="3:13" x14ac:dyDescent="0.55000000000000004">
      <c r="C1822">
        <v>1821</v>
      </c>
      <c r="D1822" t="s">
        <v>8219</v>
      </c>
      <c r="E1822">
        <v>30</v>
      </c>
      <c r="G1822">
        <v>1821</v>
      </c>
      <c r="H1822" t="s">
        <v>8221</v>
      </c>
      <c r="I1822">
        <v>21</v>
      </c>
      <c r="K1822">
        <v>1821</v>
      </c>
      <c r="L1822" t="s">
        <v>8221</v>
      </c>
      <c r="M1822">
        <v>1</v>
      </c>
    </row>
    <row r="1823" spans="3:13" x14ac:dyDescent="0.55000000000000004">
      <c r="C1823">
        <v>1822</v>
      </c>
      <c r="D1823" t="s">
        <v>8219</v>
      </c>
      <c r="E1823">
        <v>45</v>
      </c>
      <c r="G1823">
        <v>1822</v>
      </c>
      <c r="H1823" t="s">
        <v>8221</v>
      </c>
      <c r="I1823">
        <v>9</v>
      </c>
      <c r="K1823">
        <v>1822</v>
      </c>
      <c r="L1823" t="s">
        <v>8221</v>
      </c>
      <c r="M1823">
        <v>5</v>
      </c>
    </row>
    <row r="1824" spans="3:13" x14ac:dyDescent="0.55000000000000004">
      <c r="C1824">
        <v>1823</v>
      </c>
      <c r="D1824" t="s">
        <v>8219</v>
      </c>
      <c r="E1824">
        <v>56</v>
      </c>
      <c r="G1824">
        <v>1823</v>
      </c>
      <c r="H1824" t="s">
        <v>8221</v>
      </c>
      <c r="I1824">
        <v>6</v>
      </c>
      <c r="K1824">
        <v>1823</v>
      </c>
      <c r="L1824" t="s">
        <v>8221</v>
      </c>
      <c r="M1824">
        <v>0</v>
      </c>
    </row>
    <row r="1825" spans="3:13" x14ac:dyDescent="0.55000000000000004">
      <c r="C1825">
        <v>1824</v>
      </c>
      <c r="D1825" t="s">
        <v>8219</v>
      </c>
      <c r="E1825">
        <v>46</v>
      </c>
      <c r="G1825">
        <v>1824</v>
      </c>
      <c r="H1825" t="s">
        <v>8221</v>
      </c>
      <c r="I1825">
        <v>4</v>
      </c>
      <c r="K1825">
        <v>1824</v>
      </c>
      <c r="L1825" t="s">
        <v>8221</v>
      </c>
      <c r="M1825">
        <v>0</v>
      </c>
    </row>
    <row r="1826" spans="3:13" x14ac:dyDescent="0.55000000000000004">
      <c r="C1826">
        <v>1825</v>
      </c>
      <c r="D1826" t="s">
        <v>8219</v>
      </c>
      <c r="E1826">
        <v>34</v>
      </c>
      <c r="G1826">
        <v>1825</v>
      </c>
      <c r="H1826" t="s">
        <v>8221</v>
      </c>
      <c r="I1826">
        <v>7</v>
      </c>
      <c r="K1826">
        <v>1825</v>
      </c>
      <c r="L1826" t="s">
        <v>8221</v>
      </c>
      <c r="M1826">
        <v>1</v>
      </c>
    </row>
    <row r="1827" spans="3:13" x14ac:dyDescent="0.55000000000000004">
      <c r="C1827">
        <v>1826</v>
      </c>
      <c r="D1827" t="s">
        <v>8219</v>
      </c>
      <c r="E1827">
        <v>98</v>
      </c>
      <c r="G1827">
        <v>1826</v>
      </c>
      <c r="H1827" t="s">
        <v>8221</v>
      </c>
      <c r="I1827">
        <v>5</v>
      </c>
      <c r="K1827">
        <v>1826</v>
      </c>
      <c r="L1827" t="s">
        <v>8221</v>
      </c>
      <c r="M1827">
        <v>0</v>
      </c>
    </row>
    <row r="1828" spans="3:13" x14ac:dyDescent="0.55000000000000004">
      <c r="C1828">
        <v>1827</v>
      </c>
      <c r="D1828" t="s">
        <v>8219</v>
      </c>
      <c r="E1828">
        <v>46</v>
      </c>
      <c r="G1828">
        <v>1827</v>
      </c>
      <c r="H1828" t="s">
        <v>8221</v>
      </c>
      <c r="I1828">
        <v>0</v>
      </c>
      <c r="K1828">
        <v>1827</v>
      </c>
      <c r="L1828" t="s">
        <v>8221</v>
      </c>
      <c r="M1828">
        <v>0</v>
      </c>
    </row>
    <row r="1829" spans="3:13" x14ac:dyDescent="0.55000000000000004">
      <c r="C1829">
        <v>1828</v>
      </c>
      <c r="D1829" t="s">
        <v>8219</v>
      </c>
      <c r="E1829">
        <v>10</v>
      </c>
      <c r="G1829">
        <v>1828</v>
      </c>
      <c r="H1829" t="s">
        <v>8221</v>
      </c>
      <c r="I1829">
        <v>3</v>
      </c>
      <c r="K1829">
        <v>1828</v>
      </c>
      <c r="L1829" t="s">
        <v>8221</v>
      </c>
      <c r="M1829">
        <v>6</v>
      </c>
    </row>
    <row r="1830" spans="3:13" x14ac:dyDescent="0.55000000000000004">
      <c r="C1830">
        <v>1829</v>
      </c>
      <c r="D1830" t="s">
        <v>8219</v>
      </c>
      <c r="E1830">
        <v>76</v>
      </c>
      <c r="G1830">
        <v>1829</v>
      </c>
      <c r="H1830" t="s">
        <v>8221</v>
      </c>
      <c r="I1830">
        <v>9</v>
      </c>
      <c r="K1830">
        <v>1829</v>
      </c>
      <c r="L1830" t="s">
        <v>8221</v>
      </c>
      <c r="M1830">
        <v>6</v>
      </c>
    </row>
    <row r="1831" spans="3:13" x14ac:dyDescent="0.55000000000000004">
      <c r="C1831">
        <v>1830</v>
      </c>
      <c r="D1831" t="s">
        <v>8219</v>
      </c>
      <c r="E1831">
        <v>104</v>
      </c>
      <c r="G1831">
        <v>1830</v>
      </c>
      <c r="H1831" t="s">
        <v>8221</v>
      </c>
      <c r="I1831">
        <v>6</v>
      </c>
      <c r="K1831">
        <v>1830</v>
      </c>
      <c r="L1831" t="s">
        <v>8221</v>
      </c>
      <c r="M1831">
        <v>14</v>
      </c>
    </row>
    <row r="1832" spans="3:13" x14ac:dyDescent="0.55000000000000004">
      <c r="C1832">
        <v>1831</v>
      </c>
      <c r="D1832" t="s">
        <v>8219</v>
      </c>
      <c r="E1832">
        <v>87</v>
      </c>
      <c r="G1832">
        <v>1831</v>
      </c>
      <c r="H1832" t="s">
        <v>8221</v>
      </c>
      <c r="I1832">
        <v>4</v>
      </c>
      <c r="K1832">
        <v>1831</v>
      </c>
      <c r="L1832" t="s">
        <v>8221</v>
      </c>
      <c r="M1832">
        <v>6</v>
      </c>
    </row>
    <row r="1833" spans="3:13" x14ac:dyDescent="0.55000000000000004">
      <c r="C1833">
        <v>1832</v>
      </c>
      <c r="D1833" t="s">
        <v>8219</v>
      </c>
      <c r="E1833">
        <v>29</v>
      </c>
      <c r="G1833">
        <v>1832</v>
      </c>
      <c r="H1833" t="s">
        <v>8221</v>
      </c>
      <c r="I1833">
        <v>1</v>
      </c>
      <c r="K1833">
        <v>1832</v>
      </c>
      <c r="L1833" t="s">
        <v>8221</v>
      </c>
      <c r="M1833">
        <v>33</v>
      </c>
    </row>
    <row r="1834" spans="3:13" x14ac:dyDescent="0.55000000000000004">
      <c r="C1834">
        <v>1833</v>
      </c>
      <c r="D1834" t="s">
        <v>8219</v>
      </c>
      <c r="E1834">
        <v>51</v>
      </c>
      <c r="G1834">
        <v>1833</v>
      </c>
      <c r="H1834" t="s">
        <v>8221</v>
      </c>
      <c r="I1834">
        <v>17</v>
      </c>
      <c r="K1834">
        <v>1833</v>
      </c>
      <c r="L1834" t="s">
        <v>8221</v>
      </c>
      <c r="M1834">
        <v>4</v>
      </c>
    </row>
    <row r="1835" spans="3:13" x14ac:dyDescent="0.55000000000000004">
      <c r="C1835">
        <v>1834</v>
      </c>
      <c r="D1835" t="s">
        <v>8219</v>
      </c>
      <c r="E1835">
        <v>12</v>
      </c>
      <c r="G1835">
        <v>1834</v>
      </c>
      <c r="H1835" t="s">
        <v>8221</v>
      </c>
      <c r="I1835">
        <v>1</v>
      </c>
      <c r="K1835">
        <v>1834</v>
      </c>
      <c r="L1835" t="s">
        <v>8221</v>
      </c>
      <c r="M1835">
        <v>1</v>
      </c>
    </row>
    <row r="1836" spans="3:13" x14ac:dyDescent="0.55000000000000004">
      <c r="C1836">
        <v>1835</v>
      </c>
      <c r="D1836" t="s">
        <v>8219</v>
      </c>
      <c r="E1836">
        <v>72</v>
      </c>
      <c r="G1836">
        <v>1835</v>
      </c>
      <c r="H1836" t="s">
        <v>8221</v>
      </c>
      <c r="I1836">
        <v>13</v>
      </c>
      <c r="K1836">
        <v>1835</v>
      </c>
      <c r="L1836" t="s">
        <v>8221</v>
      </c>
      <c r="M1836">
        <v>0</v>
      </c>
    </row>
    <row r="1837" spans="3:13" x14ac:dyDescent="0.55000000000000004">
      <c r="C1837">
        <v>1836</v>
      </c>
      <c r="D1837" t="s">
        <v>8219</v>
      </c>
      <c r="E1837">
        <v>21</v>
      </c>
      <c r="G1837">
        <v>1836</v>
      </c>
      <c r="H1837" t="s">
        <v>8221</v>
      </c>
      <c r="I1837">
        <v>6</v>
      </c>
      <c r="K1837">
        <v>1836</v>
      </c>
      <c r="L1837" t="s">
        <v>8221</v>
      </c>
      <c r="M1837">
        <v>6</v>
      </c>
    </row>
    <row r="1838" spans="3:13" x14ac:dyDescent="0.55000000000000004">
      <c r="C1838">
        <v>1837</v>
      </c>
      <c r="D1838" t="s">
        <v>8219</v>
      </c>
      <c r="E1838">
        <v>42</v>
      </c>
      <c r="G1838">
        <v>1837</v>
      </c>
      <c r="H1838" t="s">
        <v>8221</v>
      </c>
      <c r="I1838">
        <v>0</v>
      </c>
      <c r="K1838">
        <v>1837</v>
      </c>
      <c r="L1838" t="s">
        <v>8221</v>
      </c>
      <c r="M1838">
        <v>6</v>
      </c>
    </row>
    <row r="1839" spans="3:13" x14ac:dyDescent="0.55000000000000004">
      <c r="C1839">
        <v>1838</v>
      </c>
      <c r="D1839" t="s">
        <v>8219</v>
      </c>
      <c r="E1839">
        <v>71</v>
      </c>
      <c r="G1839">
        <v>1838</v>
      </c>
      <c r="H1839" t="s">
        <v>8221</v>
      </c>
      <c r="I1839">
        <v>2</v>
      </c>
      <c r="K1839">
        <v>1838</v>
      </c>
      <c r="L1839" t="s">
        <v>8221</v>
      </c>
      <c r="M1839">
        <v>1</v>
      </c>
    </row>
    <row r="1840" spans="3:13" x14ac:dyDescent="0.55000000000000004">
      <c r="C1840">
        <v>1839</v>
      </c>
      <c r="D1840" t="s">
        <v>8219</v>
      </c>
      <c r="E1840">
        <v>168</v>
      </c>
      <c r="G1840">
        <v>1839</v>
      </c>
      <c r="H1840" t="s">
        <v>8221</v>
      </c>
      <c r="I1840">
        <v>2</v>
      </c>
      <c r="K1840">
        <v>1839</v>
      </c>
      <c r="L1840" t="s">
        <v>8221</v>
      </c>
      <c r="M1840">
        <v>3</v>
      </c>
    </row>
    <row r="1841" spans="3:9" x14ac:dyDescent="0.55000000000000004">
      <c r="C1841">
        <v>1840</v>
      </c>
      <c r="D1841" t="s">
        <v>8219</v>
      </c>
      <c r="E1841">
        <v>19</v>
      </c>
      <c r="G1841">
        <v>1840</v>
      </c>
      <c r="H1841" t="s">
        <v>8221</v>
      </c>
      <c r="I1841">
        <v>21</v>
      </c>
    </row>
    <row r="1842" spans="3:9" x14ac:dyDescent="0.55000000000000004">
      <c r="C1842">
        <v>1841</v>
      </c>
      <c r="D1842" t="s">
        <v>8219</v>
      </c>
      <c r="E1842">
        <v>37</v>
      </c>
      <c r="G1842">
        <v>1841</v>
      </c>
      <c r="H1842" t="s">
        <v>8221</v>
      </c>
      <c r="I1842">
        <v>13</v>
      </c>
    </row>
    <row r="1843" spans="3:9" x14ac:dyDescent="0.55000000000000004">
      <c r="C1843">
        <v>1842</v>
      </c>
      <c r="D1843" t="s">
        <v>8219</v>
      </c>
      <c r="E1843">
        <v>36</v>
      </c>
      <c r="G1843">
        <v>1842</v>
      </c>
      <c r="H1843" t="s">
        <v>8221</v>
      </c>
      <c r="I1843">
        <v>0</v>
      </c>
    </row>
    <row r="1844" spans="3:9" x14ac:dyDescent="0.55000000000000004">
      <c r="C1844">
        <v>1843</v>
      </c>
      <c r="D1844" t="s">
        <v>8219</v>
      </c>
      <c r="E1844">
        <v>14</v>
      </c>
      <c r="G1844">
        <v>1843</v>
      </c>
      <c r="H1844" t="s">
        <v>8221</v>
      </c>
      <c r="I1844">
        <v>6</v>
      </c>
    </row>
    <row r="1845" spans="3:9" x14ac:dyDescent="0.55000000000000004">
      <c r="C1845">
        <v>1844</v>
      </c>
      <c r="D1845" t="s">
        <v>8219</v>
      </c>
      <c r="E1845">
        <v>18</v>
      </c>
      <c r="G1845">
        <v>1844</v>
      </c>
      <c r="H1845" t="s">
        <v>8221</v>
      </c>
      <c r="I1845">
        <v>0</v>
      </c>
    </row>
    <row r="1846" spans="3:9" x14ac:dyDescent="0.55000000000000004">
      <c r="C1846">
        <v>1845</v>
      </c>
      <c r="D1846" t="s">
        <v>8219</v>
      </c>
      <c r="E1846">
        <v>82</v>
      </c>
      <c r="G1846">
        <v>1845</v>
      </c>
      <c r="H1846" t="s">
        <v>8221</v>
      </c>
      <c r="I1846">
        <v>1</v>
      </c>
    </row>
    <row r="1847" spans="3:9" x14ac:dyDescent="0.55000000000000004">
      <c r="C1847">
        <v>1846</v>
      </c>
      <c r="D1847" t="s">
        <v>8219</v>
      </c>
      <c r="E1847">
        <v>43</v>
      </c>
      <c r="G1847">
        <v>1846</v>
      </c>
      <c r="H1847" t="s">
        <v>8221</v>
      </c>
      <c r="I1847">
        <v>0</v>
      </c>
    </row>
    <row r="1848" spans="3:9" x14ac:dyDescent="0.55000000000000004">
      <c r="C1848">
        <v>1847</v>
      </c>
      <c r="D1848" t="s">
        <v>8219</v>
      </c>
      <c r="E1848">
        <v>8</v>
      </c>
      <c r="G1848">
        <v>1847</v>
      </c>
      <c r="H1848" t="s">
        <v>8221</v>
      </c>
      <c r="I1848">
        <v>12</v>
      </c>
    </row>
    <row r="1849" spans="3:9" x14ac:dyDescent="0.55000000000000004">
      <c r="C1849">
        <v>1848</v>
      </c>
      <c r="D1849" t="s">
        <v>8219</v>
      </c>
      <c r="E1849">
        <v>45</v>
      </c>
      <c r="G1849">
        <v>1848</v>
      </c>
      <c r="H1849" t="s">
        <v>8221</v>
      </c>
      <c r="I1849">
        <v>2</v>
      </c>
    </row>
    <row r="1850" spans="3:9" x14ac:dyDescent="0.55000000000000004">
      <c r="C1850">
        <v>1849</v>
      </c>
      <c r="D1850" t="s">
        <v>8219</v>
      </c>
      <c r="E1850">
        <v>20</v>
      </c>
      <c r="G1850">
        <v>1849</v>
      </c>
      <c r="H1850" t="s">
        <v>8221</v>
      </c>
      <c r="I1850">
        <v>6</v>
      </c>
    </row>
    <row r="1851" spans="3:9" x14ac:dyDescent="0.55000000000000004">
      <c r="C1851">
        <v>1850</v>
      </c>
      <c r="D1851" t="s">
        <v>8219</v>
      </c>
      <c r="E1851">
        <v>31</v>
      </c>
      <c r="G1851">
        <v>1850</v>
      </c>
      <c r="H1851" t="s">
        <v>8221</v>
      </c>
      <c r="I1851">
        <v>1</v>
      </c>
    </row>
    <row r="1852" spans="3:9" x14ac:dyDescent="0.55000000000000004">
      <c r="C1852">
        <v>1851</v>
      </c>
      <c r="D1852" t="s">
        <v>8219</v>
      </c>
      <c r="E1852">
        <v>25</v>
      </c>
      <c r="G1852">
        <v>1851</v>
      </c>
      <c r="H1852" t="s">
        <v>8221</v>
      </c>
      <c r="I1852">
        <v>1</v>
      </c>
    </row>
    <row r="1853" spans="3:9" x14ac:dyDescent="0.55000000000000004">
      <c r="C1853">
        <v>1852</v>
      </c>
      <c r="D1853" t="s">
        <v>8219</v>
      </c>
      <c r="E1853">
        <v>14</v>
      </c>
      <c r="G1853">
        <v>1852</v>
      </c>
      <c r="H1853" t="s">
        <v>8221</v>
      </c>
      <c r="I1853">
        <v>5</v>
      </c>
    </row>
    <row r="1854" spans="3:9" x14ac:dyDescent="0.55000000000000004">
      <c r="C1854">
        <v>1853</v>
      </c>
      <c r="D1854" t="s">
        <v>8219</v>
      </c>
      <c r="E1854">
        <v>45</v>
      </c>
      <c r="G1854">
        <v>1853</v>
      </c>
      <c r="H1854" t="s">
        <v>8221</v>
      </c>
      <c r="I1854">
        <v>0</v>
      </c>
    </row>
    <row r="1855" spans="3:9" x14ac:dyDescent="0.55000000000000004">
      <c r="C1855">
        <v>1854</v>
      </c>
      <c r="D1855" t="s">
        <v>8219</v>
      </c>
      <c r="E1855">
        <v>20</v>
      </c>
      <c r="G1855">
        <v>1854</v>
      </c>
      <c r="H1855" t="s">
        <v>8221</v>
      </c>
      <c r="I1855">
        <v>3</v>
      </c>
    </row>
    <row r="1856" spans="3:9" x14ac:dyDescent="0.55000000000000004">
      <c r="C1856">
        <v>1855</v>
      </c>
      <c r="D1856" t="s">
        <v>8219</v>
      </c>
      <c r="E1856">
        <v>39</v>
      </c>
      <c r="G1856">
        <v>1855</v>
      </c>
      <c r="H1856" t="s">
        <v>8221</v>
      </c>
      <c r="I1856">
        <v>8</v>
      </c>
    </row>
    <row r="1857" spans="3:9" x14ac:dyDescent="0.55000000000000004">
      <c r="C1857">
        <v>1856</v>
      </c>
      <c r="D1857" t="s">
        <v>8219</v>
      </c>
      <c r="E1857">
        <v>16</v>
      </c>
      <c r="G1857">
        <v>1856</v>
      </c>
      <c r="H1857" t="s">
        <v>8221</v>
      </c>
      <c r="I1857">
        <v>3</v>
      </c>
    </row>
    <row r="1858" spans="3:9" x14ac:dyDescent="0.55000000000000004">
      <c r="C1858">
        <v>1857</v>
      </c>
      <c r="D1858" t="s">
        <v>8219</v>
      </c>
      <c r="E1858">
        <v>37</v>
      </c>
      <c r="G1858">
        <v>1857</v>
      </c>
      <c r="H1858" t="s">
        <v>8221</v>
      </c>
      <c r="I1858">
        <v>8</v>
      </c>
    </row>
    <row r="1859" spans="3:9" x14ac:dyDescent="0.55000000000000004">
      <c r="C1859">
        <v>1858</v>
      </c>
      <c r="D1859" t="s">
        <v>8219</v>
      </c>
      <c r="E1859">
        <v>14</v>
      </c>
      <c r="G1859">
        <v>1858</v>
      </c>
      <c r="H1859" t="s">
        <v>8221</v>
      </c>
      <c r="I1859">
        <v>1</v>
      </c>
    </row>
    <row r="1860" spans="3:9" x14ac:dyDescent="0.55000000000000004">
      <c r="C1860">
        <v>1859</v>
      </c>
      <c r="D1860" t="s">
        <v>8219</v>
      </c>
      <c r="E1860">
        <v>21</v>
      </c>
      <c r="G1860">
        <v>1859</v>
      </c>
      <c r="H1860" t="s">
        <v>8221</v>
      </c>
      <c r="I1860">
        <v>4</v>
      </c>
    </row>
    <row r="1861" spans="3:9" x14ac:dyDescent="0.55000000000000004">
      <c r="C1861">
        <v>1860</v>
      </c>
      <c r="D1861" t="s">
        <v>8219</v>
      </c>
      <c r="E1861">
        <v>69</v>
      </c>
      <c r="G1861">
        <v>1860</v>
      </c>
      <c r="H1861" t="s">
        <v>8221</v>
      </c>
      <c r="I1861">
        <v>8</v>
      </c>
    </row>
    <row r="1862" spans="3:9" x14ac:dyDescent="0.55000000000000004">
      <c r="C1862">
        <v>1861</v>
      </c>
      <c r="D1862" t="s">
        <v>8219</v>
      </c>
      <c r="E1862">
        <v>16</v>
      </c>
      <c r="G1862">
        <v>1861</v>
      </c>
      <c r="H1862" t="s">
        <v>8221</v>
      </c>
      <c r="I1862">
        <v>1</v>
      </c>
    </row>
    <row r="1863" spans="3:9" x14ac:dyDescent="0.55000000000000004">
      <c r="C1863">
        <v>1862</v>
      </c>
      <c r="D1863" t="s">
        <v>8219</v>
      </c>
      <c r="E1863">
        <v>55</v>
      </c>
      <c r="G1863">
        <v>1862</v>
      </c>
      <c r="H1863" t="s">
        <v>8221</v>
      </c>
      <c r="I1863">
        <v>5</v>
      </c>
    </row>
    <row r="1864" spans="3:9" x14ac:dyDescent="0.55000000000000004">
      <c r="C1864">
        <v>1863</v>
      </c>
      <c r="D1864" t="s">
        <v>8219</v>
      </c>
      <c r="E1864">
        <v>27</v>
      </c>
      <c r="G1864">
        <v>1863</v>
      </c>
      <c r="H1864" t="s">
        <v>8221</v>
      </c>
      <c r="I1864">
        <v>0</v>
      </c>
    </row>
    <row r="1865" spans="3:9" x14ac:dyDescent="0.55000000000000004">
      <c r="C1865">
        <v>1864</v>
      </c>
      <c r="D1865" t="s">
        <v>8219</v>
      </c>
      <c r="E1865">
        <v>36</v>
      </c>
      <c r="G1865">
        <v>1864</v>
      </c>
      <c r="H1865" t="s">
        <v>8221</v>
      </c>
      <c r="I1865">
        <v>0</v>
      </c>
    </row>
    <row r="1866" spans="3:9" x14ac:dyDescent="0.55000000000000004">
      <c r="C1866">
        <v>1865</v>
      </c>
      <c r="D1866" t="s">
        <v>8219</v>
      </c>
      <c r="E1866">
        <v>19</v>
      </c>
      <c r="G1866">
        <v>1865</v>
      </c>
      <c r="H1866" t="s">
        <v>8221</v>
      </c>
      <c r="I1866">
        <v>1</v>
      </c>
    </row>
    <row r="1867" spans="3:9" x14ac:dyDescent="0.55000000000000004">
      <c r="C1867">
        <v>1866</v>
      </c>
      <c r="D1867" t="s">
        <v>8219</v>
      </c>
      <c r="E1867">
        <v>12</v>
      </c>
      <c r="G1867">
        <v>1866</v>
      </c>
      <c r="H1867" t="s">
        <v>8221</v>
      </c>
      <c r="I1867">
        <v>0</v>
      </c>
    </row>
    <row r="1868" spans="3:9" x14ac:dyDescent="0.55000000000000004">
      <c r="C1868">
        <v>1867</v>
      </c>
      <c r="D1868" t="s">
        <v>8219</v>
      </c>
      <c r="E1868">
        <v>17</v>
      </c>
      <c r="G1868">
        <v>1867</v>
      </c>
      <c r="H1868" t="s">
        <v>8221</v>
      </c>
      <c r="I1868">
        <v>0</v>
      </c>
    </row>
    <row r="1869" spans="3:9" x14ac:dyDescent="0.55000000000000004">
      <c r="C1869">
        <v>1868</v>
      </c>
      <c r="D1869" t="s">
        <v>8219</v>
      </c>
      <c r="E1869">
        <v>114</v>
      </c>
      <c r="G1869">
        <v>1868</v>
      </c>
      <c r="H1869" t="s">
        <v>8221</v>
      </c>
      <c r="I1869">
        <v>6</v>
      </c>
    </row>
    <row r="1870" spans="3:9" x14ac:dyDescent="0.55000000000000004">
      <c r="C1870">
        <v>1869</v>
      </c>
      <c r="D1870" t="s">
        <v>8219</v>
      </c>
      <c r="E1870">
        <v>93</v>
      </c>
      <c r="G1870">
        <v>1869</v>
      </c>
      <c r="H1870" t="s">
        <v>8221</v>
      </c>
      <c r="I1870">
        <v>6</v>
      </c>
    </row>
    <row r="1871" spans="3:9" x14ac:dyDescent="0.55000000000000004">
      <c r="C1871">
        <v>1870</v>
      </c>
      <c r="D1871" t="s">
        <v>8219</v>
      </c>
      <c r="E1871">
        <v>36</v>
      </c>
      <c r="G1871">
        <v>1870</v>
      </c>
      <c r="H1871" t="s">
        <v>8221</v>
      </c>
      <c r="I1871">
        <v>14</v>
      </c>
    </row>
    <row r="1872" spans="3:9" x14ac:dyDescent="0.55000000000000004">
      <c r="C1872">
        <v>1871</v>
      </c>
      <c r="D1872" t="s">
        <v>8219</v>
      </c>
      <c r="E1872">
        <v>61</v>
      </c>
      <c r="G1872">
        <v>1871</v>
      </c>
      <c r="H1872" t="s">
        <v>8221</v>
      </c>
      <c r="I1872">
        <v>6</v>
      </c>
    </row>
    <row r="1873" spans="3:9" x14ac:dyDescent="0.55000000000000004">
      <c r="C1873">
        <v>1872</v>
      </c>
      <c r="D1873" t="s">
        <v>8219</v>
      </c>
      <c r="E1873">
        <v>47</v>
      </c>
      <c r="G1873">
        <v>1872</v>
      </c>
      <c r="H1873" t="s">
        <v>8221</v>
      </c>
      <c r="I1873">
        <v>33</v>
      </c>
    </row>
    <row r="1874" spans="3:9" x14ac:dyDescent="0.55000000000000004">
      <c r="C1874">
        <v>1873</v>
      </c>
      <c r="D1874" t="s">
        <v>8219</v>
      </c>
      <c r="E1874">
        <v>17</v>
      </c>
      <c r="G1874">
        <v>1873</v>
      </c>
      <c r="H1874" t="s">
        <v>8221</v>
      </c>
      <c r="I1874">
        <v>4</v>
      </c>
    </row>
    <row r="1875" spans="3:9" x14ac:dyDescent="0.55000000000000004">
      <c r="C1875">
        <v>1874</v>
      </c>
      <c r="D1875" t="s">
        <v>8219</v>
      </c>
      <c r="E1875">
        <v>63</v>
      </c>
      <c r="G1875">
        <v>1874</v>
      </c>
      <c r="H1875" t="s">
        <v>8221</v>
      </c>
      <c r="I1875">
        <v>1</v>
      </c>
    </row>
    <row r="1876" spans="3:9" x14ac:dyDescent="0.55000000000000004">
      <c r="C1876">
        <v>1875</v>
      </c>
      <c r="D1876" t="s">
        <v>8219</v>
      </c>
      <c r="E1876">
        <v>9</v>
      </c>
      <c r="G1876">
        <v>1875</v>
      </c>
      <c r="H1876" t="s">
        <v>8221</v>
      </c>
      <c r="I1876">
        <v>0</v>
      </c>
    </row>
    <row r="1877" spans="3:9" x14ac:dyDescent="0.55000000000000004">
      <c r="C1877">
        <v>1876</v>
      </c>
      <c r="D1877" t="s">
        <v>8219</v>
      </c>
      <c r="E1877">
        <v>30</v>
      </c>
      <c r="G1877">
        <v>1876</v>
      </c>
      <c r="H1877" t="s">
        <v>8221</v>
      </c>
      <c r="I1877">
        <v>6</v>
      </c>
    </row>
    <row r="1878" spans="3:9" x14ac:dyDescent="0.55000000000000004">
      <c r="C1878">
        <v>1877</v>
      </c>
      <c r="D1878" t="s">
        <v>8219</v>
      </c>
      <c r="E1878">
        <v>23</v>
      </c>
      <c r="G1878">
        <v>1877</v>
      </c>
      <c r="H1878" t="s">
        <v>8221</v>
      </c>
      <c r="I1878">
        <v>6</v>
      </c>
    </row>
    <row r="1879" spans="3:9" x14ac:dyDescent="0.55000000000000004">
      <c r="C1879">
        <v>1878</v>
      </c>
      <c r="D1879" t="s">
        <v>8219</v>
      </c>
      <c r="E1879">
        <v>33</v>
      </c>
      <c r="G1879">
        <v>1878</v>
      </c>
      <c r="H1879" t="s">
        <v>8221</v>
      </c>
      <c r="I1879">
        <v>1</v>
      </c>
    </row>
    <row r="1880" spans="3:9" x14ac:dyDescent="0.55000000000000004">
      <c r="C1880">
        <v>1879</v>
      </c>
      <c r="D1880" t="s">
        <v>8219</v>
      </c>
      <c r="E1880">
        <v>39</v>
      </c>
      <c r="G1880">
        <v>1879</v>
      </c>
      <c r="H1880" t="s">
        <v>8221</v>
      </c>
      <c r="I1880">
        <v>3</v>
      </c>
    </row>
    <row r="1881" spans="3:9" x14ac:dyDescent="0.55000000000000004">
      <c r="C1881">
        <v>1880</v>
      </c>
      <c r="D1881" t="s">
        <v>8219</v>
      </c>
      <c r="E1881">
        <v>17</v>
      </c>
    </row>
    <row r="1882" spans="3:9" x14ac:dyDescent="0.55000000000000004">
      <c r="C1882">
        <v>1881</v>
      </c>
      <c r="D1882" t="s">
        <v>8219</v>
      </c>
      <c r="E1882">
        <v>6</v>
      </c>
    </row>
    <row r="1883" spans="3:9" x14ac:dyDescent="0.55000000000000004">
      <c r="C1883">
        <v>1882</v>
      </c>
      <c r="D1883" t="s">
        <v>8219</v>
      </c>
      <c r="E1883">
        <v>39</v>
      </c>
    </row>
    <row r="1884" spans="3:9" x14ac:dyDescent="0.55000000000000004">
      <c r="C1884">
        <v>1883</v>
      </c>
      <c r="D1884" t="s">
        <v>8219</v>
      </c>
      <c r="E1884">
        <v>57</v>
      </c>
    </row>
    <row r="1885" spans="3:9" x14ac:dyDescent="0.55000000000000004">
      <c r="C1885">
        <v>1884</v>
      </c>
      <c r="D1885" t="s">
        <v>8219</v>
      </c>
      <c r="E1885">
        <v>56</v>
      </c>
    </row>
    <row r="1886" spans="3:9" x14ac:dyDescent="0.55000000000000004">
      <c r="C1886">
        <v>1885</v>
      </c>
      <c r="D1886" t="s">
        <v>8219</v>
      </c>
      <c r="E1886">
        <v>13</v>
      </c>
    </row>
    <row r="1887" spans="3:9" x14ac:dyDescent="0.55000000000000004">
      <c r="C1887">
        <v>1886</v>
      </c>
      <c r="D1887" t="s">
        <v>8219</v>
      </c>
      <c r="E1887">
        <v>95</v>
      </c>
    </row>
    <row r="1888" spans="3:9" x14ac:dyDescent="0.55000000000000004">
      <c r="C1888">
        <v>1887</v>
      </c>
      <c r="D1888" t="s">
        <v>8219</v>
      </c>
      <c r="E1888">
        <v>80</v>
      </c>
    </row>
    <row r="1889" spans="3:5" x14ac:dyDescent="0.55000000000000004">
      <c r="C1889">
        <v>1888</v>
      </c>
      <c r="D1889" t="s">
        <v>8219</v>
      </c>
      <c r="E1889">
        <v>133</v>
      </c>
    </row>
    <row r="1890" spans="3:5" x14ac:dyDescent="0.55000000000000004">
      <c r="C1890">
        <v>1889</v>
      </c>
      <c r="D1890" t="s">
        <v>8219</v>
      </c>
      <c r="E1890">
        <v>44</v>
      </c>
    </row>
    <row r="1891" spans="3:5" x14ac:dyDescent="0.55000000000000004">
      <c r="C1891">
        <v>1890</v>
      </c>
      <c r="D1891" t="s">
        <v>8219</v>
      </c>
      <c r="E1891">
        <v>30</v>
      </c>
    </row>
    <row r="1892" spans="3:5" x14ac:dyDescent="0.55000000000000004">
      <c r="C1892">
        <v>1891</v>
      </c>
      <c r="D1892" t="s">
        <v>8219</v>
      </c>
      <c r="E1892">
        <v>56</v>
      </c>
    </row>
    <row r="1893" spans="3:5" x14ac:dyDescent="0.55000000000000004">
      <c r="C1893">
        <v>1892</v>
      </c>
      <c r="D1893" t="s">
        <v>8219</v>
      </c>
      <c r="E1893">
        <v>66</v>
      </c>
    </row>
    <row r="1894" spans="3:5" x14ac:dyDescent="0.55000000000000004">
      <c r="C1894">
        <v>1893</v>
      </c>
      <c r="D1894" t="s">
        <v>8219</v>
      </c>
      <c r="E1894">
        <v>29</v>
      </c>
    </row>
    <row r="1895" spans="3:5" x14ac:dyDescent="0.55000000000000004">
      <c r="C1895">
        <v>1894</v>
      </c>
      <c r="D1895" t="s">
        <v>8219</v>
      </c>
      <c r="E1895">
        <v>72</v>
      </c>
    </row>
    <row r="1896" spans="3:5" x14ac:dyDescent="0.55000000000000004">
      <c r="C1896">
        <v>1895</v>
      </c>
      <c r="D1896" t="s">
        <v>8219</v>
      </c>
      <c r="E1896">
        <v>27</v>
      </c>
    </row>
    <row r="1897" spans="3:5" x14ac:dyDescent="0.55000000000000004">
      <c r="C1897">
        <v>1896</v>
      </c>
      <c r="D1897" t="s">
        <v>8219</v>
      </c>
      <c r="E1897">
        <v>10</v>
      </c>
    </row>
    <row r="1898" spans="3:5" x14ac:dyDescent="0.55000000000000004">
      <c r="C1898">
        <v>1897</v>
      </c>
      <c r="D1898" t="s">
        <v>8219</v>
      </c>
      <c r="E1898">
        <v>35</v>
      </c>
    </row>
    <row r="1899" spans="3:5" x14ac:dyDescent="0.55000000000000004">
      <c r="C1899">
        <v>1898</v>
      </c>
      <c r="D1899" t="s">
        <v>8219</v>
      </c>
      <c r="E1899">
        <v>29</v>
      </c>
    </row>
    <row r="1900" spans="3:5" x14ac:dyDescent="0.55000000000000004">
      <c r="C1900">
        <v>1899</v>
      </c>
      <c r="D1900" t="s">
        <v>8219</v>
      </c>
      <c r="E1900">
        <v>13</v>
      </c>
    </row>
    <row r="1901" spans="3:5" x14ac:dyDescent="0.55000000000000004">
      <c r="C1901">
        <v>1900</v>
      </c>
      <c r="D1901" t="s">
        <v>8219</v>
      </c>
      <c r="E1901">
        <v>72</v>
      </c>
    </row>
    <row r="1902" spans="3:5" x14ac:dyDescent="0.55000000000000004">
      <c r="C1902">
        <v>1901</v>
      </c>
      <c r="D1902" t="s">
        <v>8219</v>
      </c>
      <c r="E1902">
        <v>78</v>
      </c>
    </row>
    <row r="1903" spans="3:5" x14ac:dyDescent="0.55000000000000004">
      <c r="C1903">
        <v>1902</v>
      </c>
      <c r="D1903" t="s">
        <v>8219</v>
      </c>
      <c r="E1903">
        <v>49</v>
      </c>
    </row>
    <row r="1904" spans="3:5" x14ac:dyDescent="0.55000000000000004">
      <c r="C1904">
        <v>1903</v>
      </c>
      <c r="D1904" t="s">
        <v>8219</v>
      </c>
      <c r="E1904">
        <v>42</v>
      </c>
    </row>
    <row r="1905" spans="3:5" x14ac:dyDescent="0.55000000000000004">
      <c r="C1905">
        <v>1904</v>
      </c>
      <c r="D1905" t="s">
        <v>8219</v>
      </c>
      <c r="E1905">
        <v>35</v>
      </c>
    </row>
    <row r="1906" spans="3:5" x14ac:dyDescent="0.55000000000000004">
      <c r="C1906">
        <v>1905</v>
      </c>
      <c r="D1906" t="s">
        <v>8219</v>
      </c>
      <c r="E1906">
        <v>42</v>
      </c>
    </row>
    <row r="1907" spans="3:5" x14ac:dyDescent="0.55000000000000004">
      <c r="C1907">
        <v>1906</v>
      </c>
      <c r="D1907" t="s">
        <v>8219</v>
      </c>
      <c r="E1907">
        <v>42</v>
      </c>
    </row>
    <row r="1908" spans="3:5" x14ac:dyDescent="0.55000000000000004">
      <c r="C1908">
        <v>1907</v>
      </c>
      <c r="D1908" t="s">
        <v>8219</v>
      </c>
      <c r="E1908">
        <v>31</v>
      </c>
    </row>
    <row r="1909" spans="3:5" x14ac:dyDescent="0.55000000000000004">
      <c r="C1909">
        <v>1908</v>
      </c>
      <c r="D1909" t="s">
        <v>8219</v>
      </c>
      <c r="E1909">
        <v>38</v>
      </c>
    </row>
    <row r="1910" spans="3:5" x14ac:dyDescent="0.55000000000000004">
      <c r="C1910">
        <v>1909</v>
      </c>
      <c r="D1910" t="s">
        <v>8219</v>
      </c>
      <c r="E1910">
        <v>8</v>
      </c>
    </row>
    <row r="1911" spans="3:5" x14ac:dyDescent="0.55000000000000004">
      <c r="C1911">
        <v>1910</v>
      </c>
      <c r="D1911" t="s">
        <v>8219</v>
      </c>
      <c r="E1911">
        <v>39</v>
      </c>
    </row>
    <row r="1912" spans="3:5" x14ac:dyDescent="0.55000000000000004">
      <c r="C1912">
        <v>1911</v>
      </c>
      <c r="D1912" t="s">
        <v>8219</v>
      </c>
      <c r="E1912">
        <v>29</v>
      </c>
    </row>
    <row r="1913" spans="3:5" x14ac:dyDescent="0.55000000000000004">
      <c r="C1913">
        <v>1912</v>
      </c>
      <c r="D1913" t="s">
        <v>8219</v>
      </c>
      <c r="E1913">
        <v>72</v>
      </c>
    </row>
    <row r="1914" spans="3:5" x14ac:dyDescent="0.55000000000000004">
      <c r="C1914">
        <v>1913</v>
      </c>
      <c r="D1914" t="s">
        <v>8219</v>
      </c>
      <c r="E1914">
        <v>15</v>
      </c>
    </row>
    <row r="1915" spans="3:5" x14ac:dyDescent="0.55000000000000004">
      <c r="C1915">
        <v>1914</v>
      </c>
      <c r="D1915" t="s">
        <v>8219</v>
      </c>
      <c r="E1915">
        <v>33</v>
      </c>
    </row>
    <row r="1916" spans="3:5" x14ac:dyDescent="0.55000000000000004">
      <c r="C1916">
        <v>1915</v>
      </c>
      <c r="D1916" t="s">
        <v>8219</v>
      </c>
      <c r="E1916">
        <v>15</v>
      </c>
    </row>
    <row r="1917" spans="3:5" x14ac:dyDescent="0.55000000000000004">
      <c r="C1917">
        <v>1916</v>
      </c>
      <c r="D1917" t="s">
        <v>8219</v>
      </c>
      <c r="E1917">
        <v>19</v>
      </c>
    </row>
    <row r="1918" spans="3:5" x14ac:dyDescent="0.55000000000000004">
      <c r="C1918">
        <v>1917</v>
      </c>
      <c r="D1918" t="s">
        <v>8219</v>
      </c>
      <c r="E1918">
        <v>17</v>
      </c>
    </row>
    <row r="1919" spans="3:5" x14ac:dyDescent="0.55000000000000004">
      <c r="C1919">
        <v>1918</v>
      </c>
      <c r="D1919" t="s">
        <v>8219</v>
      </c>
      <c r="E1919">
        <v>44</v>
      </c>
    </row>
    <row r="1920" spans="3:5" x14ac:dyDescent="0.55000000000000004">
      <c r="C1920">
        <v>1919</v>
      </c>
      <c r="D1920" t="s">
        <v>8219</v>
      </c>
      <c r="E1920">
        <v>10</v>
      </c>
    </row>
    <row r="1921" spans="3:5" x14ac:dyDescent="0.55000000000000004">
      <c r="C1921">
        <v>1920</v>
      </c>
      <c r="D1921" t="s">
        <v>8219</v>
      </c>
      <c r="E1921">
        <v>46</v>
      </c>
    </row>
    <row r="1922" spans="3:5" x14ac:dyDescent="0.55000000000000004">
      <c r="C1922">
        <v>1921</v>
      </c>
      <c r="D1922" t="s">
        <v>8219</v>
      </c>
      <c r="E1922">
        <v>11</v>
      </c>
    </row>
    <row r="1923" spans="3:5" x14ac:dyDescent="0.55000000000000004">
      <c r="C1923">
        <v>1922</v>
      </c>
      <c r="D1923" t="s">
        <v>8219</v>
      </c>
      <c r="E1923">
        <v>13</v>
      </c>
    </row>
    <row r="1924" spans="3:5" x14ac:dyDescent="0.55000000000000004">
      <c r="C1924">
        <v>1923</v>
      </c>
      <c r="D1924" t="s">
        <v>8219</v>
      </c>
      <c r="E1924">
        <v>33</v>
      </c>
    </row>
    <row r="1925" spans="3:5" x14ac:dyDescent="0.55000000000000004">
      <c r="C1925">
        <v>1924</v>
      </c>
      <c r="D1925" t="s">
        <v>8219</v>
      </c>
      <c r="E1925">
        <v>28</v>
      </c>
    </row>
    <row r="1926" spans="3:5" x14ac:dyDescent="0.55000000000000004">
      <c r="C1926">
        <v>1925</v>
      </c>
      <c r="D1926" t="s">
        <v>8219</v>
      </c>
      <c r="E1926">
        <v>21</v>
      </c>
    </row>
    <row r="1927" spans="3:5" x14ac:dyDescent="0.55000000000000004">
      <c r="C1927">
        <v>1926</v>
      </c>
      <c r="D1927" t="s">
        <v>8219</v>
      </c>
      <c r="E1927">
        <v>13</v>
      </c>
    </row>
    <row r="1928" spans="3:5" x14ac:dyDescent="0.55000000000000004">
      <c r="C1928">
        <v>1927</v>
      </c>
      <c r="D1928" t="s">
        <v>8219</v>
      </c>
      <c r="E1928">
        <v>34</v>
      </c>
    </row>
    <row r="1929" spans="3:5" x14ac:dyDescent="0.55000000000000004">
      <c r="C1929">
        <v>1928</v>
      </c>
      <c r="D1929" t="s">
        <v>8219</v>
      </c>
      <c r="E1929">
        <v>80</v>
      </c>
    </row>
    <row r="1930" spans="3:5" x14ac:dyDescent="0.55000000000000004">
      <c r="C1930">
        <v>1929</v>
      </c>
      <c r="D1930" t="s">
        <v>8219</v>
      </c>
      <c r="E1930">
        <v>74</v>
      </c>
    </row>
    <row r="1931" spans="3:5" x14ac:dyDescent="0.55000000000000004">
      <c r="C1931">
        <v>1930</v>
      </c>
      <c r="D1931" t="s">
        <v>8219</v>
      </c>
      <c r="E1931">
        <v>7</v>
      </c>
    </row>
    <row r="1932" spans="3:5" x14ac:dyDescent="0.55000000000000004">
      <c r="C1932">
        <v>1931</v>
      </c>
      <c r="D1932" t="s">
        <v>8219</v>
      </c>
      <c r="E1932">
        <v>34</v>
      </c>
    </row>
    <row r="1933" spans="3:5" x14ac:dyDescent="0.55000000000000004">
      <c r="C1933">
        <v>1932</v>
      </c>
      <c r="D1933" t="s">
        <v>8219</v>
      </c>
      <c r="E1933">
        <v>86</v>
      </c>
    </row>
    <row r="1934" spans="3:5" x14ac:dyDescent="0.55000000000000004">
      <c r="C1934">
        <v>1933</v>
      </c>
      <c r="D1934" t="s">
        <v>8219</v>
      </c>
      <c r="E1934">
        <v>37</v>
      </c>
    </row>
    <row r="1935" spans="3:5" x14ac:dyDescent="0.55000000000000004">
      <c r="C1935">
        <v>1934</v>
      </c>
      <c r="D1935" t="s">
        <v>8219</v>
      </c>
      <c r="E1935">
        <v>18</v>
      </c>
    </row>
    <row r="1936" spans="3:5" x14ac:dyDescent="0.55000000000000004">
      <c r="C1936">
        <v>1935</v>
      </c>
      <c r="D1936" t="s">
        <v>8219</v>
      </c>
      <c r="E1936">
        <v>22</v>
      </c>
    </row>
    <row r="1937" spans="3:5" x14ac:dyDescent="0.55000000000000004">
      <c r="C1937">
        <v>1936</v>
      </c>
      <c r="D1937" t="s">
        <v>8219</v>
      </c>
      <c r="E1937">
        <v>26</v>
      </c>
    </row>
    <row r="1938" spans="3:5" x14ac:dyDescent="0.55000000000000004">
      <c r="C1938">
        <v>1937</v>
      </c>
      <c r="D1938" t="s">
        <v>8219</v>
      </c>
      <c r="E1938">
        <v>27</v>
      </c>
    </row>
    <row r="1939" spans="3:5" x14ac:dyDescent="0.55000000000000004">
      <c r="C1939">
        <v>1938</v>
      </c>
      <c r="D1939" t="s">
        <v>8219</v>
      </c>
      <c r="E1939">
        <v>8</v>
      </c>
    </row>
    <row r="1940" spans="3:5" x14ac:dyDescent="0.55000000000000004">
      <c r="C1940">
        <v>1939</v>
      </c>
      <c r="D1940" t="s">
        <v>8219</v>
      </c>
      <c r="E1940">
        <v>204</v>
      </c>
    </row>
    <row r="1941" spans="3:5" x14ac:dyDescent="0.55000000000000004">
      <c r="C1941">
        <v>1940</v>
      </c>
      <c r="D1941" t="s">
        <v>8219</v>
      </c>
      <c r="E1941">
        <v>46</v>
      </c>
    </row>
    <row r="1942" spans="3:5" x14ac:dyDescent="0.55000000000000004">
      <c r="C1942">
        <v>1941</v>
      </c>
      <c r="D1942" t="s">
        <v>8219</v>
      </c>
      <c r="E1942">
        <v>17</v>
      </c>
    </row>
    <row r="1943" spans="3:5" x14ac:dyDescent="0.55000000000000004">
      <c r="C1943">
        <v>1942</v>
      </c>
      <c r="D1943" t="s">
        <v>8219</v>
      </c>
      <c r="E1943">
        <v>28</v>
      </c>
    </row>
    <row r="1944" spans="3:5" x14ac:dyDescent="0.55000000000000004">
      <c r="C1944">
        <v>1943</v>
      </c>
      <c r="D1944" t="s">
        <v>8219</v>
      </c>
      <c r="E1944">
        <v>83</v>
      </c>
    </row>
    <row r="1945" spans="3:5" x14ac:dyDescent="0.55000000000000004">
      <c r="C1945">
        <v>1944</v>
      </c>
      <c r="D1945" t="s">
        <v>8219</v>
      </c>
      <c r="E1945">
        <v>13</v>
      </c>
    </row>
    <row r="1946" spans="3:5" x14ac:dyDescent="0.55000000000000004">
      <c r="C1946">
        <v>1945</v>
      </c>
      <c r="D1946" t="s">
        <v>8219</v>
      </c>
      <c r="E1946">
        <v>8</v>
      </c>
    </row>
    <row r="1947" spans="3:5" x14ac:dyDescent="0.55000000000000004">
      <c r="C1947">
        <v>1946</v>
      </c>
      <c r="D1947" t="s">
        <v>8219</v>
      </c>
      <c r="E1947">
        <v>32</v>
      </c>
    </row>
    <row r="1948" spans="3:5" x14ac:dyDescent="0.55000000000000004">
      <c r="C1948">
        <v>1947</v>
      </c>
      <c r="D1948" t="s">
        <v>8219</v>
      </c>
      <c r="E1948">
        <v>85</v>
      </c>
    </row>
    <row r="1949" spans="3:5" x14ac:dyDescent="0.55000000000000004">
      <c r="C1949">
        <v>1948</v>
      </c>
      <c r="D1949" t="s">
        <v>8219</v>
      </c>
      <c r="E1949">
        <v>29</v>
      </c>
    </row>
    <row r="1950" spans="3:5" x14ac:dyDescent="0.55000000000000004">
      <c r="C1950">
        <v>1949</v>
      </c>
      <c r="D1950" t="s">
        <v>8219</v>
      </c>
      <c r="E1950">
        <v>24</v>
      </c>
    </row>
    <row r="1951" spans="3:5" x14ac:dyDescent="0.55000000000000004">
      <c r="C1951">
        <v>1950</v>
      </c>
      <c r="D1951" t="s">
        <v>8219</v>
      </c>
      <c r="E1951">
        <v>8</v>
      </c>
    </row>
    <row r="1952" spans="3:5" x14ac:dyDescent="0.55000000000000004">
      <c r="C1952">
        <v>1951</v>
      </c>
      <c r="D1952" t="s">
        <v>8219</v>
      </c>
      <c r="E1952">
        <v>19</v>
      </c>
    </row>
    <row r="1953" spans="3:5" x14ac:dyDescent="0.55000000000000004">
      <c r="C1953">
        <v>1952</v>
      </c>
      <c r="D1953" t="s">
        <v>8219</v>
      </c>
      <c r="E1953">
        <v>336</v>
      </c>
    </row>
    <row r="1954" spans="3:5" x14ac:dyDescent="0.55000000000000004">
      <c r="C1954">
        <v>1953</v>
      </c>
      <c r="D1954" t="s">
        <v>8219</v>
      </c>
      <c r="E1954">
        <v>13</v>
      </c>
    </row>
    <row r="1955" spans="3:5" x14ac:dyDescent="0.55000000000000004">
      <c r="C1955">
        <v>1954</v>
      </c>
      <c r="D1955" t="s">
        <v>8219</v>
      </c>
      <c r="E1955">
        <v>42</v>
      </c>
    </row>
    <row r="1956" spans="3:5" x14ac:dyDescent="0.55000000000000004">
      <c r="C1956">
        <v>1955</v>
      </c>
      <c r="D1956" t="s">
        <v>8219</v>
      </c>
      <c r="E1956">
        <v>64</v>
      </c>
    </row>
    <row r="1957" spans="3:5" x14ac:dyDescent="0.55000000000000004">
      <c r="C1957">
        <v>1956</v>
      </c>
      <c r="D1957" t="s">
        <v>8219</v>
      </c>
      <c r="E1957">
        <v>25</v>
      </c>
    </row>
    <row r="1958" spans="3:5" x14ac:dyDescent="0.55000000000000004">
      <c r="C1958">
        <v>1957</v>
      </c>
      <c r="D1958" t="s">
        <v>8219</v>
      </c>
      <c r="E1958">
        <v>20</v>
      </c>
    </row>
    <row r="1959" spans="3:5" x14ac:dyDescent="0.55000000000000004">
      <c r="C1959">
        <v>1958</v>
      </c>
      <c r="D1959" t="s">
        <v>8219</v>
      </c>
      <c r="E1959">
        <v>104</v>
      </c>
    </row>
    <row r="1960" spans="3:5" x14ac:dyDescent="0.55000000000000004">
      <c r="C1960">
        <v>1959</v>
      </c>
      <c r="D1960" t="s">
        <v>8219</v>
      </c>
      <c r="E1960">
        <v>53</v>
      </c>
    </row>
    <row r="1961" spans="3:5" x14ac:dyDescent="0.55000000000000004">
      <c r="C1961">
        <v>1960</v>
      </c>
      <c r="D1961" t="s">
        <v>8219</v>
      </c>
      <c r="E1961">
        <v>14</v>
      </c>
    </row>
    <row r="1962" spans="3:5" x14ac:dyDescent="0.55000000000000004">
      <c r="C1962">
        <v>1961</v>
      </c>
      <c r="D1962" t="s">
        <v>8219</v>
      </c>
      <c r="E1962">
        <v>20</v>
      </c>
    </row>
    <row r="1963" spans="3:5" x14ac:dyDescent="0.55000000000000004">
      <c r="C1963">
        <v>1962</v>
      </c>
      <c r="D1963" t="s">
        <v>8219</v>
      </c>
      <c r="E1963">
        <v>558</v>
      </c>
    </row>
    <row r="1964" spans="3:5" x14ac:dyDescent="0.55000000000000004">
      <c r="C1964">
        <v>1963</v>
      </c>
      <c r="D1964" t="s">
        <v>8219</v>
      </c>
      <c r="E1964">
        <v>22</v>
      </c>
    </row>
    <row r="1965" spans="3:5" x14ac:dyDescent="0.55000000000000004">
      <c r="C1965">
        <v>1964</v>
      </c>
      <c r="D1965" t="s">
        <v>8219</v>
      </c>
      <c r="E1965">
        <v>24</v>
      </c>
    </row>
    <row r="1966" spans="3:5" x14ac:dyDescent="0.55000000000000004">
      <c r="C1966">
        <v>1965</v>
      </c>
      <c r="D1966" t="s">
        <v>8219</v>
      </c>
      <c r="E1966">
        <v>74</v>
      </c>
    </row>
    <row r="1967" spans="3:5" x14ac:dyDescent="0.55000000000000004">
      <c r="C1967">
        <v>1966</v>
      </c>
      <c r="D1967" t="s">
        <v>8219</v>
      </c>
      <c r="E1967">
        <v>54</v>
      </c>
    </row>
    <row r="1968" spans="3:5" x14ac:dyDescent="0.55000000000000004">
      <c r="C1968">
        <v>1967</v>
      </c>
      <c r="D1968" t="s">
        <v>8219</v>
      </c>
      <c r="E1968">
        <v>31</v>
      </c>
    </row>
    <row r="1969" spans="3:5" x14ac:dyDescent="0.55000000000000004">
      <c r="C1969">
        <v>1968</v>
      </c>
      <c r="D1969" t="s">
        <v>8219</v>
      </c>
      <c r="E1969">
        <v>25</v>
      </c>
    </row>
    <row r="1970" spans="3:5" x14ac:dyDescent="0.55000000000000004">
      <c r="C1970">
        <v>1969</v>
      </c>
      <c r="D1970" t="s">
        <v>8219</v>
      </c>
      <c r="E1970">
        <v>17</v>
      </c>
    </row>
    <row r="1971" spans="3:5" x14ac:dyDescent="0.55000000000000004">
      <c r="C1971">
        <v>1970</v>
      </c>
      <c r="D1971" t="s">
        <v>8219</v>
      </c>
      <c r="E1971">
        <v>12</v>
      </c>
    </row>
    <row r="1972" spans="3:5" x14ac:dyDescent="0.55000000000000004">
      <c r="C1972">
        <v>1971</v>
      </c>
      <c r="D1972" t="s">
        <v>8219</v>
      </c>
      <c r="E1972">
        <v>38</v>
      </c>
    </row>
    <row r="1973" spans="3:5" x14ac:dyDescent="0.55000000000000004">
      <c r="C1973">
        <v>1972</v>
      </c>
      <c r="D1973" t="s">
        <v>8219</v>
      </c>
      <c r="E1973">
        <v>41</v>
      </c>
    </row>
    <row r="1974" spans="3:5" x14ac:dyDescent="0.55000000000000004">
      <c r="C1974">
        <v>1973</v>
      </c>
      <c r="D1974" t="s">
        <v>8219</v>
      </c>
      <c r="E1974">
        <v>19</v>
      </c>
    </row>
    <row r="1975" spans="3:5" x14ac:dyDescent="0.55000000000000004">
      <c r="C1975">
        <v>1974</v>
      </c>
      <c r="D1975" t="s">
        <v>8219</v>
      </c>
      <c r="E1975">
        <v>41</v>
      </c>
    </row>
    <row r="1976" spans="3:5" x14ac:dyDescent="0.55000000000000004">
      <c r="C1976">
        <v>1975</v>
      </c>
      <c r="D1976" t="s">
        <v>8219</v>
      </c>
      <c r="E1976">
        <v>26</v>
      </c>
    </row>
    <row r="1977" spans="3:5" x14ac:dyDescent="0.55000000000000004">
      <c r="C1977">
        <v>1976</v>
      </c>
      <c r="D1977" t="s">
        <v>8219</v>
      </c>
      <c r="E1977">
        <v>25</v>
      </c>
    </row>
    <row r="1978" spans="3:5" x14ac:dyDescent="0.55000000000000004">
      <c r="C1978">
        <v>1977</v>
      </c>
      <c r="D1978" t="s">
        <v>8219</v>
      </c>
      <c r="E1978">
        <v>9</v>
      </c>
    </row>
    <row r="1979" spans="3:5" x14ac:dyDescent="0.55000000000000004">
      <c r="C1979">
        <v>1978</v>
      </c>
      <c r="D1979" t="s">
        <v>8219</v>
      </c>
      <c r="E1979">
        <v>78</v>
      </c>
    </row>
    <row r="1980" spans="3:5" x14ac:dyDescent="0.55000000000000004">
      <c r="C1980">
        <v>1979</v>
      </c>
      <c r="D1980" t="s">
        <v>8219</v>
      </c>
      <c r="E1980">
        <v>45</v>
      </c>
    </row>
    <row r="1981" spans="3:5" x14ac:dyDescent="0.55000000000000004">
      <c r="C1981">
        <v>1980</v>
      </c>
      <c r="D1981" t="s">
        <v>8219</v>
      </c>
      <c r="E1981">
        <v>102</v>
      </c>
    </row>
    <row r="1982" spans="3:5" x14ac:dyDescent="0.55000000000000004">
      <c r="C1982">
        <v>1981</v>
      </c>
      <c r="D1982" t="s">
        <v>8219</v>
      </c>
      <c r="E1982">
        <v>5</v>
      </c>
    </row>
    <row r="1983" spans="3:5" x14ac:dyDescent="0.55000000000000004">
      <c r="C1983">
        <v>1982</v>
      </c>
      <c r="D1983" t="s">
        <v>8219</v>
      </c>
      <c r="E1983">
        <v>27</v>
      </c>
    </row>
    <row r="1984" spans="3:5" x14ac:dyDescent="0.55000000000000004">
      <c r="C1984">
        <v>1983</v>
      </c>
      <c r="D1984" t="s">
        <v>8219</v>
      </c>
      <c r="E1984">
        <v>37</v>
      </c>
    </row>
    <row r="1985" spans="3:5" x14ac:dyDescent="0.55000000000000004">
      <c r="C1985">
        <v>1984</v>
      </c>
      <c r="D1985" t="s">
        <v>8219</v>
      </c>
      <c r="E1985">
        <v>14</v>
      </c>
    </row>
    <row r="1986" spans="3:5" x14ac:dyDescent="0.55000000000000004">
      <c r="C1986">
        <v>1985</v>
      </c>
      <c r="D1986" t="s">
        <v>8219</v>
      </c>
      <c r="E1986">
        <v>27</v>
      </c>
    </row>
    <row r="1987" spans="3:5" x14ac:dyDescent="0.55000000000000004">
      <c r="C1987">
        <v>1986</v>
      </c>
      <c r="D1987" t="s">
        <v>8219</v>
      </c>
      <c r="E1987">
        <v>45</v>
      </c>
    </row>
    <row r="1988" spans="3:5" x14ac:dyDescent="0.55000000000000004">
      <c r="C1988">
        <v>1987</v>
      </c>
      <c r="D1988" t="s">
        <v>8219</v>
      </c>
      <c r="E1988">
        <v>49</v>
      </c>
    </row>
    <row r="1989" spans="3:5" x14ac:dyDescent="0.55000000000000004">
      <c r="C1989">
        <v>1988</v>
      </c>
      <c r="D1989" t="s">
        <v>8219</v>
      </c>
      <c r="E1989">
        <v>24</v>
      </c>
    </row>
    <row r="1990" spans="3:5" x14ac:dyDescent="0.55000000000000004">
      <c r="C1990">
        <v>1989</v>
      </c>
      <c r="D1990" t="s">
        <v>8219</v>
      </c>
      <c r="E1990">
        <v>112</v>
      </c>
    </row>
    <row r="1991" spans="3:5" x14ac:dyDescent="0.55000000000000004">
      <c r="C1991">
        <v>1990</v>
      </c>
      <c r="D1991" t="s">
        <v>8219</v>
      </c>
      <c r="E1991">
        <v>23</v>
      </c>
    </row>
    <row r="1992" spans="3:5" x14ac:dyDescent="0.55000000000000004">
      <c r="C1992">
        <v>1991</v>
      </c>
      <c r="D1992" t="s">
        <v>8219</v>
      </c>
      <c r="E1992">
        <v>54</v>
      </c>
    </row>
    <row r="1993" spans="3:5" x14ac:dyDescent="0.55000000000000004">
      <c r="C1993">
        <v>1992</v>
      </c>
      <c r="D1993" t="s">
        <v>8219</v>
      </c>
      <c r="E1993">
        <v>28</v>
      </c>
    </row>
    <row r="1994" spans="3:5" x14ac:dyDescent="0.55000000000000004">
      <c r="C1994">
        <v>1993</v>
      </c>
      <c r="D1994" t="s">
        <v>8219</v>
      </c>
      <c r="E1994">
        <v>11</v>
      </c>
    </row>
    <row r="1995" spans="3:5" x14ac:dyDescent="0.55000000000000004">
      <c r="C1995">
        <v>1994</v>
      </c>
      <c r="D1995" t="s">
        <v>8219</v>
      </c>
      <c r="E1995">
        <v>62</v>
      </c>
    </row>
    <row r="1996" spans="3:5" x14ac:dyDescent="0.55000000000000004">
      <c r="C1996">
        <v>1995</v>
      </c>
      <c r="D1996" t="s">
        <v>8219</v>
      </c>
      <c r="E1996">
        <v>73</v>
      </c>
    </row>
    <row r="1997" spans="3:5" x14ac:dyDescent="0.55000000000000004">
      <c r="C1997">
        <v>1996</v>
      </c>
      <c r="D1997" t="s">
        <v>8219</v>
      </c>
      <c r="E1997">
        <v>18</v>
      </c>
    </row>
    <row r="1998" spans="3:5" x14ac:dyDescent="0.55000000000000004">
      <c r="C1998">
        <v>1997</v>
      </c>
      <c r="D1998" t="s">
        <v>8219</v>
      </c>
      <c r="E1998">
        <v>35</v>
      </c>
    </row>
    <row r="1999" spans="3:5" x14ac:dyDescent="0.55000000000000004">
      <c r="C1999">
        <v>1998</v>
      </c>
      <c r="D1999" t="s">
        <v>8219</v>
      </c>
      <c r="E1999">
        <v>43</v>
      </c>
    </row>
    <row r="2000" spans="3:5" x14ac:dyDescent="0.55000000000000004">
      <c r="C2000">
        <v>1999</v>
      </c>
      <c r="D2000" t="s">
        <v>8219</v>
      </c>
      <c r="E2000">
        <v>36</v>
      </c>
    </row>
    <row r="2001" spans="3:5" x14ac:dyDescent="0.55000000000000004">
      <c r="C2001">
        <v>2000</v>
      </c>
      <c r="D2001" t="s">
        <v>8219</v>
      </c>
      <c r="E2001">
        <v>62</v>
      </c>
    </row>
    <row r="2002" spans="3:5" x14ac:dyDescent="0.55000000000000004">
      <c r="C2002">
        <v>2001</v>
      </c>
      <c r="D2002" t="s">
        <v>8219</v>
      </c>
      <c r="E2002">
        <v>15</v>
      </c>
    </row>
    <row r="2003" spans="3:5" x14ac:dyDescent="0.55000000000000004">
      <c r="C2003">
        <v>2002</v>
      </c>
      <c r="D2003" t="s">
        <v>8219</v>
      </c>
      <c r="E2003">
        <v>33</v>
      </c>
    </row>
    <row r="2004" spans="3:5" x14ac:dyDescent="0.55000000000000004">
      <c r="C2004">
        <v>2003</v>
      </c>
      <c r="D2004" t="s">
        <v>8219</v>
      </c>
      <c r="E2004">
        <v>27</v>
      </c>
    </row>
    <row r="2005" spans="3:5" x14ac:dyDescent="0.55000000000000004">
      <c r="C2005">
        <v>2004</v>
      </c>
      <c r="D2005" t="s">
        <v>8219</v>
      </c>
      <c r="E2005">
        <v>17</v>
      </c>
    </row>
    <row r="2006" spans="3:5" x14ac:dyDescent="0.55000000000000004">
      <c r="C2006">
        <v>2005</v>
      </c>
      <c r="D2006" t="s">
        <v>8219</v>
      </c>
      <c r="E2006">
        <v>4</v>
      </c>
    </row>
    <row r="2007" spans="3:5" x14ac:dyDescent="0.55000000000000004">
      <c r="C2007">
        <v>2006</v>
      </c>
      <c r="D2007" t="s">
        <v>8219</v>
      </c>
      <c r="E2007">
        <v>53</v>
      </c>
    </row>
    <row r="2008" spans="3:5" x14ac:dyDescent="0.55000000000000004">
      <c r="C2008">
        <v>2007</v>
      </c>
      <c r="D2008" t="s">
        <v>8219</v>
      </c>
      <c r="E2008">
        <v>49</v>
      </c>
    </row>
    <row r="2009" spans="3:5" x14ac:dyDescent="0.55000000000000004">
      <c r="C2009">
        <v>2008</v>
      </c>
      <c r="D2009" t="s">
        <v>8219</v>
      </c>
      <c r="E2009">
        <v>57</v>
      </c>
    </row>
    <row r="2010" spans="3:5" x14ac:dyDescent="0.55000000000000004">
      <c r="C2010">
        <v>2009</v>
      </c>
      <c r="D2010" t="s">
        <v>8219</v>
      </c>
      <c r="E2010">
        <v>69</v>
      </c>
    </row>
    <row r="2011" spans="3:5" x14ac:dyDescent="0.55000000000000004">
      <c r="C2011">
        <v>2010</v>
      </c>
      <c r="D2011" t="s">
        <v>8219</v>
      </c>
      <c r="E2011">
        <v>15</v>
      </c>
    </row>
    <row r="2012" spans="3:5" x14ac:dyDescent="0.55000000000000004">
      <c r="C2012">
        <v>2011</v>
      </c>
      <c r="D2012" t="s">
        <v>8219</v>
      </c>
      <c r="E2012">
        <v>64</v>
      </c>
    </row>
    <row r="2013" spans="3:5" x14ac:dyDescent="0.55000000000000004">
      <c r="C2013">
        <v>2012</v>
      </c>
      <c r="D2013" t="s">
        <v>8219</v>
      </c>
      <c r="E2013">
        <v>20</v>
      </c>
    </row>
    <row r="2014" spans="3:5" x14ac:dyDescent="0.55000000000000004">
      <c r="C2014">
        <v>2013</v>
      </c>
      <c r="D2014" t="s">
        <v>8219</v>
      </c>
      <c r="E2014">
        <v>27</v>
      </c>
    </row>
    <row r="2015" spans="3:5" x14ac:dyDescent="0.55000000000000004">
      <c r="C2015">
        <v>2014</v>
      </c>
      <c r="D2015" t="s">
        <v>8219</v>
      </c>
      <c r="E2015">
        <v>21</v>
      </c>
    </row>
    <row r="2016" spans="3:5" x14ac:dyDescent="0.55000000000000004">
      <c r="C2016">
        <v>2015</v>
      </c>
      <c r="D2016" t="s">
        <v>8219</v>
      </c>
      <c r="E2016">
        <v>31</v>
      </c>
    </row>
    <row r="2017" spans="3:5" x14ac:dyDescent="0.55000000000000004">
      <c r="C2017">
        <v>2016</v>
      </c>
      <c r="D2017" t="s">
        <v>8219</v>
      </c>
      <c r="E2017">
        <v>51</v>
      </c>
    </row>
    <row r="2018" spans="3:5" x14ac:dyDescent="0.55000000000000004">
      <c r="C2018">
        <v>2017</v>
      </c>
      <c r="D2018" t="s">
        <v>8219</v>
      </c>
      <c r="E2018">
        <v>57</v>
      </c>
    </row>
    <row r="2019" spans="3:5" x14ac:dyDescent="0.55000000000000004">
      <c r="C2019">
        <v>2018</v>
      </c>
      <c r="D2019" t="s">
        <v>8219</v>
      </c>
      <c r="E2019">
        <v>20</v>
      </c>
    </row>
    <row r="2020" spans="3:5" x14ac:dyDescent="0.55000000000000004">
      <c r="C2020">
        <v>2019</v>
      </c>
      <c r="D2020" t="s">
        <v>8219</v>
      </c>
      <c r="E2020">
        <v>71</v>
      </c>
    </row>
    <row r="2021" spans="3:5" x14ac:dyDescent="0.55000000000000004">
      <c r="C2021">
        <v>2020</v>
      </c>
      <c r="D2021" t="s">
        <v>8219</v>
      </c>
      <c r="E2021">
        <v>72</v>
      </c>
    </row>
    <row r="2022" spans="3:5" x14ac:dyDescent="0.55000000000000004">
      <c r="C2022">
        <v>2021</v>
      </c>
      <c r="D2022" t="s">
        <v>8219</v>
      </c>
      <c r="E2022">
        <v>45</v>
      </c>
    </row>
    <row r="2023" spans="3:5" x14ac:dyDescent="0.55000000000000004">
      <c r="C2023">
        <v>2022</v>
      </c>
      <c r="D2023" t="s">
        <v>8219</v>
      </c>
      <c r="E2023">
        <v>51</v>
      </c>
    </row>
    <row r="2024" spans="3:5" x14ac:dyDescent="0.55000000000000004">
      <c r="C2024">
        <v>2023</v>
      </c>
      <c r="D2024" t="s">
        <v>8219</v>
      </c>
      <c r="E2024">
        <v>56</v>
      </c>
    </row>
    <row r="2025" spans="3:5" x14ac:dyDescent="0.55000000000000004">
      <c r="C2025">
        <v>2024</v>
      </c>
      <c r="D2025" t="s">
        <v>8219</v>
      </c>
      <c r="E2025">
        <v>17</v>
      </c>
    </row>
    <row r="2026" spans="3:5" x14ac:dyDescent="0.55000000000000004">
      <c r="C2026">
        <v>2025</v>
      </c>
      <c r="D2026" t="s">
        <v>8219</v>
      </c>
      <c r="E2026">
        <v>197</v>
      </c>
    </row>
    <row r="2027" spans="3:5" x14ac:dyDescent="0.55000000000000004">
      <c r="C2027">
        <v>2026</v>
      </c>
      <c r="D2027" t="s">
        <v>8219</v>
      </c>
      <c r="E2027">
        <v>70</v>
      </c>
    </row>
    <row r="2028" spans="3:5" x14ac:dyDescent="0.55000000000000004">
      <c r="C2028">
        <v>2027</v>
      </c>
      <c r="D2028" t="s">
        <v>8219</v>
      </c>
      <c r="E2028">
        <v>21</v>
      </c>
    </row>
    <row r="2029" spans="3:5" x14ac:dyDescent="0.55000000000000004">
      <c r="C2029">
        <v>2028</v>
      </c>
      <c r="D2029" t="s">
        <v>8219</v>
      </c>
      <c r="E2029">
        <v>34</v>
      </c>
    </row>
    <row r="2030" spans="3:5" x14ac:dyDescent="0.55000000000000004">
      <c r="C2030">
        <v>2029</v>
      </c>
      <c r="D2030" t="s">
        <v>8219</v>
      </c>
      <c r="E2030">
        <v>39</v>
      </c>
    </row>
    <row r="2031" spans="3:5" x14ac:dyDescent="0.55000000000000004">
      <c r="C2031">
        <v>2030</v>
      </c>
      <c r="D2031" t="s">
        <v>8219</v>
      </c>
      <c r="E2031">
        <v>78</v>
      </c>
    </row>
    <row r="2032" spans="3:5" x14ac:dyDescent="0.55000000000000004">
      <c r="C2032">
        <v>2031</v>
      </c>
      <c r="D2032" t="s">
        <v>8219</v>
      </c>
      <c r="E2032">
        <v>48</v>
      </c>
    </row>
    <row r="2033" spans="3:5" x14ac:dyDescent="0.55000000000000004">
      <c r="C2033">
        <v>2032</v>
      </c>
      <c r="D2033" t="s">
        <v>8219</v>
      </c>
      <c r="E2033">
        <v>29</v>
      </c>
    </row>
    <row r="2034" spans="3:5" x14ac:dyDescent="0.55000000000000004">
      <c r="C2034">
        <v>2033</v>
      </c>
      <c r="D2034" t="s">
        <v>8219</v>
      </c>
      <c r="E2034">
        <v>73</v>
      </c>
    </row>
    <row r="2035" spans="3:5" x14ac:dyDescent="0.55000000000000004">
      <c r="C2035">
        <v>2034</v>
      </c>
      <c r="D2035" t="s">
        <v>8219</v>
      </c>
      <c r="E2035">
        <v>8</v>
      </c>
    </row>
    <row r="2036" spans="3:5" x14ac:dyDescent="0.55000000000000004">
      <c r="C2036">
        <v>2035</v>
      </c>
      <c r="D2036" t="s">
        <v>8219</v>
      </c>
      <c r="E2036">
        <v>17</v>
      </c>
    </row>
    <row r="2037" spans="3:5" x14ac:dyDescent="0.55000000000000004">
      <c r="C2037">
        <v>2036</v>
      </c>
      <c r="D2037" t="s">
        <v>8219</v>
      </c>
      <c r="E2037">
        <v>9</v>
      </c>
    </row>
    <row r="2038" spans="3:5" x14ac:dyDescent="0.55000000000000004">
      <c r="C2038">
        <v>2037</v>
      </c>
      <c r="D2038" t="s">
        <v>8219</v>
      </c>
      <c r="E2038">
        <v>17</v>
      </c>
    </row>
    <row r="2039" spans="3:5" x14ac:dyDescent="0.55000000000000004">
      <c r="C2039">
        <v>2038</v>
      </c>
      <c r="D2039" t="s">
        <v>8219</v>
      </c>
      <c r="E2039">
        <v>33</v>
      </c>
    </row>
    <row r="2040" spans="3:5" x14ac:dyDescent="0.55000000000000004">
      <c r="C2040">
        <v>2039</v>
      </c>
      <c r="D2040" t="s">
        <v>8219</v>
      </c>
      <c r="E2040">
        <v>38</v>
      </c>
    </row>
    <row r="2041" spans="3:5" x14ac:dyDescent="0.55000000000000004">
      <c r="C2041">
        <v>2040</v>
      </c>
      <c r="D2041" t="s">
        <v>8219</v>
      </c>
      <c r="E2041">
        <v>79</v>
      </c>
    </row>
    <row r="2042" spans="3:5" x14ac:dyDescent="0.55000000000000004">
      <c r="C2042">
        <v>2041</v>
      </c>
      <c r="D2042" t="s">
        <v>8219</v>
      </c>
      <c r="E2042">
        <v>46</v>
      </c>
    </row>
    <row r="2043" spans="3:5" x14ac:dyDescent="0.55000000000000004">
      <c r="C2043">
        <v>2042</v>
      </c>
      <c r="D2043" t="s">
        <v>8219</v>
      </c>
      <c r="E2043">
        <v>20</v>
      </c>
    </row>
    <row r="2044" spans="3:5" x14ac:dyDescent="0.55000000000000004">
      <c r="C2044">
        <v>2043</v>
      </c>
      <c r="D2044" t="s">
        <v>8219</v>
      </c>
      <c r="E2044">
        <v>20</v>
      </c>
    </row>
    <row r="2045" spans="3:5" x14ac:dyDescent="0.55000000000000004">
      <c r="C2045">
        <v>2044</v>
      </c>
      <c r="D2045" t="s">
        <v>8219</v>
      </c>
      <c r="E2045">
        <v>13</v>
      </c>
    </row>
    <row r="2046" spans="3:5" x14ac:dyDescent="0.55000000000000004">
      <c r="C2046">
        <v>2045</v>
      </c>
      <c r="D2046" t="s">
        <v>8219</v>
      </c>
      <c r="E2046">
        <v>22</v>
      </c>
    </row>
    <row r="2047" spans="3:5" x14ac:dyDescent="0.55000000000000004">
      <c r="C2047">
        <v>2046</v>
      </c>
      <c r="D2047" t="s">
        <v>8219</v>
      </c>
      <c r="E2047">
        <v>36</v>
      </c>
    </row>
    <row r="2048" spans="3:5" x14ac:dyDescent="0.55000000000000004">
      <c r="C2048">
        <v>2047</v>
      </c>
      <c r="D2048" t="s">
        <v>8219</v>
      </c>
      <c r="E2048">
        <v>40</v>
      </c>
    </row>
    <row r="2049" spans="3:5" x14ac:dyDescent="0.55000000000000004">
      <c r="C2049">
        <v>2048</v>
      </c>
      <c r="D2049" t="s">
        <v>8219</v>
      </c>
      <c r="E2049">
        <v>9</v>
      </c>
    </row>
    <row r="2050" spans="3:5" x14ac:dyDescent="0.55000000000000004">
      <c r="C2050">
        <v>2049</v>
      </c>
      <c r="D2050" t="s">
        <v>8219</v>
      </c>
      <c r="E2050">
        <v>19</v>
      </c>
    </row>
    <row r="2051" spans="3:5" x14ac:dyDescent="0.55000000000000004">
      <c r="C2051">
        <v>2050</v>
      </c>
      <c r="D2051" t="s">
        <v>8219</v>
      </c>
      <c r="E2051">
        <v>14</v>
      </c>
    </row>
    <row r="2052" spans="3:5" x14ac:dyDescent="0.55000000000000004">
      <c r="C2052">
        <v>2051</v>
      </c>
      <c r="D2052" t="s">
        <v>8219</v>
      </c>
      <c r="E2052">
        <v>38</v>
      </c>
    </row>
    <row r="2053" spans="3:5" x14ac:dyDescent="0.55000000000000004">
      <c r="C2053">
        <v>2052</v>
      </c>
      <c r="D2053" t="s">
        <v>8219</v>
      </c>
      <c r="E2053">
        <v>58</v>
      </c>
    </row>
    <row r="2054" spans="3:5" x14ac:dyDescent="0.55000000000000004">
      <c r="C2054">
        <v>2053</v>
      </c>
      <c r="D2054" t="s">
        <v>8219</v>
      </c>
      <c r="E2054">
        <v>28</v>
      </c>
    </row>
    <row r="2055" spans="3:5" x14ac:dyDescent="0.55000000000000004">
      <c r="C2055">
        <v>2054</v>
      </c>
      <c r="D2055" t="s">
        <v>8219</v>
      </c>
      <c r="E2055">
        <v>17</v>
      </c>
    </row>
    <row r="2056" spans="3:5" x14ac:dyDescent="0.55000000000000004">
      <c r="C2056">
        <v>2055</v>
      </c>
      <c r="D2056" t="s">
        <v>8219</v>
      </c>
      <c r="E2056">
        <v>12</v>
      </c>
    </row>
    <row r="2057" spans="3:5" x14ac:dyDescent="0.55000000000000004">
      <c r="C2057">
        <v>2056</v>
      </c>
      <c r="D2057" t="s">
        <v>8219</v>
      </c>
      <c r="E2057">
        <v>40</v>
      </c>
    </row>
    <row r="2058" spans="3:5" x14ac:dyDescent="0.55000000000000004">
      <c r="C2058">
        <v>2057</v>
      </c>
      <c r="D2058" t="s">
        <v>8219</v>
      </c>
      <c r="E2058">
        <v>57</v>
      </c>
    </row>
    <row r="2059" spans="3:5" x14ac:dyDescent="0.55000000000000004">
      <c r="C2059">
        <v>2058</v>
      </c>
      <c r="D2059" t="s">
        <v>8219</v>
      </c>
      <c r="E2059">
        <v>114</v>
      </c>
    </row>
    <row r="2060" spans="3:5" x14ac:dyDescent="0.55000000000000004">
      <c r="C2060">
        <v>2059</v>
      </c>
      <c r="D2060" t="s">
        <v>8219</v>
      </c>
      <c r="E2060">
        <v>31</v>
      </c>
    </row>
    <row r="2061" spans="3:5" x14ac:dyDescent="0.55000000000000004">
      <c r="C2061">
        <v>2060</v>
      </c>
      <c r="D2061" t="s">
        <v>8219</v>
      </c>
      <c r="E2061">
        <v>3</v>
      </c>
    </row>
    <row r="2062" spans="3:5" x14ac:dyDescent="0.55000000000000004">
      <c r="C2062">
        <v>2061</v>
      </c>
      <c r="D2062" t="s">
        <v>8219</v>
      </c>
      <c r="E2062">
        <v>16</v>
      </c>
    </row>
    <row r="2063" spans="3:5" x14ac:dyDescent="0.55000000000000004">
      <c r="C2063">
        <v>2062</v>
      </c>
      <c r="D2063" t="s">
        <v>8219</v>
      </c>
      <c r="E2063">
        <v>199</v>
      </c>
    </row>
    <row r="2064" spans="3:5" x14ac:dyDescent="0.55000000000000004">
      <c r="C2064">
        <v>2063</v>
      </c>
      <c r="D2064" t="s">
        <v>8219</v>
      </c>
      <c r="E2064">
        <v>31</v>
      </c>
    </row>
    <row r="2065" spans="3:5" x14ac:dyDescent="0.55000000000000004">
      <c r="C2065">
        <v>2064</v>
      </c>
      <c r="D2065" t="s">
        <v>8219</v>
      </c>
      <c r="E2065">
        <v>30</v>
      </c>
    </row>
    <row r="2066" spans="3:5" x14ac:dyDescent="0.55000000000000004">
      <c r="C2066">
        <v>2065</v>
      </c>
      <c r="D2066" t="s">
        <v>8219</v>
      </c>
      <c r="E2066">
        <v>34</v>
      </c>
    </row>
    <row r="2067" spans="3:5" x14ac:dyDescent="0.55000000000000004">
      <c r="C2067">
        <v>2066</v>
      </c>
      <c r="D2067" t="s">
        <v>8219</v>
      </c>
      <c r="E2067">
        <v>18</v>
      </c>
    </row>
    <row r="2068" spans="3:5" x14ac:dyDescent="0.55000000000000004">
      <c r="C2068">
        <v>2067</v>
      </c>
      <c r="D2068" t="s">
        <v>8219</v>
      </c>
      <c r="E2068">
        <v>67</v>
      </c>
    </row>
    <row r="2069" spans="3:5" x14ac:dyDescent="0.55000000000000004">
      <c r="C2069">
        <v>2068</v>
      </c>
      <c r="D2069" t="s">
        <v>8219</v>
      </c>
      <c r="E2069">
        <v>66</v>
      </c>
    </row>
    <row r="2070" spans="3:5" x14ac:dyDescent="0.55000000000000004">
      <c r="C2070">
        <v>2069</v>
      </c>
      <c r="D2070" t="s">
        <v>8219</v>
      </c>
      <c r="E2070">
        <v>23</v>
      </c>
    </row>
    <row r="2071" spans="3:5" x14ac:dyDescent="0.55000000000000004">
      <c r="C2071">
        <v>2070</v>
      </c>
      <c r="D2071" t="s">
        <v>8219</v>
      </c>
      <c r="E2071">
        <v>126</v>
      </c>
    </row>
    <row r="2072" spans="3:5" x14ac:dyDescent="0.55000000000000004">
      <c r="C2072">
        <v>2071</v>
      </c>
      <c r="D2072" t="s">
        <v>8219</v>
      </c>
      <c r="E2072">
        <v>6</v>
      </c>
    </row>
    <row r="2073" spans="3:5" x14ac:dyDescent="0.55000000000000004">
      <c r="C2073">
        <v>2072</v>
      </c>
      <c r="D2073" t="s">
        <v>8219</v>
      </c>
      <c r="E2073">
        <v>25</v>
      </c>
    </row>
    <row r="2074" spans="3:5" x14ac:dyDescent="0.55000000000000004">
      <c r="C2074">
        <v>2073</v>
      </c>
      <c r="D2074" t="s">
        <v>8219</v>
      </c>
      <c r="E2074">
        <v>39</v>
      </c>
    </row>
    <row r="2075" spans="3:5" x14ac:dyDescent="0.55000000000000004">
      <c r="C2075">
        <v>2074</v>
      </c>
      <c r="D2075" t="s">
        <v>8219</v>
      </c>
      <c r="E2075">
        <v>62</v>
      </c>
    </row>
    <row r="2076" spans="3:5" x14ac:dyDescent="0.55000000000000004">
      <c r="C2076">
        <v>2075</v>
      </c>
      <c r="D2076" t="s">
        <v>8219</v>
      </c>
      <c r="E2076">
        <v>31</v>
      </c>
    </row>
    <row r="2077" spans="3:5" x14ac:dyDescent="0.55000000000000004">
      <c r="C2077">
        <v>2076</v>
      </c>
      <c r="D2077" t="s">
        <v>8219</v>
      </c>
      <c r="E2077">
        <v>274</v>
      </c>
    </row>
    <row r="2078" spans="3:5" x14ac:dyDescent="0.55000000000000004">
      <c r="C2078">
        <v>2077</v>
      </c>
      <c r="D2078" t="s">
        <v>8219</v>
      </c>
      <c r="E2078">
        <v>17</v>
      </c>
    </row>
    <row r="2079" spans="3:5" x14ac:dyDescent="0.55000000000000004">
      <c r="C2079">
        <v>2078</v>
      </c>
      <c r="D2079" t="s">
        <v>8219</v>
      </c>
      <c r="E2079">
        <v>14</v>
      </c>
    </row>
    <row r="2080" spans="3:5" x14ac:dyDescent="0.55000000000000004">
      <c r="C2080">
        <v>2079</v>
      </c>
      <c r="D2080" t="s">
        <v>8219</v>
      </c>
      <c r="E2080">
        <v>60</v>
      </c>
    </row>
    <row r="2081" spans="3:5" x14ac:dyDescent="0.55000000000000004">
      <c r="C2081">
        <v>2080</v>
      </c>
      <c r="D2081" t="s">
        <v>8219</v>
      </c>
      <c r="E2081">
        <v>33</v>
      </c>
    </row>
    <row r="2082" spans="3:5" x14ac:dyDescent="0.55000000000000004">
      <c r="C2082">
        <v>2081</v>
      </c>
      <c r="D2082" t="s">
        <v>8219</v>
      </c>
      <c r="E2082">
        <v>78</v>
      </c>
    </row>
    <row r="2083" spans="3:5" x14ac:dyDescent="0.55000000000000004">
      <c r="C2083">
        <v>2082</v>
      </c>
      <c r="D2083" t="s">
        <v>8219</v>
      </c>
      <c r="E2083">
        <v>30</v>
      </c>
    </row>
    <row r="2084" spans="3:5" x14ac:dyDescent="0.55000000000000004">
      <c r="C2084">
        <v>2083</v>
      </c>
      <c r="D2084" t="s">
        <v>8219</v>
      </c>
      <c r="E2084">
        <v>136</v>
      </c>
    </row>
    <row r="2085" spans="3:5" x14ac:dyDescent="0.55000000000000004">
      <c r="C2085">
        <v>2084</v>
      </c>
      <c r="D2085" t="s">
        <v>8219</v>
      </c>
      <c r="E2085">
        <v>40</v>
      </c>
    </row>
    <row r="2086" spans="3:5" x14ac:dyDescent="0.55000000000000004">
      <c r="C2086">
        <v>2085</v>
      </c>
      <c r="D2086" t="s">
        <v>8219</v>
      </c>
      <c r="E2086">
        <v>18</v>
      </c>
    </row>
    <row r="2087" spans="3:5" x14ac:dyDescent="0.55000000000000004">
      <c r="C2087">
        <v>2086</v>
      </c>
      <c r="D2087" t="s">
        <v>8219</v>
      </c>
      <c r="E2087">
        <v>39</v>
      </c>
    </row>
    <row r="2088" spans="3:5" x14ac:dyDescent="0.55000000000000004">
      <c r="C2088">
        <v>2087</v>
      </c>
      <c r="D2088" t="s">
        <v>8219</v>
      </c>
      <c r="E2088">
        <v>21</v>
      </c>
    </row>
    <row r="2089" spans="3:5" x14ac:dyDescent="0.55000000000000004">
      <c r="C2089">
        <v>2088</v>
      </c>
      <c r="D2089" t="s">
        <v>8219</v>
      </c>
      <c r="E2089">
        <v>30</v>
      </c>
    </row>
    <row r="2090" spans="3:5" x14ac:dyDescent="0.55000000000000004">
      <c r="C2090">
        <v>2089</v>
      </c>
      <c r="D2090" t="s">
        <v>8219</v>
      </c>
      <c r="E2090">
        <v>27</v>
      </c>
    </row>
    <row r="2091" spans="3:5" x14ac:dyDescent="0.55000000000000004">
      <c r="C2091">
        <v>2090</v>
      </c>
      <c r="D2091" t="s">
        <v>8219</v>
      </c>
      <c r="E2091">
        <v>35</v>
      </c>
    </row>
    <row r="2092" spans="3:5" x14ac:dyDescent="0.55000000000000004">
      <c r="C2092">
        <v>2091</v>
      </c>
      <c r="D2092" t="s">
        <v>8219</v>
      </c>
      <c r="E2092">
        <v>13</v>
      </c>
    </row>
    <row r="2093" spans="3:5" x14ac:dyDescent="0.55000000000000004">
      <c r="C2093">
        <v>2092</v>
      </c>
      <c r="D2093" t="s">
        <v>8219</v>
      </c>
      <c r="E2093">
        <v>23</v>
      </c>
    </row>
    <row r="2094" spans="3:5" x14ac:dyDescent="0.55000000000000004">
      <c r="C2094">
        <v>2093</v>
      </c>
      <c r="D2094" t="s">
        <v>8219</v>
      </c>
      <c r="E2094">
        <v>39</v>
      </c>
    </row>
    <row r="2095" spans="3:5" x14ac:dyDescent="0.55000000000000004">
      <c r="C2095">
        <v>2094</v>
      </c>
      <c r="D2095" t="s">
        <v>8219</v>
      </c>
      <c r="E2095">
        <v>35</v>
      </c>
    </row>
    <row r="2096" spans="3:5" x14ac:dyDescent="0.55000000000000004">
      <c r="C2096">
        <v>2095</v>
      </c>
      <c r="D2096" t="s">
        <v>8219</v>
      </c>
      <c r="E2096">
        <v>27</v>
      </c>
    </row>
    <row r="2097" spans="3:5" x14ac:dyDescent="0.55000000000000004">
      <c r="C2097">
        <v>2096</v>
      </c>
      <c r="D2097" t="s">
        <v>8219</v>
      </c>
      <c r="E2097">
        <v>21</v>
      </c>
    </row>
    <row r="2098" spans="3:5" x14ac:dyDescent="0.55000000000000004">
      <c r="C2098">
        <v>2097</v>
      </c>
      <c r="D2098" t="s">
        <v>8219</v>
      </c>
      <c r="E2098">
        <v>104</v>
      </c>
    </row>
    <row r="2099" spans="3:5" x14ac:dyDescent="0.55000000000000004">
      <c r="C2099">
        <v>2098</v>
      </c>
      <c r="D2099" t="s">
        <v>8219</v>
      </c>
      <c r="E2099">
        <v>19</v>
      </c>
    </row>
    <row r="2100" spans="3:5" x14ac:dyDescent="0.55000000000000004">
      <c r="C2100">
        <v>2099</v>
      </c>
      <c r="D2100" t="s">
        <v>8219</v>
      </c>
      <c r="E2100">
        <v>97</v>
      </c>
    </row>
    <row r="2101" spans="3:5" x14ac:dyDescent="0.55000000000000004">
      <c r="C2101">
        <v>2100</v>
      </c>
      <c r="D2101" t="s">
        <v>8219</v>
      </c>
      <c r="E2101">
        <v>27</v>
      </c>
    </row>
    <row r="2102" spans="3:5" x14ac:dyDescent="0.55000000000000004">
      <c r="C2102">
        <v>2101</v>
      </c>
      <c r="D2102" t="s">
        <v>8219</v>
      </c>
      <c r="E2102">
        <v>24</v>
      </c>
    </row>
    <row r="2103" spans="3:5" x14ac:dyDescent="0.55000000000000004">
      <c r="C2103">
        <v>2102</v>
      </c>
      <c r="D2103" t="s">
        <v>8219</v>
      </c>
      <c r="E2103">
        <v>13</v>
      </c>
    </row>
    <row r="2104" spans="3:5" x14ac:dyDescent="0.55000000000000004">
      <c r="C2104">
        <v>2103</v>
      </c>
      <c r="D2104" t="s">
        <v>8219</v>
      </c>
      <c r="E2104">
        <v>46</v>
      </c>
    </row>
    <row r="2105" spans="3:5" x14ac:dyDescent="0.55000000000000004">
      <c r="C2105">
        <v>2104</v>
      </c>
      <c r="D2105" t="s">
        <v>8219</v>
      </c>
      <c r="E2105">
        <v>4</v>
      </c>
    </row>
    <row r="2106" spans="3:5" x14ac:dyDescent="0.55000000000000004">
      <c r="C2106">
        <v>2105</v>
      </c>
      <c r="D2106" t="s">
        <v>8219</v>
      </c>
      <c r="E2106">
        <v>40</v>
      </c>
    </row>
    <row r="2107" spans="3:5" x14ac:dyDescent="0.55000000000000004">
      <c r="C2107">
        <v>2106</v>
      </c>
      <c r="D2107" t="s">
        <v>8219</v>
      </c>
      <c r="E2107">
        <v>44</v>
      </c>
    </row>
    <row r="2108" spans="3:5" x14ac:dyDescent="0.55000000000000004">
      <c r="C2108">
        <v>2107</v>
      </c>
      <c r="D2108" t="s">
        <v>8219</v>
      </c>
      <c r="E2108">
        <v>35</v>
      </c>
    </row>
    <row r="2109" spans="3:5" x14ac:dyDescent="0.55000000000000004">
      <c r="C2109">
        <v>2108</v>
      </c>
      <c r="D2109" t="s">
        <v>8219</v>
      </c>
      <c r="E2109">
        <v>63</v>
      </c>
    </row>
    <row r="2110" spans="3:5" x14ac:dyDescent="0.55000000000000004">
      <c r="C2110">
        <v>2109</v>
      </c>
      <c r="D2110" t="s">
        <v>8219</v>
      </c>
      <c r="E2110">
        <v>89</v>
      </c>
    </row>
    <row r="2111" spans="3:5" x14ac:dyDescent="0.55000000000000004">
      <c r="C2111">
        <v>2110</v>
      </c>
      <c r="D2111" t="s">
        <v>8219</v>
      </c>
      <c r="E2111">
        <v>15</v>
      </c>
    </row>
    <row r="2112" spans="3:5" x14ac:dyDescent="0.55000000000000004">
      <c r="C2112">
        <v>2111</v>
      </c>
      <c r="D2112" t="s">
        <v>8219</v>
      </c>
      <c r="E2112">
        <v>46</v>
      </c>
    </row>
    <row r="2113" spans="3:5" x14ac:dyDescent="0.55000000000000004">
      <c r="C2113">
        <v>2112</v>
      </c>
      <c r="D2113" t="s">
        <v>8219</v>
      </c>
      <c r="E2113">
        <v>33</v>
      </c>
    </row>
    <row r="2114" spans="3:5" x14ac:dyDescent="0.55000000000000004">
      <c r="C2114">
        <v>2113</v>
      </c>
      <c r="D2114" t="s">
        <v>8219</v>
      </c>
      <c r="E2114">
        <v>52</v>
      </c>
    </row>
    <row r="2115" spans="3:5" x14ac:dyDescent="0.55000000000000004">
      <c r="C2115">
        <v>2114</v>
      </c>
      <c r="D2115" t="s">
        <v>8219</v>
      </c>
      <c r="E2115">
        <v>7</v>
      </c>
    </row>
    <row r="2116" spans="3:5" x14ac:dyDescent="0.55000000000000004">
      <c r="C2116">
        <v>2115</v>
      </c>
      <c r="D2116" t="s">
        <v>8219</v>
      </c>
      <c r="E2116">
        <v>28</v>
      </c>
    </row>
    <row r="2117" spans="3:5" x14ac:dyDescent="0.55000000000000004">
      <c r="C2117">
        <v>2116</v>
      </c>
      <c r="D2117" t="s">
        <v>8219</v>
      </c>
      <c r="E2117">
        <v>11</v>
      </c>
    </row>
    <row r="2118" spans="3:5" x14ac:dyDescent="0.55000000000000004">
      <c r="C2118">
        <v>2117</v>
      </c>
      <c r="D2118" t="s">
        <v>8219</v>
      </c>
      <c r="E2118">
        <v>15</v>
      </c>
    </row>
    <row r="2119" spans="3:5" x14ac:dyDescent="0.55000000000000004">
      <c r="C2119">
        <v>2118</v>
      </c>
      <c r="D2119" t="s">
        <v>8219</v>
      </c>
      <c r="E2119">
        <v>30</v>
      </c>
    </row>
    <row r="2120" spans="3:5" x14ac:dyDescent="0.55000000000000004">
      <c r="C2120">
        <v>2119</v>
      </c>
      <c r="D2120" t="s">
        <v>8219</v>
      </c>
      <c r="E2120">
        <v>27</v>
      </c>
    </row>
    <row r="2121" spans="3:5" x14ac:dyDescent="0.55000000000000004">
      <c r="C2121">
        <v>2120</v>
      </c>
      <c r="D2121" t="s">
        <v>8219</v>
      </c>
      <c r="E2121">
        <v>28</v>
      </c>
    </row>
    <row r="2122" spans="3:5" x14ac:dyDescent="0.55000000000000004">
      <c r="C2122">
        <v>2121</v>
      </c>
      <c r="D2122" t="s">
        <v>8219</v>
      </c>
      <c r="E2122">
        <v>17</v>
      </c>
    </row>
    <row r="2123" spans="3:5" x14ac:dyDescent="0.55000000000000004">
      <c r="C2123">
        <v>2122</v>
      </c>
      <c r="D2123" t="s">
        <v>8219</v>
      </c>
      <c r="E2123">
        <v>50</v>
      </c>
    </row>
    <row r="2124" spans="3:5" x14ac:dyDescent="0.55000000000000004">
      <c r="C2124">
        <v>2123</v>
      </c>
      <c r="D2124" t="s">
        <v>8219</v>
      </c>
      <c r="E2124">
        <v>26</v>
      </c>
    </row>
    <row r="2125" spans="3:5" x14ac:dyDescent="0.55000000000000004">
      <c r="C2125">
        <v>2124</v>
      </c>
      <c r="D2125" t="s">
        <v>8219</v>
      </c>
      <c r="E2125">
        <v>88</v>
      </c>
    </row>
    <row r="2126" spans="3:5" x14ac:dyDescent="0.55000000000000004">
      <c r="C2126">
        <v>2125</v>
      </c>
      <c r="D2126" t="s">
        <v>8219</v>
      </c>
      <c r="E2126">
        <v>91</v>
      </c>
    </row>
    <row r="2127" spans="3:5" x14ac:dyDescent="0.55000000000000004">
      <c r="C2127">
        <v>2126</v>
      </c>
      <c r="D2127" t="s">
        <v>8219</v>
      </c>
      <c r="E2127">
        <v>3</v>
      </c>
    </row>
    <row r="2128" spans="3:5" x14ac:dyDescent="0.55000000000000004">
      <c r="C2128">
        <v>2127</v>
      </c>
      <c r="D2128" t="s">
        <v>8219</v>
      </c>
      <c r="E2128">
        <v>28</v>
      </c>
    </row>
    <row r="2129" spans="3:5" x14ac:dyDescent="0.55000000000000004">
      <c r="C2129">
        <v>2128</v>
      </c>
      <c r="D2129" t="s">
        <v>8219</v>
      </c>
      <c r="E2129">
        <v>77</v>
      </c>
    </row>
    <row r="2130" spans="3:5" x14ac:dyDescent="0.55000000000000004">
      <c r="C2130">
        <v>2129</v>
      </c>
      <c r="D2130" t="s">
        <v>8219</v>
      </c>
      <c r="E2130">
        <v>27</v>
      </c>
    </row>
    <row r="2131" spans="3:5" x14ac:dyDescent="0.55000000000000004">
      <c r="C2131">
        <v>2130</v>
      </c>
      <c r="D2131" t="s">
        <v>8219</v>
      </c>
      <c r="E2131">
        <v>107</v>
      </c>
    </row>
    <row r="2132" spans="3:5" x14ac:dyDescent="0.55000000000000004">
      <c r="C2132">
        <v>2131</v>
      </c>
      <c r="D2132" t="s">
        <v>8219</v>
      </c>
      <c r="E2132">
        <v>96</v>
      </c>
    </row>
    <row r="2133" spans="3:5" x14ac:dyDescent="0.55000000000000004">
      <c r="C2133">
        <v>2132</v>
      </c>
      <c r="D2133" t="s">
        <v>8219</v>
      </c>
      <c r="E2133">
        <v>56</v>
      </c>
    </row>
    <row r="2134" spans="3:5" x14ac:dyDescent="0.55000000000000004">
      <c r="C2134">
        <v>2133</v>
      </c>
      <c r="D2134" t="s">
        <v>8219</v>
      </c>
      <c r="E2134">
        <v>58</v>
      </c>
    </row>
    <row r="2135" spans="3:5" x14ac:dyDescent="0.55000000000000004">
      <c r="C2135">
        <v>2134</v>
      </c>
      <c r="D2135" t="s">
        <v>8219</v>
      </c>
      <c r="E2135">
        <v>15</v>
      </c>
    </row>
    <row r="2136" spans="3:5" x14ac:dyDescent="0.55000000000000004">
      <c r="C2136">
        <v>2135</v>
      </c>
      <c r="D2136" t="s">
        <v>8219</v>
      </c>
      <c r="E2136">
        <v>20</v>
      </c>
    </row>
    <row r="2137" spans="3:5" x14ac:dyDescent="0.55000000000000004">
      <c r="C2137">
        <v>2136</v>
      </c>
      <c r="D2137" t="s">
        <v>8219</v>
      </c>
      <c r="E2137">
        <v>38</v>
      </c>
    </row>
    <row r="2138" spans="3:5" x14ac:dyDescent="0.55000000000000004">
      <c r="C2138">
        <v>2137</v>
      </c>
      <c r="D2138" t="s">
        <v>8219</v>
      </c>
      <c r="E2138">
        <v>33</v>
      </c>
    </row>
    <row r="2139" spans="3:5" x14ac:dyDescent="0.55000000000000004">
      <c r="C2139">
        <v>2138</v>
      </c>
      <c r="D2139" t="s">
        <v>8219</v>
      </c>
      <c r="E2139">
        <v>57</v>
      </c>
    </row>
    <row r="2140" spans="3:5" x14ac:dyDescent="0.55000000000000004">
      <c r="C2140">
        <v>2139</v>
      </c>
      <c r="D2140" t="s">
        <v>8219</v>
      </c>
      <c r="E2140">
        <v>25</v>
      </c>
    </row>
    <row r="2141" spans="3:5" x14ac:dyDescent="0.55000000000000004">
      <c r="C2141">
        <v>2140</v>
      </c>
      <c r="D2141" t="s">
        <v>8219</v>
      </c>
      <c r="E2141">
        <v>14</v>
      </c>
    </row>
    <row r="2142" spans="3:5" x14ac:dyDescent="0.55000000000000004">
      <c r="C2142">
        <v>2141</v>
      </c>
      <c r="D2142" t="s">
        <v>8219</v>
      </c>
      <c r="E2142">
        <v>94</v>
      </c>
    </row>
    <row r="2143" spans="3:5" x14ac:dyDescent="0.55000000000000004">
      <c r="C2143">
        <v>2142</v>
      </c>
      <c r="D2143" t="s">
        <v>8219</v>
      </c>
      <c r="E2143">
        <v>59</v>
      </c>
    </row>
    <row r="2144" spans="3:5" x14ac:dyDescent="0.55000000000000004">
      <c r="C2144">
        <v>2143</v>
      </c>
      <c r="D2144" t="s">
        <v>8219</v>
      </c>
      <c r="E2144">
        <v>36</v>
      </c>
    </row>
    <row r="2145" spans="3:5" x14ac:dyDescent="0.55000000000000004">
      <c r="C2145">
        <v>2144</v>
      </c>
      <c r="D2145" t="s">
        <v>8219</v>
      </c>
      <c r="E2145">
        <v>115</v>
      </c>
    </row>
    <row r="2146" spans="3:5" x14ac:dyDescent="0.55000000000000004">
      <c r="C2146">
        <v>2145</v>
      </c>
      <c r="D2146" t="s">
        <v>8219</v>
      </c>
      <c r="E2146">
        <v>30</v>
      </c>
    </row>
    <row r="2147" spans="3:5" x14ac:dyDescent="0.55000000000000004">
      <c r="C2147">
        <v>2146</v>
      </c>
      <c r="D2147" t="s">
        <v>8219</v>
      </c>
      <c r="E2147">
        <v>52</v>
      </c>
    </row>
    <row r="2148" spans="3:5" x14ac:dyDescent="0.55000000000000004">
      <c r="C2148">
        <v>2147</v>
      </c>
      <c r="D2148" t="s">
        <v>8219</v>
      </c>
      <c r="E2148">
        <v>27</v>
      </c>
    </row>
    <row r="2149" spans="3:5" x14ac:dyDescent="0.55000000000000004">
      <c r="C2149">
        <v>2148</v>
      </c>
      <c r="D2149" t="s">
        <v>8219</v>
      </c>
      <c r="E2149">
        <v>24</v>
      </c>
    </row>
    <row r="2150" spans="3:5" x14ac:dyDescent="0.55000000000000004">
      <c r="C2150">
        <v>2149</v>
      </c>
      <c r="D2150" t="s">
        <v>8219</v>
      </c>
      <c r="E2150">
        <v>10</v>
      </c>
    </row>
    <row r="2151" spans="3:5" x14ac:dyDescent="0.55000000000000004">
      <c r="C2151">
        <v>2150</v>
      </c>
      <c r="D2151" t="s">
        <v>8219</v>
      </c>
      <c r="E2151">
        <v>30</v>
      </c>
    </row>
    <row r="2152" spans="3:5" x14ac:dyDescent="0.55000000000000004">
      <c r="C2152">
        <v>2151</v>
      </c>
      <c r="D2152" t="s">
        <v>8219</v>
      </c>
      <c r="E2152">
        <v>71</v>
      </c>
    </row>
    <row r="2153" spans="3:5" x14ac:dyDescent="0.55000000000000004">
      <c r="C2153">
        <v>2152</v>
      </c>
      <c r="D2153" t="s">
        <v>8219</v>
      </c>
      <c r="E2153">
        <v>10</v>
      </c>
    </row>
    <row r="2154" spans="3:5" x14ac:dyDescent="0.55000000000000004">
      <c r="C2154">
        <v>2153</v>
      </c>
      <c r="D2154" t="s">
        <v>8219</v>
      </c>
      <c r="E2154">
        <v>24</v>
      </c>
    </row>
    <row r="2155" spans="3:5" x14ac:dyDescent="0.55000000000000004">
      <c r="C2155">
        <v>2154</v>
      </c>
      <c r="D2155" t="s">
        <v>8219</v>
      </c>
      <c r="E2155">
        <v>38</v>
      </c>
    </row>
    <row r="2156" spans="3:5" x14ac:dyDescent="0.55000000000000004">
      <c r="C2156">
        <v>2155</v>
      </c>
      <c r="D2156" t="s">
        <v>8219</v>
      </c>
      <c r="E2156">
        <v>26</v>
      </c>
    </row>
    <row r="2157" spans="3:5" x14ac:dyDescent="0.55000000000000004">
      <c r="C2157">
        <v>2156</v>
      </c>
      <c r="D2157" t="s">
        <v>8219</v>
      </c>
      <c r="E2157">
        <v>19</v>
      </c>
    </row>
    <row r="2158" spans="3:5" x14ac:dyDescent="0.55000000000000004">
      <c r="C2158">
        <v>2157</v>
      </c>
      <c r="D2158" t="s">
        <v>8219</v>
      </c>
      <c r="E2158">
        <v>11</v>
      </c>
    </row>
    <row r="2159" spans="3:5" x14ac:dyDescent="0.55000000000000004">
      <c r="C2159">
        <v>2158</v>
      </c>
      <c r="D2159" t="s">
        <v>8219</v>
      </c>
      <c r="E2159">
        <v>27</v>
      </c>
    </row>
    <row r="2160" spans="3:5" x14ac:dyDescent="0.55000000000000004">
      <c r="C2160">
        <v>2159</v>
      </c>
      <c r="D2160" t="s">
        <v>8219</v>
      </c>
      <c r="E2160">
        <v>34</v>
      </c>
    </row>
    <row r="2161" spans="3:5" x14ac:dyDescent="0.55000000000000004">
      <c r="C2161">
        <v>2160</v>
      </c>
      <c r="D2161" t="s">
        <v>8219</v>
      </c>
      <c r="E2161">
        <v>20</v>
      </c>
    </row>
    <row r="2162" spans="3:5" x14ac:dyDescent="0.55000000000000004">
      <c r="C2162">
        <v>2161</v>
      </c>
      <c r="D2162" t="s">
        <v>8219</v>
      </c>
      <c r="E2162">
        <v>37</v>
      </c>
    </row>
    <row r="2163" spans="3:5" x14ac:dyDescent="0.55000000000000004">
      <c r="C2163">
        <v>2162</v>
      </c>
      <c r="D2163" t="s">
        <v>8219</v>
      </c>
      <c r="E2163">
        <v>20</v>
      </c>
    </row>
    <row r="2164" spans="3:5" x14ac:dyDescent="0.55000000000000004">
      <c r="C2164">
        <v>2163</v>
      </c>
      <c r="D2164" t="s">
        <v>8219</v>
      </c>
      <c r="E2164">
        <v>10</v>
      </c>
    </row>
    <row r="2165" spans="3:5" x14ac:dyDescent="0.55000000000000004">
      <c r="C2165">
        <v>2164</v>
      </c>
      <c r="D2165" t="s">
        <v>8219</v>
      </c>
      <c r="E2165">
        <v>26</v>
      </c>
    </row>
    <row r="2166" spans="3:5" x14ac:dyDescent="0.55000000000000004">
      <c r="C2166">
        <v>2165</v>
      </c>
      <c r="D2166" t="s">
        <v>8219</v>
      </c>
      <c r="E2166">
        <v>20</v>
      </c>
    </row>
    <row r="2167" spans="3:5" x14ac:dyDescent="0.55000000000000004">
      <c r="C2167">
        <v>2166</v>
      </c>
      <c r="D2167" t="s">
        <v>8219</v>
      </c>
      <c r="E2167">
        <v>46</v>
      </c>
    </row>
    <row r="2168" spans="3:5" x14ac:dyDescent="0.55000000000000004">
      <c r="C2168">
        <v>2167</v>
      </c>
      <c r="D2168" t="s">
        <v>8219</v>
      </c>
      <c r="E2168">
        <v>76</v>
      </c>
    </row>
    <row r="2169" spans="3:5" x14ac:dyDescent="0.55000000000000004">
      <c r="C2169">
        <v>2168</v>
      </c>
      <c r="D2169" t="s">
        <v>8219</v>
      </c>
      <c r="E2169">
        <v>41</v>
      </c>
    </row>
    <row r="2170" spans="3:5" x14ac:dyDescent="0.55000000000000004">
      <c r="C2170">
        <v>2169</v>
      </c>
      <c r="D2170" t="s">
        <v>8219</v>
      </c>
      <c r="E2170">
        <v>7</v>
      </c>
    </row>
    <row r="2171" spans="3:5" x14ac:dyDescent="0.55000000000000004">
      <c r="C2171">
        <v>2170</v>
      </c>
      <c r="D2171" t="s">
        <v>8219</v>
      </c>
      <c r="E2171">
        <v>49</v>
      </c>
    </row>
    <row r="2172" spans="3:5" x14ac:dyDescent="0.55000000000000004">
      <c r="C2172">
        <v>2171</v>
      </c>
      <c r="D2172" t="s">
        <v>8219</v>
      </c>
      <c r="E2172">
        <v>26</v>
      </c>
    </row>
    <row r="2173" spans="3:5" x14ac:dyDescent="0.55000000000000004">
      <c r="C2173">
        <v>2172</v>
      </c>
      <c r="D2173" t="s">
        <v>8219</v>
      </c>
      <c r="E2173">
        <v>65</v>
      </c>
    </row>
    <row r="2174" spans="3:5" x14ac:dyDescent="0.55000000000000004">
      <c r="C2174">
        <v>2173</v>
      </c>
      <c r="D2174" t="s">
        <v>8219</v>
      </c>
      <c r="E2174">
        <v>28</v>
      </c>
    </row>
    <row r="2175" spans="3:5" x14ac:dyDescent="0.55000000000000004">
      <c r="C2175">
        <v>2174</v>
      </c>
      <c r="D2175" t="s">
        <v>8219</v>
      </c>
      <c r="E2175">
        <v>8</v>
      </c>
    </row>
    <row r="2176" spans="3:5" x14ac:dyDescent="0.55000000000000004">
      <c r="C2176">
        <v>2175</v>
      </c>
      <c r="D2176" t="s">
        <v>8219</v>
      </c>
      <c r="E2176">
        <v>3</v>
      </c>
    </row>
    <row r="2177" spans="3:5" x14ac:dyDescent="0.55000000000000004">
      <c r="C2177">
        <v>2176</v>
      </c>
      <c r="D2177" t="s">
        <v>8219</v>
      </c>
      <c r="E2177">
        <v>9</v>
      </c>
    </row>
    <row r="2178" spans="3:5" x14ac:dyDescent="0.55000000000000004">
      <c r="C2178">
        <v>2177</v>
      </c>
      <c r="D2178" t="s">
        <v>8219</v>
      </c>
      <c r="E2178">
        <v>9</v>
      </c>
    </row>
    <row r="2179" spans="3:5" x14ac:dyDescent="0.55000000000000004">
      <c r="C2179">
        <v>2178</v>
      </c>
      <c r="D2179" t="s">
        <v>8219</v>
      </c>
      <c r="E2179">
        <v>20</v>
      </c>
    </row>
    <row r="2180" spans="3:5" x14ac:dyDescent="0.55000000000000004">
      <c r="C2180">
        <v>2179</v>
      </c>
      <c r="D2180" t="s">
        <v>8219</v>
      </c>
      <c r="E2180">
        <v>57</v>
      </c>
    </row>
    <row r="2181" spans="3:5" x14ac:dyDescent="0.55000000000000004">
      <c r="C2181">
        <v>2180</v>
      </c>
      <c r="D2181" t="s">
        <v>8219</v>
      </c>
      <c r="E2181">
        <v>8</v>
      </c>
    </row>
    <row r="2182" spans="3:5" x14ac:dyDescent="0.55000000000000004">
      <c r="C2182">
        <v>2181</v>
      </c>
      <c r="D2182" t="s">
        <v>8219</v>
      </c>
      <c r="E2182">
        <v>14</v>
      </c>
    </row>
    <row r="2183" spans="3:5" x14ac:dyDescent="0.55000000000000004">
      <c r="C2183">
        <v>2182</v>
      </c>
      <c r="D2183" t="s">
        <v>8219</v>
      </c>
      <c r="E2183">
        <v>17</v>
      </c>
    </row>
    <row r="2184" spans="3:5" x14ac:dyDescent="0.55000000000000004">
      <c r="C2184">
        <v>2183</v>
      </c>
      <c r="D2184" t="s">
        <v>8219</v>
      </c>
      <c r="E2184">
        <v>100</v>
      </c>
    </row>
    <row r="2185" spans="3:5" x14ac:dyDescent="0.55000000000000004">
      <c r="C2185">
        <v>2184</v>
      </c>
      <c r="D2185" t="s">
        <v>8219</v>
      </c>
      <c r="E2185">
        <v>32</v>
      </c>
    </row>
    <row r="2186" spans="3:5" x14ac:dyDescent="0.55000000000000004">
      <c r="C2186">
        <v>2185</v>
      </c>
      <c r="D2186" t="s">
        <v>8219</v>
      </c>
      <c r="E2186">
        <v>3</v>
      </c>
    </row>
  </sheetData>
  <conditionalFormatting sqref="D2:D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H2:H1880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L2:L1840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P2:P4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0DD90-B642-4E9A-951E-7E8C11F12E40}">
  <sheetPr codeName="Sheet2">
    <tabColor rgb="FF00B0F0"/>
  </sheetPr>
  <dimension ref="A1:F14"/>
  <sheetViews>
    <sheetView workbookViewId="0">
      <selection activeCell="B18" sqref="B1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8365</v>
      </c>
    </row>
    <row r="3" spans="1:6" x14ac:dyDescent="0.55000000000000004">
      <c r="A3" s="8" t="s">
        <v>8364</v>
      </c>
      <c r="B3" s="8" t="s">
        <v>8366</v>
      </c>
    </row>
    <row r="4" spans="1:6" x14ac:dyDescent="0.55000000000000004">
      <c r="A4" s="8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55000000000000004">
      <c r="A5" s="9" t="s">
        <v>8367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8327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8343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8346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8340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8337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8335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8324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A5D21-7F88-4288-B82F-165147DE8142}">
  <sheetPr codeName="Sheet3">
    <tabColor rgb="FF00B0F0"/>
  </sheetPr>
  <dimension ref="A1:F50"/>
  <sheetViews>
    <sheetView workbookViewId="0">
      <selection activeCell="B5" sqref="B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8365</v>
      </c>
    </row>
    <row r="2" spans="1:6" x14ac:dyDescent="0.55000000000000004">
      <c r="A2" s="8" t="s">
        <v>8308</v>
      </c>
      <c r="B2" t="s">
        <v>8365</v>
      </c>
    </row>
    <row r="4" spans="1:6" x14ac:dyDescent="0.55000000000000004">
      <c r="A4" s="8" t="s">
        <v>8364</v>
      </c>
      <c r="B4" s="8" t="s">
        <v>8366</v>
      </c>
    </row>
    <row r="5" spans="1:6" x14ac:dyDescent="0.55000000000000004">
      <c r="A5" s="8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55000000000000004">
      <c r="A6" s="9" t="s">
        <v>8334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8360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8344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8363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8322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8333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8342</v>
      </c>
      <c r="B13" s="10">
        <v>20</v>
      </c>
      <c r="C13" s="10"/>
      <c r="D13" s="10"/>
      <c r="E13" s="10"/>
      <c r="F13" s="10">
        <v>20</v>
      </c>
    </row>
    <row r="14" spans="1:6" x14ac:dyDescent="0.55000000000000004">
      <c r="A14" s="9" t="s">
        <v>8314</v>
      </c>
      <c r="B14" s="10">
        <v>20</v>
      </c>
      <c r="C14" s="10"/>
      <c r="D14" s="10"/>
      <c r="E14" s="10"/>
      <c r="F14" s="10">
        <v>20</v>
      </c>
    </row>
    <row r="15" spans="1:6" x14ac:dyDescent="0.55000000000000004">
      <c r="A15" s="9" t="s">
        <v>8320</v>
      </c>
      <c r="B15" s="10"/>
      <c r="C15" s="10">
        <v>40</v>
      </c>
      <c r="D15" s="10"/>
      <c r="E15" s="10">
        <v>20</v>
      </c>
      <c r="F15" s="10">
        <v>60</v>
      </c>
    </row>
    <row r="16" spans="1:6" x14ac:dyDescent="0.55000000000000004">
      <c r="A16" s="9" t="s">
        <v>8325</v>
      </c>
      <c r="B16" s="10"/>
      <c r="C16" s="10">
        <v>40</v>
      </c>
      <c r="D16" s="10"/>
      <c r="E16" s="10"/>
      <c r="F16" s="10">
        <v>40</v>
      </c>
    </row>
    <row r="17" spans="1:6" x14ac:dyDescent="0.55000000000000004">
      <c r="A17" s="9" t="s">
        <v>8358</v>
      </c>
      <c r="B17" s="10"/>
      <c r="C17" s="10">
        <v>120</v>
      </c>
      <c r="D17" s="10">
        <v>20</v>
      </c>
      <c r="E17" s="10"/>
      <c r="F17" s="10">
        <v>140</v>
      </c>
    </row>
    <row r="18" spans="1:6" x14ac:dyDescent="0.55000000000000004">
      <c r="A18" s="9" t="s">
        <v>8351</v>
      </c>
      <c r="B18" s="10"/>
      <c r="C18" s="10">
        <v>20</v>
      </c>
      <c r="D18" s="10"/>
      <c r="E18" s="10"/>
      <c r="F18" s="10">
        <v>20</v>
      </c>
    </row>
    <row r="19" spans="1:6" x14ac:dyDescent="0.55000000000000004">
      <c r="A19" s="9" t="s">
        <v>8352</v>
      </c>
      <c r="B19" s="10">
        <v>140</v>
      </c>
      <c r="C19" s="10"/>
      <c r="D19" s="10"/>
      <c r="E19" s="10"/>
      <c r="F19" s="10">
        <v>140</v>
      </c>
    </row>
    <row r="20" spans="1:6" x14ac:dyDescent="0.55000000000000004">
      <c r="A20" s="9" t="s">
        <v>8313</v>
      </c>
      <c r="B20" s="10">
        <v>140</v>
      </c>
      <c r="C20" s="10">
        <v>20</v>
      </c>
      <c r="D20" s="10"/>
      <c r="E20" s="10"/>
      <c r="F20" s="10">
        <v>160</v>
      </c>
    </row>
    <row r="21" spans="1:6" x14ac:dyDescent="0.55000000000000004">
      <c r="A21" s="9" t="s">
        <v>8312</v>
      </c>
      <c r="B21" s="10"/>
      <c r="C21" s="10">
        <v>60</v>
      </c>
      <c r="D21" s="10"/>
      <c r="E21" s="10"/>
      <c r="F21" s="10">
        <v>60</v>
      </c>
    </row>
    <row r="22" spans="1:6" x14ac:dyDescent="0.55000000000000004">
      <c r="A22" s="9" t="s">
        <v>8355</v>
      </c>
      <c r="B22" s="10">
        <v>9</v>
      </c>
      <c r="C22" s="10">
        <v>11</v>
      </c>
      <c r="D22" s="10"/>
      <c r="E22" s="10"/>
      <c r="F22" s="10">
        <v>20</v>
      </c>
    </row>
    <row r="23" spans="1:6" x14ac:dyDescent="0.55000000000000004">
      <c r="A23" s="9" t="s">
        <v>8311</v>
      </c>
      <c r="B23" s="10">
        <v>20</v>
      </c>
      <c r="C23" s="10"/>
      <c r="D23" s="10"/>
      <c r="E23" s="10"/>
      <c r="F23" s="10">
        <v>20</v>
      </c>
    </row>
    <row r="24" spans="1:6" x14ac:dyDescent="0.55000000000000004">
      <c r="A24" s="9" t="s">
        <v>8345</v>
      </c>
      <c r="B24" s="10"/>
      <c r="C24" s="10">
        <v>20</v>
      </c>
      <c r="D24" s="10"/>
      <c r="E24" s="10"/>
      <c r="F24" s="10">
        <v>20</v>
      </c>
    </row>
    <row r="25" spans="1:6" x14ac:dyDescent="0.55000000000000004">
      <c r="A25" s="9" t="s">
        <v>8316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8357</v>
      </c>
      <c r="B26" s="10">
        <v>60</v>
      </c>
      <c r="C26" s="10">
        <v>60</v>
      </c>
      <c r="D26" s="10">
        <v>20</v>
      </c>
      <c r="E26" s="10"/>
      <c r="F26" s="10">
        <v>140</v>
      </c>
    </row>
    <row r="27" spans="1:6" x14ac:dyDescent="0.55000000000000004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8341</v>
      </c>
      <c r="B28" s="10">
        <v>60</v>
      </c>
      <c r="C28" s="10"/>
      <c r="D28" s="10"/>
      <c r="E28" s="10"/>
      <c r="F28" s="10">
        <v>60</v>
      </c>
    </row>
    <row r="29" spans="1:6" x14ac:dyDescent="0.55000000000000004">
      <c r="A29" s="9" t="s">
        <v>8353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8347</v>
      </c>
      <c r="B30" s="10">
        <v>103</v>
      </c>
      <c r="C30" s="10">
        <v>57</v>
      </c>
      <c r="D30" s="10"/>
      <c r="E30" s="10"/>
      <c r="F30" s="10">
        <v>160</v>
      </c>
    </row>
    <row r="31" spans="1:6" x14ac:dyDescent="0.55000000000000004">
      <c r="A31" s="9" t="s">
        <v>8350</v>
      </c>
      <c r="B31" s="10"/>
      <c r="C31" s="10">
        <v>20</v>
      </c>
      <c r="D31" s="10"/>
      <c r="E31" s="10"/>
      <c r="F31" s="10">
        <v>20</v>
      </c>
    </row>
    <row r="32" spans="1:6" x14ac:dyDescent="0.55000000000000004">
      <c r="A32" s="9" t="s">
        <v>8336</v>
      </c>
      <c r="B32" s="10">
        <v>694</v>
      </c>
      <c r="C32" s="10">
        <v>353</v>
      </c>
      <c r="D32" s="10"/>
      <c r="E32" s="10">
        <v>19</v>
      </c>
      <c r="F32" s="10">
        <v>1066</v>
      </c>
    </row>
    <row r="33" spans="1:6" x14ac:dyDescent="0.55000000000000004">
      <c r="A33" s="9" t="s">
        <v>8319</v>
      </c>
      <c r="B33" s="10">
        <v>40</v>
      </c>
      <c r="C33" s="10"/>
      <c r="D33" s="10"/>
      <c r="E33" s="10"/>
      <c r="F33" s="10">
        <v>40</v>
      </c>
    </row>
    <row r="34" spans="1:6" x14ac:dyDescent="0.55000000000000004">
      <c r="A34" s="9" t="s">
        <v>8359</v>
      </c>
      <c r="B34" s="10">
        <v>20</v>
      </c>
      <c r="C34" s="10"/>
      <c r="D34" s="10"/>
      <c r="E34" s="10"/>
      <c r="F34" s="10">
        <v>20</v>
      </c>
    </row>
    <row r="35" spans="1:6" x14ac:dyDescent="0.55000000000000004">
      <c r="A35" s="9" t="s">
        <v>8354</v>
      </c>
      <c r="B35" s="10"/>
      <c r="C35" s="10">
        <v>20</v>
      </c>
      <c r="D35" s="10"/>
      <c r="E35" s="10"/>
      <c r="F35" s="10">
        <v>20</v>
      </c>
    </row>
    <row r="36" spans="1:6" x14ac:dyDescent="0.55000000000000004">
      <c r="A36" s="9" t="s">
        <v>8310</v>
      </c>
      <c r="B36" s="10">
        <v>260</v>
      </c>
      <c r="C36" s="10"/>
      <c r="D36" s="10"/>
      <c r="E36" s="10"/>
      <c r="F36" s="10">
        <v>260</v>
      </c>
    </row>
    <row r="37" spans="1:6" x14ac:dyDescent="0.55000000000000004">
      <c r="A37" s="9" t="s">
        <v>8331</v>
      </c>
      <c r="B37" s="10"/>
      <c r="C37" s="10"/>
      <c r="D37" s="10">
        <v>40</v>
      </c>
      <c r="E37" s="10"/>
      <c r="F37" s="10">
        <v>40</v>
      </c>
    </row>
    <row r="38" spans="1:6" x14ac:dyDescent="0.55000000000000004">
      <c r="A38" s="9" t="s">
        <v>8330</v>
      </c>
      <c r="B38" s="10">
        <v>60</v>
      </c>
      <c r="C38" s="10"/>
      <c r="D38" s="10"/>
      <c r="E38" s="10"/>
      <c r="F38" s="10">
        <v>60</v>
      </c>
    </row>
    <row r="39" spans="1:6" x14ac:dyDescent="0.55000000000000004">
      <c r="A39" s="9" t="s">
        <v>8361</v>
      </c>
      <c r="B39" s="10">
        <v>34</v>
      </c>
      <c r="C39" s="10"/>
      <c r="D39" s="10"/>
      <c r="E39" s="10">
        <v>6</v>
      </c>
      <c r="F39" s="10">
        <v>40</v>
      </c>
    </row>
    <row r="40" spans="1:6" x14ac:dyDescent="0.55000000000000004">
      <c r="A40" s="9" t="s">
        <v>8362</v>
      </c>
      <c r="B40" s="10">
        <v>40</v>
      </c>
      <c r="C40" s="10">
        <v>2</v>
      </c>
      <c r="D40" s="10">
        <v>18</v>
      </c>
      <c r="E40" s="10"/>
      <c r="F40" s="10">
        <v>60</v>
      </c>
    </row>
    <row r="41" spans="1:6" x14ac:dyDescent="0.55000000000000004">
      <c r="A41" s="9" t="s">
        <v>8356</v>
      </c>
      <c r="B41" s="10">
        <v>85</v>
      </c>
      <c r="C41" s="10">
        <v>80</v>
      </c>
      <c r="D41" s="10">
        <v>17</v>
      </c>
      <c r="E41" s="10">
        <v>5</v>
      </c>
      <c r="F41" s="10">
        <v>187</v>
      </c>
    </row>
    <row r="42" spans="1:6" x14ac:dyDescent="0.55000000000000004">
      <c r="A42" s="9" t="s">
        <v>8321</v>
      </c>
      <c r="B42" s="10">
        <v>80</v>
      </c>
      <c r="C42" s="10"/>
      <c r="D42" s="10"/>
      <c r="E42" s="10"/>
      <c r="F42" s="10">
        <v>80</v>
      </c>
    </row>
    <row r="43" spans="1:6" x14ac:dyDescent="0.55000000000000004">
      <c r="A43" s="9" t="s">
        <v>8329</v>
      </c>
      <c r="B43" s="10">
        <v>60</v>
      </c>
      <c r="C43" s="10"/>
      <c r="D43" s="10"/>
      <c r="E43" s="10"/>
      <c r="F43" s="10">
        <v>60</v>
      </c>
    </row>
    <row r="44" spans="1:6" x14ac:dyDescent="0.55000000000000004">
      <c r="A44" s="9" t="s">
        <v>8348</v>
      </c>
      <c r="B44" s="10"/>
      <c r="C44" s="10">
        <v>47</v>
      </c>
      <c r="D44" s="10">
        <v>10</v>
      </c>
      <c r="E44" s="10"/>
      <c r="F44" s="10">
        <v>57</v>
      </c>
    </row>
    <row r="45" spans="1:6" x14ac:dyDescent="0.55000000000000004">
      <c r="A45" s="9" t="s">
        <v>8328</v>
      </c>
      <c r="B45" s="10"/>
      <c r="C45" s="10">
        <v>60</v>
      </c>
      <c r="D45" s="10"/>
      <c r="E45" s="10"/>
      <c r="F45" s="10">
        <v>60</v>
      </c>
    </row>
    <row r="46" spans="1:6" x14ac:dyDescent="0.55000000000000004">
      <c r="A46" s="9" t="s">
        <v>8315</v>
      </c>
      <c r="B46" s="10"/>
      <c r="C46" s="10">
        <v>40</v>
      </c>
      <c r="D46" s="10"/>
      <c r="E46" s="10"/>
      <c r="F46" s="10">
        <v>40</v>
      </c>
    </row>
    <row r="47" spans="1:6" x14ac:dyDescent="0.55000000000000004">
      <c r="A47" s="9" t="s">
        <v>8339</v>
      </c>
      <c r="B47" s="10">
        <v>20</v>
      </c>
      <c r="C47" s="10">
        <v>120</v>
      </c>
      <c r="D47" s="10">
        <v>60</v>
      </c>
      <c r="E47" s="10"/>
      <c r="F47" s="10">
        <v>200</v>
      </c>
    </row>
    <row r="48" spans="1:6" x14ac:dyDescent="0.55000000000000004">
      <c r="A48" s="9" t="s">
        <v>8338</v>
      </c>
      <c r="B48" s="10"/>
      <c r="C48" s="10">
        <v>60</v>
      </c>
      <c r="D48" s="10">
        <v>100</v>
      </c>
      <c r="E48" s="10"/>
      <c r="F48" s="10">
        <v>160</v>
      </c>
    </row>
    <row r="49" spans="1:6" x14ac:dyDescent="0.55000000000000004">
      <c r="A49" s="9" t="s">
        <v>8318</v>
      </c>
      <c r="B49" s="10"/>
      <c r="C49" s="10"/>
      <c r="D49" s="10">
        <v>20</v>
      </c>
      <c r="E49" s="10"/>
      <c r="F49" s="10">
        <v>20</v>
      </c>
    </row>
    <row r="50" spans="1:6" x14ac:dyDescent="0.55000000000000004">
      <c r="A50" s="9" t="s">
        <v>8324</v>
      </c>
      <c r="B50" s="10">
        <v>2185</v>
      </c>
      <c r="C50" s="10">
        <v>1530</v>
      </c>
      <c r="D50" s="10">
        <v>349</v>
      </c>
      <c r="E50" s="10">
        <v>50</v>
      </c>
      <c r="F50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7BBB-D170-4B48-8529-40C88EA7B8D7}">
  <sheetPr codeName="Sheet4">
    <tabColor rgb="FF00B0F0"/>
  </sheetPr>
  <dimension ref="A1:E18"/>
  <sheetViews>
    <sheetView workbookViewId="0">
      <selection activeCell="C11" sqref="C1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8365</v>
      </c>
    </row>
    <row r="2" spans="1:5" x14ac:dyDescent="0.55000000000000004">
      <c r="A2" s="8" t="s">
        <v>8371</v>
      </c>
      <c r="B2" t="s">
        <v>8365</v>
      </c>
    </row>
    <row r="4" spans="1:5" x14ac:dyDescent="0.55000000000000004">
      <c r="A4" s="8" t="s">
        <v>8364</v>
      </c>
      <c r="B4" s="8" t="s">
        <v>8366</v>
      </c>
    </row>
    <row r="5" spans="1:5" x14ac:dyDescent="0.55000000000000004">
      <c r="A5" s="8" t="s">
        <v>8323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55000000000000004">
      <c r="A6" s="9" t="s">
        <v>8374</v>
      </c>
      <c r="B6" s="10">
        <v>234</v>
      </c>
      <c r="C6" s="10">
        <v>126</v>
      </c>
      <c r="D6" s="10">
        <v>26</v>
      </c>
      <c r="E6" s="10">
        <v>386</v>
      </c>
    </row>
    <row r="7" spans="1:5" x14ac:dyDescent="0.55000000000000004">
      <c r="A7" s="9" t="s">
        <v>8375</v>
      </c>
      <c r="B7" s="10">
        <v>211</v>
      </c>
      <c r="C7" s="10">
        <v>147</v>
      </c>
      <c r="D7" s="10">
        <v>27</v>
      </c>
      <c r="E7" s="10">
        <v>385</v>
      </c>
    </row>
    <row r="8" spans="1:5" x14ac:dyDescent="0.55000000000000004">
      <c r="A8" s="9" t="s">
        <v>8376</v>
      </c>
      <c r="B8" s="10">
        <v>182</v>
      </c>
      <c r="C8" s="10">
        <v>149</v>
      </c>
      <c r="D8" s="10">
        <v>34</v>
      </c>
      <c r="E8" s="10">
        <v>365</v>
      </c>
    </row>
    <row r="9" spans="1:5" x14ac:dyDescent="0.55000000000000004">
      <c r="A9" s="9" t="s">
        <v>8377</v>
      </c>
      <c r="B9" s="10">
        <v>202</v>
      </c>
      <c r="C9" s="10">
        <v>106</v>
      </c>
      <c r="D9" s="10">
        <v>27</v>
      </c>
      <c r="E9" s="10">
        <v>335</v>
      </c>
    </row>
    <row r="10" spans="1:5" x14ac:dyDescent="0.55000000000000004">
      <c r="A10" s="9" t="s">
        <v>8378</v>
      </c>
      <c r="B10" s="10">
        <v>194</v>
      </c>
      <c r="C10" s="10">
        <v>150</v>
      </c>
      <c r="D10" s="10">
        <v>43</v>
      </c>
      <c r="E10" s="10">
        <v>387</v>
      </c>
    </row>
    <row r="11" spans="1:5" x14ac:dyDescent="0.55000000000000004">
      <c r="A11" s="9" t="s">
        <v>8379</v>
      </c>
      <c r="B11" s="10">
        <v>183</v>
      </c>
      <c r="C11" s="10">
        <v>114</v>
      </c>
      <c r="D11" s="10">
        <v>37</v>
      </c>
      <c r="E11" s="10">
        <v>334</v>
      </c>
    </row>
    <row r="12" spans="1:5" x14ac:dyDescent="0.55000000000000004">
      <c r="A12" s="9" t="s">
        <v>8380</v>
      </c>
      <c r="B12" s="10">
        <v>192</v>
      </c>
      <c r="C12" s="10">
        <v>102</v>
      </c>
      <c r="D12" s="10">
        <v>27</v>
      </c>
      <c r="E12" s="10">
        <v>321</v>
      </c>
    </row>
    <row r="13" spans="1:5" x14ac:dyDescent="0.55000000000000004">
      <c r="A13" s="9" t="s">
        <v>8381</v>
      </c>
      <c r="B13" s="10">
        <v>180</v>
      </c>
      <c r="C13" s="10">
        <v>108</v>
      </c>
      <c r="D13" s="10">
        <v>28</v>
      </c>
      <c r="E13" s="10">
        <v>316</v>
      </c>
    </row>
    <row r="14" spans="1:5" x14ac:dyDescent="0.55000000000000004">
      <c r="A14" s="9" t="s">
        <v>8382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9" t="s">
        <v>8383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9" t="s">
        <v>8384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55000000000000004">
      <c r="A17" s="9" t="s">
        <v>8385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9" t="s">
        <v>8324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Percentage Supplemental Data</vt:lpstr>
      <vt:lpstr>Success Cancel Analysis</vt:lpstr>
      <vt:lpstr>Category Pivot</vt:lpstr>
      <vt:lpstr>Sub-Category Pivot</vt:lpstr>
      <vt:lpstr>Monthly Success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Geoff Pawlowski</cp:lastModifiedBy>
  <dcterms:created xsi:type="dcterms:W3CDTF">2017-04-20T15:17:24Z</dcterms:created>
  <dcterms:modified xsi:type="dcterms:W3CDTF">2021-05-12T04:10:37Z</dcterms:modified>
</cp:coreProperties>
</file>