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ola\Documents\IE 509\"/>
    </mc:Choice>
  </mc:AlternateContent>
  <xr:revisionPtr revIDLastSave="0" documentId="13_ncr:1_{CB058294-47C9-4D1F-A4C0-A6282BB63D06}" xr6:coauthVersionLast="47" xr6:coauthVersionMax="47" xr10:uidLastSave="{00000000-0000-0000-0000-000000000000}"/>
  <bookViews>
    <workbookView xWindow="-28920" yWindow="-120" windowWidth="29040" windowHeight="15720" xr2:uid="{E0E927E3-E517-446B-B667-1F70DDC1F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R5" i="1"/>
  <c r="P14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14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3" i="1"/>
  <c r="K14" i="1" s="1"/>
  <c r="J3" i="1"/>
  <c r="J14" i="1" s="1"/>
  <c r="F4" i="1"/>
  <c r="F5" i="1"/>
  <c r="F6" i="1"/>
  <c r="F7" i="1"/>
  <c r="F8" i="1"/>
  <c r="F9" i="1"/>
  <c r="F10" i="1"/>
  <c r="F11" i="1"/>
  <c r="F12" i="1"/>
  <c r="F3" i="1"/>
  <c r="F14" i="1" s="1"/>
  <c r="B16" i="1" s="1"/>
  <c r="E4" i="1"/>
  <c r="R4" i="1" s="1"/>
  <c r="E5" i="1"/>
  <c r="E6" i="1"/>
  <c r="R6" i="1" s="1"/>
  <c r="E7" i="1"/>
  <c r="R7" i="1" s="1"/>
  <c r="E8" i="1"/>
  <c r="R8" i="1" s="1"/>
  <c r="E9" i="1"/>
  <c r="R9" i="1" s="1"/>
  <c r="E10" i="1"/>
  <c r="R10" i="1" s="1"/>
  <c r="E11" i="1"/>
  <c r="R11" i="1" s="1"/>
  <c r="E12" i="1"/>
  <c r="R12" i="1" s="1"/>
  <c r="E3" i="1"/>
  <c r="R3" i="1" s="1"/>
  <c r="B18" i="1" l="1"/>
  <c r="B33" i="1" s="1"/>
  <c r="B36" i="1"/>
  <c r="B30" i="1"/>
  <c r="E14" i="1"/>
  <c r="B17" i="1" s="1"/>
  <c r="B31" i="1" s="1"/>
  <c r="B32" i="1" l="1"/>
  <c r="B34" i="1" s="1"/>
  <c r="B38" i="1" l="1"/>
  <c r="C33" i="1"/>
  <c r="D31" i="1"/>
  <c r="C31" i="1"/>
  <c r="D30" i="1"/>
  <c r="C30" i="1"/>
  <c r="D33" i="1"/>
  <c r="D32" i="1"/>
  <c r="C32" i="1"/>
</calcChain>
</file>

<file path=xl/sharedStrings.xml><?xml version="1.0" encoding="utf-8"?>
<sst xmlns="http://schemas.openxmlformats.org/spreadsheetml/2006/main" count="32" uniqueCount="28">
  <si>
    <t>Part #</t>
  </si>
  <si>
    <t>Operator 1</t>
  </si>
  <si>
    <t xml:space="preserve">Operator 2 </t>
  </si>
  <si>
    <t>Operator 3</t>
  </si>
  <si>
    <t xml:space="preserve">Average </t>
  </si>
  <si>
    <t xml:space="preserve">Range </t>
  </si>
  <si>
    <t>Averages:</t>
  </si>
  <si>
    <t>Part Averages</t>
  </si>
  <si>
    <t>Overall Range Average (R double bar)</t>
  </si>
  <si>
    <t>Range of Operator Average (xD)</t>
  </si>
  <si>
    <t>Range of Parts Average</t>
  </si>
  <si>
    <t>Trials, r</t>
  </si>
  <si>
    <t>Parts, n</t>
  </si>
  <si>
    <t>Operators , m</t>
  </si>
  <si>
    <t>K1</t>
  </si>
  <si>
    <t>K2</t>
  </si>
  <si>
    <t>K3</t>
  </si>
  <si>
    <t>D4</t>
  </si>
  <si>
    <t>EV</t>
  </si>
  <si>
    <t>AV</t>
  </si>
  <si>
    <t>R&amp;R</t>
  </si>
  <si>
    <t>PV</t>
  </si>
  <si>
    <t>TV</t>
  </si>
  <si>
    <t>Upper Limit</t>
  </si>
  <si>
    <t>% of Total Variation</t>
  </si>
  <si>
    <t xml:space="preserve">Variance Ratio </t>
  </si>
  <si>
    <t>% Tolerance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</si>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</sst>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9369-7261-4C89-8856-89B802170EBC}">
  <dimension ref="A1:AA43"/>
  <sheetViews>
    <sheetView tabSelected="1" workbookViewId="0">
      <selection activeCell="J32" sqref="J32"/>
    </sheetView>
  </sheetViews>
  <sheetFormatPr defaultRowHeight="14.5" x14ac:dyDescent="0.35"/>
  <cols>
    <col min="1" max="1" width="35.7265625" customWidth="1"/>
    <col min="3" max="3" width="24.81640625" customWidth="1"/>
    <col min="4" max="4" width="19.54296875" customWidth="1"/>
    <col min="5" max="5" width="15" customWidth="1"/>
    <col min="18" max="18" width="16.54296875" customWidth="1"/>
  </cols>
  <sheetData>
    <row r="1" spans="1:27" x14ac:dyDescent="0.35">
      <c r="A1" s="1"/>
      <c r="B1" s="1"/>
      <c r="C1" s="2" t="s">
        <v>1</v>
      </c>
      <c r="D1" s="2"/>
      <c r="E1" s="2"/>
      <c r="F1" s="2"/>
      <c r="G1" s="3"/>
      <c r="H1" s="2" t="s">
        <v>2</v>
      </c>
      <c r="I1" s="2"/>
      <c r="J1" s="3"/>
      <c r="K1" s="3"/>
      <c r="L1" s="3"/>
      <c r="M1" s="2" t="s">
        <v>3</v>
      </c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3" t="s">
        <v>0</v>
      </c>
      <c r="B2" s="3"/>
      <c r="C2" s="3">
        <v>1</v>
      </c>
      <c r="D2" s="3">
        <v>2</v>
      </c>
      <c r="E2" s="3" t="s">
        <v>4</v>
      </c>
      <c r="F2" s="3" t="s">
        <v>5</v>
      </c>
      <c r="G2" s="3"/>
      <c r="H2" s="3">
        <v>1</v>
      </c>
      <c r="I2" s="3">
        <v>2</v>
      </c>
      <c r="J2" s="3" t="s">
        <v>4</v>
      </c>
      <c r="K2" s="3" t="s">
        <v>5</v>
      </c>
      <c r="L2" s="3"/>
      <c r="M2" s="3">
        <v>1</v>
      </c>
      <c r="N2" s="3">
        <v>2</v>
      </c>
      <c r="O2" s="3" t="s">
        <v>4</v>
      </c>
      <c r="P2" s="3" t="s">
        <v>5</v>
      </c>
      <c r="Q2" s="1"/>
      <c r="R2" s="3" t="s">
        <v>7</v>
      </c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1">
        <v>1</v>
      </c>
      <c r="B3" s="1"/>
      <c r="C3" s="1">
        <v>0.63</v>
      </c>
      <c r="D3" s="1">
        <v>0.59</v>
      </c>
      <c r="E3" s="1">
        <f>AVERAGE(C3:D3)</f>
        <v>0.61</v>
      </c>
      <c r="F3" s="1">
        <f>ABS(D3-C3)</f>
        <v>4.0000000000000036E-2</v>
      </c>
      <c r="G3" s="1"/>
      <c r="H3" s="1">
        <v>0.56000000000000005</v>
      </c>
      <c r="I3" s="1">
        <v>0.56000000000000005</v>
      </c>
      <c r="J3" s="1">
        <f>AVERAGE(H3:I3)</f>
        <v>0.56000000000000005</v>
      </c>
      <c r="K3" s="1">
        <f>ABS(I3-H3)</f>
        <v>0</v>
      </c>
      <c r="L3" s="1"/>
      <c r="M3" s="1">
        <v>0.51</v>
      </c>
      <c r="N3" s="1">
        <v>0.54</v>
      </c>
      <c r="O3" s="1">
        <f>AVERAGE(M3:N3)</f>
        <v>0.52500000000000002</v>
      </c>
      <c r="P3" s="1">
        <f>ABS(N3-M3)</f>
        <v>3.0000000000000027E-2</v>
      </c>
      <c r="Q3" s="1"/>
      <c r="R3" s="1">
        <f>AVERAGE(E3,J3,O3)</f>
        <v>0.56499999999999995</v>
      </c>
      <c r="S3" s="1"/>
      <c r="T3" s="1"/>
      <c r="U3" s="1"/>
      <c r="V3" s="1"/>
      <c r="W3" s="1"/>
      <c r="X3" s="1"/>
      <c r="Y3" s="1"/>
      <c r="Z3" s="1"/>
      <c r="AA3" s="1"/>
    </row>
    <row r="4" spans="1:27" x14ac:dyDescent="0.35">
      <c r="A4" s="1">
        <v>2</v>
      </c>
      <c r="B4" s="1"/>
      <c r="C4" s="1">
        <v>1</v>
      </c>
      <c r="D4" s="1">
        <v>1</v>
      </c>
      <c r="E4" s="1">
        <f t="shared" ref="E4:E12" si="0">AVERAGE(C4:D4)</f>
        <v>1</v>
      </c>
      <c r="F4" s="1">
        <f t="shared" ref="F4:F12" si="1">ABS(D4-C4)</f>
        <v>0</v>
      </c>
      <c r="G4" s="1"/>
      <c r="H4" s="1">
        <v>1.04</v>
      </c>
      <c r="I4" s="1">
        <v>0.96</v>
      </c>
      <c r="J4" s="1">
        <f t="shared" ref="J4:J12" si="2">AVERAGE(H4:I4)</f>
        <v>1</v>
      </c>
      <c r="K4" s="1">
        <f t="shared" ref="K4:K12" si="3">ABS(I4-H4)</f>
        <v>8.0000000000000071E-2</v>
      </c>
      <c r="L4" s="1"/>
      <c r="M4" s="1">
        <v>1.05</v>
      </c>
      <c r="N4" s="1">
        <v>1.01</v>
      </c>
      <c r="O4" s="1">
        <f t="shared" ref="O4:O12" si="4">AVERAGE(M4:N4)</f>
        <v>1.03</v>
      </c>
      <c r="P4" s="1">
        <f t="shared" ref="P4:P12" si="5">ABS(N4-M4)</f>
        <v>4.0000000000000036E-2</v>
      </c>
      <c r="Q4" s="1"/>
      <c r="R4" s="1">
        <f t="shared" ref="R4:R12" si="6">AVERAGE(E4,J4,O4)</f>
        <v>1.01</v>
      </c>
      <c r="S4" s="1"/>
      <c r="T4" s="1"/>
      <c r="U4" s="1"/>
      <c r="V4" s="1"/>
      <c r="W4" s="1"/>
      <c r="X4" s="1"/>
      <c r="Y4" s="1"/>
      <c r="Z4" s="1"/>
      <c r="AA4" s="1"/>
    </row>
    <row r="5" spans="1:27" x14ac:dyDescent="0.35">
      <c r="A5" s="1">
        <v>3</v>
      </c>
      <c r="B5" s="1"/>
      <c r="C5" s="1">
        <v>0.83</v>
      </c>
      <c r="D5" s="1">
        <v>0.77</v>
      </c>
      <c r="E5" s="1">
        <f t="shared" si="0"/>
        <v>0.8</v>
      </c>
      <c r="F5" s="1">
        <f t="shared" si="1"/>
        <v>5.9999999999999942E-2</v>
      </c>
      <c r="G5" s="1"/>
      <c r="H5" s="1">
        <v>0.8</v>
      </c>
      <c r="I5" s="1">
        <v>0.76</v>
      </c>
      <c r="J5" s="1">
        <f t="shared" si="2"/>
        <v>0.78</v>
      </c>
      <c r="K5" s="1">
        <f t="shared" si="3"/>
        <v>4.0000000000000036E-2</v>
      </c>
      <c r="L5" s="1"/>
      <c r="M5" s="1">
        <v>0.81</v>
      </c>
      <c r="N5" s="1">
        <v>0.81</v>
      </c>
      <c r="O5" s="1">
        <f t="shared" si="4"/>
        <v>0.81</v>
      </c>
      <c r="P5" s="1">
        <f t="shared" si="5"/>
        <v>0</v>
      </c>
      <c r="Q5" s="1"/>
      <c r="R5" s="1">
        <f t="shared" si="6"/>
        <v>0.79666666666666675</v>
      </c>
      <c r="S5" s="1"/>
      <c r="T5" s="1"/>
      <c r="U5" s="1"/>
      <c r="V5" s="1"/>
      <c r="W5" s="1"/>
      <c r="X5" s="1"/>
      <c r="Y5" s="1"/>
      <c r="Z5" s="1"/>
      <c r="AA5" s="1"/>
    </row>
    <row r="6" spans="1:27" x14ac:dyDescent="0.35">
      <c r="A6" s="1">
        <v>4</v>
      </c>
      <c r="B6" s="1"/>
      <c r="C6" s="1">
        <v>0.86</v>
      </c>
      <c r="D6" s="1">
        <v>0.94</v>
      </c>
      <c r="E6" s="1">
        <f t="shared" si="0"/>
        <v>0.89999999999999991</v>
      </c>
      <c r="F6" s="1">
        <f t="shared" si="1"/>
        <v>7.999999999999996E-2</v>
      </c>
      <c r="G6" s="1"/>
      <c r="H6" s="1">
        <v>0.82</v>
      </c>
      <c r="I6" s="1">
        <v>0.78</v>
      </c>
      <c r="J6" s="1">
        <f t="shared" si="2"/>
        <v>0.8</v>
      </c>
      <c r="K6" s="1">
        <f t="shared" si="3"/>
        <v>3.9999999999999925E-2</v>
      </c>
      <c r="L6" s="1"/>
      <c r="M6" s="1">
        <v>0.81</v>
      </c>
      <c r="N6" s="1">
        <v>0.81</v>
      </c>
      <c r="O6" s="1">
        <f t="shared" si="4"/>
        <v>0.81</v>
      </c>
      <c r="P6" s="1">
        <f t="shared" si="5"/>
        <v>0</v>
      </c>
      <c r="Q6" s="1"/>
      <c r="R6" s="1">
        <f t="shared" si="6"/>
        <v>0.83666666666666656</v>
      </c>
      <c r="S6" s="1"/>
      <c r="T6" s="1"/>
      <c r="U6" s="1"/>
      <c r="V6" s="1"/>
      <c r="W6" s="1"/>
      <c r="X6" s="1"/>
      <c r="Y6" s="1"/>
      <c r="Z6" s="1"/>
      <c r="AA6" s="1"/>
    </row>
    <row r="7" spans="1:27" x14ac:dyDescent="0.35">
      <c r="A7" s="1">
        <v>5</v>
      </c>
      <c r="B7" s="1"/>
      <c r="C7" s="1">
        <v>0.59</v>
      </c>
      <c r="D7" s="1">
        <v>0.51</v>
      </c>
      <c r="E7" s="1">
        <f t="shared" si="0"/>
        <v>0.55000000000000004</v>
      </c>
      <c r="F7" s="1">
        <f t="shared" si="1"/>
        <v>7.999999999999996E-2</v>
      </c>
      <c r="G7" s="1"/>
      <c r="H7" s="1">
        <v>0.43</v>
      </c>
      <c r="I7" s="1">
        <v>0.43</v>
      </c>
      <c r="J7" s="1">
        <f t="shared" si="2"/>
        <v>0.43</v>
      </c>
      <c r="K7" s="1">
        <f t="shared" si="3"/>
        <v>0</v>
      </c>
      <c r="L7" s="1"/>
      <c r="M7" s="1">
        <v>0.46</v>
      </c>
      <c r="N7" s="1">
        <v>0.49</v>
      </c>
      <c r="O7" s="1">
        <f t="shared" si="4"/>
        <v>0.47499999999999998</v>
      </c>
      <c r="P7" s="1">
        <f t="shared" si="5"/>
        <v>2.9999999999999971E-2</v>
      </c>
      <c r="Q7" s="1"/>
      <c r="R7" s="1">
        <f t="shared" si="6"/>
        <v>0.48500000000000004</v>
      </c>
      <c r="S7" s="1"/>
      <c r="T7" s="1"/>
      <c r="U7" s="1"/>
      <c r="V7" s="1"/>
      <c r="W7" s="1"/>
      <c r="X7" s="1"/>
      <c r="Y7" s="1"/>
      <c r="Z7" s="1"/>
      <c r="AA7" s="1"/>
    </row>
    <row r="8" spans="1:27" x14ac:dyDescent="0.35">
      <c r="A8" s="1">
        <v>6</v>
      </c>
      <c r="B8" s="1"/>
      <c r="C8" s="1">
        <v>0.98</v>
      </c>
      <c r="D8" s="1">
        <v>0.98</v>
      </c>
      <c r="E8" s="1">
        <f t="shared" si="0"/>
        <v>0.98</v>
      </c>
      <c r="F8" s="1">
        <f t="shared" si="1"/>
        <v>0</v>
      </c>
      <c r="G8" s="1"/>
      <c r="H8" s="1">
        <v>1</v>
      </c>
      <c r="I8" s="1">
        <v>1.04</v>
      </c>
      <c r="J8" s="1">
        <f t="shared" si="2"/>
        <v>1.02</v>
      </c>
      <c r="K8" s="1">
        <f t="shared" si="3"/>
        <v>4.0000000000000036E-2</v>
      </c>
      <c r="L8" s="1"/>
      <c r="M8" s="1">
        <v>1.04</v>
      </c>
      <c r="N8" s="1">
        <v>1</v>
      </c>
      <c r="O8" s="1">
        <f t="shared" si="4"/>
        <v>1.02</v>
      </c>
      <c r="P8" s="1">
        <f t="shared" si="5"/>
        <v>4.0000000000000036E-2</v>
      </c>
      <c r="Q8" s="1"/>
      <c r="R8" s="1">
        <f t="shared" si="6"/>
        <v>1.0066666666666666</v>
      </c>
      <c r="S8" s="1"/>
      <c r="T8" s="1"/>
      <c r="U8" s="1"/>
      <c r="V8" s="1"/>
      <c r="W8" s="1"/>
      <c r="X8" s="1"/>
      <c r="Y8" s="1"/>
      <c r="Z8" s="1"/>
      <c r="AA8" s="1"/>
    </row>
    <row r="9" spans="1:27" x14ac:dyDescent="0.35">
      <c r="A9" s="1">
        <v>7</v>
      </c>
      <c r="B9" s="1"/>
      <c r="C9" s="1">
        <v>0.96</v>
      </c>
      <c r="D9" s="1">
        <v>0.96</v>
      </c>
      <c r="E9" s="1">
        <f t="shared" si="0"/>
        <v>0.96</v>
      </c>
      <c r="F9" s="1">
        <f t="shared" si="1"/>
        <v>0</v>
      </c>
      <c r="G9" s="1"/>
      <c r="H9" s="1">
        <v>0.94</v>
      </c>
      <c r="I9" s="1">
        <v>0.9</v>
      </c>
      <c r="J9" s="1">
        <f t="shared" si="2"/>
        <v>0.91999999999999993</v>
      </c>
      <c r="K9" s="1">
        <f t="shared" si="3"/>
        <v>3.9999999999999925E-2</v>
      </c>
      <c r="L9" s="1"/>
      <c r="M9" s="1">
        <v>0.95</v>
      </c>
      <c r="N9" s="1">
        <v>0.95</v>
      </c>
      <c r="O9" s="1">
        <f t="shared" si="4"/>
        <v>0.95</v>
      </c>
      <c r="P9" s="1">
        <f t="shared" si="5"/>
        <v>0</v>
      </c>
      <c r="Q9" s="1"/>
      <c r="R9" s="1">
        <f t="shared" si="6"/>
        <v>0.94333333333333336</v>
      </c>
      <c r="S9" s="1"/>
      <c r="T9" s="1"/>
      <c r="U9" s="1"/>
      <c r="V9" s="1"/>
      <c r="W9" s="1"/>
      <c r="X9" s="1"/>
      <c r="Y9" s="1"/>
      <c r="Z9" s="1"/>
      <c r="AA9" s="1"/>
    </row>
    <row r="10" spans="1:27" x14ac:dyDescent="0.35">
      <c r="A10" s="1">
        <v>8</v>
      </c>
      <c r="B10" s="1"/>
      <c r="C10" s="1">
        <v>0.86</v>
      </c>
      <c r="D10" s="1">
        <v>0.83</v>
      </c>
      <c r="E10" s="1">
        <f t="shared" si="0"/>
        <v>0.84499999999999997</v>
      </c>
      <c r="F10" s="1">
        <f t="shared" si="1"/>
        <v>3.0000000000000027E-2</v>
      </c>
      <c r="G10" s="1"/>
      <c r="H10" s="1">
        <v>0.72</v>
      </c>
      <c r="I10" s="1">
        <v>0.74</v>
      </c>
      <c r="J10" s="1">
        <f t="shared" si="2"/>
        <v>0.73</v>
      </c>
      <c r="K10" s="1">
        <f t="shared" si="3"/>
        <v>2.0000000000000018E-2</v>
      </c>
      <c r="L10" s="1"/>
      <c r="M10" s="1">
        <v>0.81</v>
      </c>
      <c r="N10" s="1">
        <v>0.81</v>
      </c>
      <c r="O10" s="1">
        <f t="shared" si="4"/>
        <v>0.81</v>
      </c>
      <c r="P10" s="1">
        <f t="shared" si="5"/>
        <v>0</v>
      </c>
      <c r="Q10" s="1"/>
      <c r="R10" s="1">
        <f t="shared" si="6"/>
        <v>0.79499999999999993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5">
      <c r="A11" s="1">
        <v>9</v>
      </c>
      <c r="B11" s="1"/>
      <c r="C11" s="1">
        <v>0.97</v>
      </c>
      <c r="D11" s="1">
        <v>0.97</v>
      </c>
      <c r="E11" s="1">
        <f t="shared" si="0"/>
        <v>0.97</v>
      </c>
      <c r="F11" s="1">
        <f t="shared" si="1"/>
        <v>0</v>
      </c>
      <c r="G11" s="1"/>
      <c r="H11" s="1">
        <v>0.98</v>
      </c>
      <c r="I11" s="1">
        <v>0.94</v>
      </c>
      <c r="J11" s="1">
        <f t="shared" si="2"/>
        <v>0.96</v>
      </c>
      <c r="K11" s="1">
        <f t="shared" si="3"/>
        <v>4.0000000000000036E-2</v>
      </c>
      <c r="L11" s="1"/>
      <c r="M11" s="1">
        <v>1.03</v>
      </c>
      <c r="N11" s="1">
        <v>1.03</v>
      </c>
      <c r="O11" s="1">
        <f t="shared" si="4"/>
        <v>1.03</v>
      </c>
      <c r="P11" s="1">
        <f t="shared" si="5"/>
        <v>0</v>
      </c>
      <c r="Q11" s="1"/>
      <c r="R11" s="1">
        <f t="shared" si="6"/>
        <v>0.98666666666666669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5">
      <c r="A12" s="1">
        <v>10</v>
      </c>
      <c r="B12" s="1"/>
      <c r="C12" s="1">
        <v>0.64</v>
      </c>
      <c r="D12" s="1">
        <v>0.72</v>
      </c>
      <c r="E12" s="1">
        <f t="shared" si="0"/>
        <v>0.67999999999999994</v>
      </c>
      <c r="F12" s="1">
        <f t="shared" si="1"/>
        <v>7.999999999999996E-2</v>
      </c>
      <c r="G12" s="1"/>
      <c r="H12" s="1">
        <v>0.56000000000000005</v>
      </c>
      <c r="I12" s="1">
        <v>0.52</v>
      </c>
      <c r="J12" s="1">
        <f t="shared" si="2"/>
        <v>0.54</v>
      </c>
      <c r="K12" s="1">
        <f t="shared" si="3"/>
        <v>4.0000000000000036E-2</v>
      </c>
      <c r="L12" s="1"/>
      <c r="M12" s="1">
        <v>0.84</v>
      </c>
      <c r="N12" s="1">
        <v>0.81</v>
      </c>
      <c r="O12" s="1">
        <f t="shared" si="4"/>
        <v>0.82499999999999996</v>
      </c>
      <c r="P12" s="1">
        <f t="shared" si="5"/>
        <v>2.9999999999999916E-2</v>
      </c>
      <c r="Q12" s="1"/>
      <c r="R12" s="1">
        <f t="shared" si="6"/>
        <v>0.68166666666666664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5">
      <c r="A14" s="1" t="s">
        <v>6</v>
      </c>
      <c r="B14" s="1"/>
      <c r="C14" s="1"/>
      <c r="D14" s="1"/>
      <c r="E14" s="1">
        <f>AVERAGE(E3:E12)</f>
        <v>0.82950000000000002</v>
      </c>
      <c r="F14" s="1">
        <f>AVERAGE(F3:F12)</f>
        <v>3.6999999999999991E-2</v>
      </c>
      <c r="G14" s="1"/>
      <c r="H14" s="1"/>
      <c r="I14" s="1"/>
      <c r="J14" s="1">
        <f>AVERAGE(J3:J12)</f>
        <v>0.77400000000000002</v>
      </c>
      <c r="K14" s="1">
        <f>AVERAGE(K3:K12)</f>
        <v>3.4000000000000009E-2</v>
      </c>
      <c r="L14" s="1"/>
      <c r="M14" s="1"/>
      <c r="N14" s="1"/>
      <c r="O14" s="1">
        <f>AVERAGE(O3:O12)</f>
        <v>0.82850000000000001</v>
      </c>
      <c r="P14" s="1">
        <f>AVERAGE(P3:P12)</f>
        <v>1.6999999999999998E-2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5">
      <c r="A16" s="3" t="s">
        <v>8</v>
      </c>
      <c r="B16" s="1">
        <f>AVERAGE(F14,K14,P14)</f>
        <v>2.9333333333333336E-2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5">
      <c r="A17" s="3" t="s">
        <v>9</v>
      </c>
      <c r="B17" s="1">
        <f>MAX(E14,J14,O14) - MIN(E14,J14,O14)</f>
        <v>5.5499999999999994E-2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5">
      <c r="A18" s="3" t="s">
        <v>10</v>
      </c>
      <c r="B18" s="1">
        <f>MAX(R3:R12) - MIN(R3:R12)</f>
        <v>0.52499999999999991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5">
      <c r="A20" s="3" t="s">
        <v>11</v>
      </c>
      <c r="B20" s="1">
        <v>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5">
      <c r="A21" s="3" t="s">
        <v>13</v>
      </c>
      <c r="B21" s="1">
        <v>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5">
      <c r="A22" s="3" t="s">
        <v>12</v>
      </c>
      <c r="B22" s="1">
        <v>10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5">
      <c r="A23" s="3" t="s">
        <v>27</v>
      </c>
      <c r="B23" s="1">
        <v>0.5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5">
      <c r="A25" s="1" t="s">
        <v>14</v>
      </c>
      <c r="B25" s="1">
        <v>4.5599999999999996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5">
      <c r="A26" s="1" t="s">
        <v>15</v>
      </c>
      <c r="B26" s="1">
        <v>2.7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5">
      <c r="A27" s="1" t="s">
        <v>16</v>
      </c>
      <c r="B27" s="1">
        <v>1.62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5">
      <c r="A28" s="1" t="s">
        <v>17</v>
      </c>
      <c r="B28" s="1">
        <v>3.27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5">
      <c r="A29" s="1"/>
      <c r="B29" s="1"/>
      <c r="C29" s="3" t="s">
        <v>24</v>
      </c>
      <c r="D29" s="3" t="s">
        <v>25</v>
      </c>
      <c r="E29" s="3" t="s">
        <v>26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5">
      <c r="A30" s="3" t="s">
        <v>18</v>
      </c>
      <c r="B30" s="1">
        <f>B25*B16</f>
        <v>0.13375999999999999</v>
      </c>
      <c r="C30" s="4">
        <f>B30/B34</f>
        <v>0.15315113795716576</v>
      </c>
      <c r="D30" s="5">
        <f>B30^2/B34^2</f>
        <v>2.3455271057574816E-2</v>
      </c>
      <c r="E30" s="5">
        <f>B30/B23</f>
        <v>0.26751999999999998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35">
      <c r="A31" s="3" t="s">
        <v>19</v>
      </c>
      <c r="B31" s="1">
        <f>SQRT((B26*B17)^2-(B30^2/(B22*B20)))</f>
        <v>0.14683472211980378</v>
      </c>
      <c r="C31" s="4">
        <f>B31/B34</f>
        <v>0.16812129772930745</v>
      </c>
      <c r="D31" s="5">
        <f>B31^2/B34^2</f>
        <v>2.8264770750186439E-2</v>
      </c>
      <c r="E31" s="5">
        <f>B31/B23</f>
        <v>0.29366944423960756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5">
      <c r="A32" s="3" t="s">
        <v>20</v>
      </c>
      <c r="B32" s="1">
        <f>SQRT(B30^2 + B31^2)</f>
        <v>0.19862571137695137</v>
      </c>
      <c r="C32" s="4">
        <f>B32/B34</f>
        <v>0.2274204076325633</v>
      </c>
      <c r="D32" s="5">
        <f>B32^2/B34^2</f>
        <v>5.1720041807761255E-2</v>
      </c>
      <c r="E32" s="5">
        <f>B32/B23</f>
        <v>0.39725142275390274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5">
      <c r="A33" s="3" t="s">
        <v>21</v>
      </c>
      <c r="B33" s="1">
        <f>B18*B27</f>
        <v>0.85049999999999992</v>
      </c>
      <c r="C33" s="4">
        <f>B33/B34</f>
        <v>0.97379667189420949</v>
      </c>
      <c r="D33" s="5">
        <f>B33^2/B34^2</f>
        <v>0.94827995819223865</v>
      </c>
      <c r="E33" s="5">
        <f>B33/B23</f>
        <v>1.7009999999999998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5">
      <c r="A34" s="3" t="s">
        <v>22</v>
      </c>
      <c r="B34" s="1">
        <f>SQRT(B33^2 + B32^2)</f>
        <v>0.87338560969367929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5">
      <c r="A36" s="3" t="s">
        <v>23</v>
      </c>
      <c r="B36" s="1">
        <f>B28*B16</f>
        <v>9.5920000000000005E-2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5">
      <c r="A38" s="3"/>
      <c r="B38" s="4">
        <f>B30/B34</f>
        <v>0.15315113795716576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">
    <mergeCell ref="H1:I1"/>
    <mergeCell ref="M1:N1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gcola</dc:creator>
  <cp:lastModifiedBy>gcola</cp:lastModifiedBy>
  <dcterms:created xsi:type="dcterms:W3CDTF">2022-06-12T17:26:15Z</dcterms:created>
  <dcterms:modified xsi:type="dcterms:W3CDTF">2022-06-12T18:07:08Z</dcterms:modified>
</cp:coreProperties>
</file>