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colangelo\Desktop\Quant\"/>
    </mc:Choice>
  </mc:AlternateContent>
  <xr:revisionPtr revIDLastSave="0" documentId="13_ncr:1_{BFB5B7E7-4749-4207-91F7-8BECC2F8287D}" xr6:coauthVersionLast="36" xr6:coauthVersionMax="36" xr10:uidLastSave="{00000000-0000-0000-0000-000000000000}"/>
  <bookViews>
    <workbookView xWindow="0" yWindow="0" windowWidth="28800" windowHeight="13620" xr2:uid="{B29E84E0-9900-4432-A2B0-606758074D03}"/>
  </bookViews>
  <sheets>
    <sheet name="SP500" sheetId="5" r:id="rId1"/>
  </sheets>
  <definedNames>
    <definedName name="ExternalData_1" localSheetId="0" hidden="1">'SP500'!$A$1:$F$1280</definedName>
    <definedName name="solver_adj" localSheetId="0" hidden="1">'SP500'!$N$3:$N$5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'SP500'!$N$3</definedName>
    <definedName name="solver_lhs2" localSheetId="0" hidden="1">'SP500'!$N$4</definedName>
    <definedName name="solver_lhs3" localSheetId="0" hidden="1">'SP500'!$N$5</definedName>
    <definedName name="solver_lhs4" localSheetId="0" hidden="1">'SP500'!$R$4</definedName>
    <definedName name="solver_lhs5" localSheetId="0" hidden="1">'SP500'!$R$4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'SP500'!$M$8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1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J3" i="5"/>
  <c r="H3" i="5"/>
  <c r="N2" i="5" l="1"/>
  <c r="G2" i="5"/>
  <c r="I2" i="5" s="1"/>
  <c r="G3" i="5"/>
  <c r="H4" i="5" s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H5" i="5" l="1"/>
  <c r="J4" i="5"/>
  <c r="N6" i="5"/>
  <c r="I3" i="5"/>
  <c r="I4" i="5"/>
  <c r="H6" i="5" l="1"/>
  <c r="J5" i="5"/>
  <c r="I5" i="5"/>
  <c r="H7" i="5" l="1"/>
  <c r="J6" i="5"/>
  <c r="I6" i="5"/>
  <c r="H8" i="5" l="1"/>
  <c r="J7" i="5"/>
  <c r="I7" i="5"/>
  <c r="H9" i="5" l="1"/>
  <c r="J8" i="5"/>
  <c r="I8" i="5"/>
  <c r="H10" i="5" l="1"/>
  <c r="J9" i="5"/>
  <c r="I9" i="5"/>
  <c r="H11" i="5" l="1"/>
  <c r="J10" i="5"/>
  <c r="I10" i="5"/>
  <c r="H12" i="5" l="1"/>
  <c r="J11" i="5"/>
  <c r="I11" i="5"/>
  <c r="H13" i="5" l="1"/>
  <c r="J12" i="5"/>
  <c r="I12" i="5"/>
  <c r="H14" i="5" l="1"/>
  <c r="J13" i="5"/>
  <c r="I13" i="5"/>
  <c r="H15" i="5" l="1"/>
  <c r="J14" i="5"/>
  <c r="I14" i="5"/>
  <c r="H16" i="5" l="1"/>
  <c r="J15" i="5"/>
  <c r="I15" i="5"/>
  <c r="H17" i="5" l="1"/>
  <c r="J16" i="5"/>
  <c r="I16" i="5"/>
  <c r="H18" i="5" l="1"/>
  <c r="J17" i="5"/>
  <c r="I17" i="5"/>
  <c r="H19" i="5" l="1"/>
  <c r="J18" i="5"/>
  <c r="I18" i="5"/>
  <c r="H20" i="5" l="1"/>
  <c r="J19" i="5"/>
  <c r="I19" i="5"/>
  <c r="H21" i="5" l="1"/>
  <c r="J20" i="5"/>
  <c r="I20" i="5"/>
  <c r="H22" i="5" l="1"/>
  <c r="J21" i="5"/>
  <c r="I21" i="5"/>
  <c r="H23" i="5" l="1"/>
  <c r="J22" i="5"/>
  <c r="I22" i="5"/>
  <c r="H24" i="5" l="1"/>
  <c r="J23" i="5"/>
  <c r="I23" i="5"/>
  <c r="H25" i="5" l="1"/>
  <c r="J24" i="5"/>
  <c r="I24" i="5"/>
  <c r="H26" i="5" l="1"/>
  <c r="J25" i="5"/>
  <c r="I25" i="5"/>
  <c r="H27" i="5" l="1"/>
  <c r="J26" i="5"/>
  <c r="I26" i="5"/>
  <c r="H28" i="5" l="1"/>
  <c r="J27" i="5"/>
  <c r="I27" i="5"/>
  <c r="H29" i="5" l="1"/>
  <c r="J28" i="5"/>
  <c r="I28" i="5"/>
  <c r="H30" i="5" l="1"/>
  <c r="J29" i="5"/>
  <c r="I29" i="5"/>
  <c r="H31" i="5" l="1"/>
  <c r="J30" i="5"/>
  <c r="I30" i="5"/>
  <c r="H32" i="5" l="1"/>
  <c r="J31" i="5"/>
  <c r="I31" i="5"/>
  <c r="H33" i="5" l="1"/>
  <c r="J32" i="5"/>
  <c r="I32" i="5"/>
  <c r="H34" i="5" l="1"/>
  <c r="J33" i="5"/>
  <c r="I33" i="5"/>
  <c r="H35" i="5" l="1"/>
  <c r="J34" i="5"/>
  <c r="I34" i="5"/>
  <c r="H36" i="5" l="1"/>
  <c r="J35" i="5"/>
  <c r="I35" i="5"/>
  <c r="H37" i="5" l="1"/>
  <c r="J36" i="5"/>
  <c r="I36" i="5"/>
  <c r="H38" i="5" l="1"/>
  <c r="J37" i="5"/>
  <c r="I37" i="5"/>
  <c r="H39" i="5" l="1"/>
  <c r="J38" i="5"/>
  <c r="I38" i="5"/>
  <c r="H40" i="5" l="1"/>
  <c r="J39" i="5"/>
  <c r="I39" i="5"/>
  <c r="H41" i="5" l="1"/>
  <c r="J40" i="5"/>
  <c r="I40" i="5"/>
  <c r="H42" i="5" l="1"/>
  <c r="J41" i="5"/>
  <c r="I41" i="5"/>
  <c r="H43" i="5" l="1"/>
  <c r="J42" i="5"/>
  <c r="I42" i="5"/>
  <c r="H44" i="5" l="1"/>
  <c r="J43" i="5"/>
  <c r="I43" i="5"/>
  <c r="H45" i="5" l="1"/>
  <c r="J44" i="5"/>
  <c r="I44" i="5"/>
  <c r="H46" i="5" l="1"/>
  <c r="J45" i="5"/>
  <c r="I45" i="5"/>
  <c r="H47" i="5" l="1"/>
  <c r="J46" i="5"/>
  <c r="I46" i="5"/>
  <c r="H48" i="5" l="1"/>
  <c r="J47" i="5"/>
  <c r="I47" i="5"/>
  <c r="H49" i="5" l="1"/>
  <c r="J48" i="5"/>
  <c r="I48" i="5"/>
  <c r="H50" i="5" l="1"/>
  <c r="J49" i="5"/>
  <c r="I49" i="5"/>
  <c r="H51" i="5" l="1"/>
  <c r="J50" i="5"/>
  <c r="I50" i="5"/>
  <c r="H52" i="5" l="1"/>
  <c r="J51" i="5"/>
  <c r="I51" i="5"/>
  <c r="H53" i="5" l="1"/>
  <c r="J52" i="5"/>
  <c r="I52" i="5"/>
  <c r="H54" i="5" l="1"/>
  <c r="J53" i="5"/>
  <c r="I53" i="5"/>
  <c r="H55" i="5" l="1"/>
  <c r="J54" i="5"/>
  <c r="I54" i="5"/>
  <c r="H56" i="5" l="1"/>
  <c r="J55" i="5"/>
  <c r="I55" i="5"/>
  <c r="H57" i="5" l="1"/>
  <c r="J56" i="5"/>
  <c r="I56" i="5"/>
  <c r="H58" i="5" l="1"/>
  <c r="J57" i="5"/>
  <c r="I57" i="5"/>
  <c r="H59" i="5" l="1"/>
  <c r="J58" i="5"/>
  <c r="I58" i="5"/>
  <c r="H60" i="5" l="1"/>
  <c r="J59" i="5"/>
  <c r="I59" i="5"/>
  <c r="H61" i="5" l="1"/>
  <c r="J60" i="5"/>
  <c r="I60" i="5"/>
  <c r="H62" i="5" l="1"/>
  <c r="J61" i="5"/>
  <c r="I61" i="5"/>
  <c r="H63" i="5" l="1"/>
  <c r="J62" i="5"/>
  <c r="I62" i="5"/>
  <c r="H64" i="5" l="1"/>
  <c r="J63" i="5"/>
  <c r="I63" i="5"/>
  <c r="H65" i="5" l="1"/>
  <c r="J64" i="5"/>
  <c r="I64" i="5"/>
  <c r="H66" i="5" l="1"/>
  <c r="J65" i="5"/>
  <c r="I65" i="5"/>
  <c r="H67" i="5" l="1"/>
  <c r="J66" i="5"/>
  <c r="I66" i="5"/>
  <c r="H68" i="5" l="1"/>
  <c r="J67" i="5"/>
  <c r="I67" i="5"/>
  <c r="H69" i="5" l="1"/>
  <c r="J68" i="5"/>
  <c r="I68" i="5"/>
  <c r="H70" i="5" l="1"/>
  <c r="J69" i="5"/>
  <c r="I69" i="5"/>
  <c r="H71" i="5" l="1"/>
  <c r="J70" i="5"/>
  <c r="I70" i="5"/>
  <c r="H72" i="5" l="1"/>
  <c r="J71" i="5"/>
  <c r="I71" i="5"/>
  <c r="H73" i="5" l="1"/>
  <c r="J72" i="5"/>
  <c r="I72" i="5"/>
  <c r="H74" i="5" l="1"/>
  <c r="J73" i="5"/>
  <c r="I73" i="5"/>
  <c r="H75" i="5" l="1"/>
  <c r="J74" i="5"/>
  <c r="I74" i="5"/>
  <c r="H76" i="5" l="1"/>
  <c r="J75" i="5"/>
  <c r="I75" i="5"/>
  <c r="H77" i="5" l="1"/>
  <c r="J76" i="5"/>
  <c r="I76" i="5"/>
  <c r="H78" i="5" l="1"/>
  <c r="J77" i="5"/>
  <c r="I77" i="5"/>
  <c r="H79" i="5" l="1"/>
  <c r="J78" i="5"/>
  <c r="I78" i="5"/>
  <c r="H80" i="5" l="1"/>
  <c r="J79" i="5"/>
  <c r="I79" i="5"/>
  <c r="H81" i="5" l="1"/>
  <c r="J80" i="5"/>
  <c r="I80" i="5"/>
  <c r="H82" i="5" l="1"/>
  <c r="J81" i="5"/>
  <c r="I81" i="5"/>
  <c r="H83" i="5" l="1"/>
  <c r="J82" i="5"/>
  <c r="I82" i="5"/>
  <c r="H84" i="5" l="1"/>
  <c r="J83" i="5"/>
  <c r="I83" i="5"/>
  <c r="H85" i="5" l="1"/>
  <c r="J84" i="5"/>
  <c r="I84" i="5"/>
  <c r="H86" i="5" l="1"/>
  <c r="J85" i="5"/>
  <c r="I85" i="5"/>
  <c r="H87" i="5" l="1"/>
  <c r="J86" i="5"/>
  <c r="I86" i="5"/>
  <c r="H88" i="5" l="1"/>
  <c r="J87" i="5"/>
  <c r="I87" i="5"/>
  <c r="H89" i="5" l="1"/>
  <c r="J88" i="5"/>
  <c r="I88" i="5"/>
  <c r="H90" i="5" l="1"/>
  <c r="J89" i="5"/>
  <c r="I89" i="5"/>
  <c r="H91" i="5" l="1"/>
  <c r="J90" i="5"/>
  <c r="I90" i="5"/>
  <c r="H92" i="5" l="1"/>
  <c r="J91" i="5"/>
  <c r="I91" i="5"/>
  <c r="H93" i="5" l="1"/>
  <c r="J92" i="5"/>
  <c r="I92" i="5"/>
  <c r="H94" i="5" l="1"/>
  <c r="J93" i="5"/>
  <c r="I93" i="5"/>
  <c r="H95" i="5" l="1"/>
  <c r="J94" i="5"/>
  <c r="I94" i="5"/>
  <c r="H96" i="5" l="1"/>
  <c r="J95" i="5"/>
  <c r="I95" i="5"/>
  <c r="H97" i="5" l="1"/>
  <c r="J96" i="5"/>
  <c r="I96" i="5"/>
  <c r="H98" i="5" l="1"/>
  <c r="J97" i="5"/>
  <c r="I97" i="5"/>
  <c r="H99" i="5" l="1"/>
  <c r="J98" i="5"/>
  <c r="I98" i="5"/>
  <c r="H100" i="5" l="1"/>
  <c r="J99" i="5"/>
  <c r="I99" i="5"/>
  <c r="H101" i="5" l="1"/>
  <c r="J100" i="5"/>
  <c r="I100" i="5"/>
  <c r="H102" i="5" l="1"/>
  <c r="J101" i="5"/>
  <c r="I101" i="5"/>
  <c r="H103" i="5" l="1"/>
  <c r="J102" i="5"/>
  <c r="I102" i="5"/>
  <c r="H104" i="5" l="1"/>
  <c r="J103" i="5"/>
  <c r="I103" i="5"/>
  <c r="H105" i="5" l="1"/>
  <c r="J104" i="5"/>
  <c r="I104" i="5"/>
  <c r="H106" i="5" l="1"/>
  <c r="J105" i="5"/>
  <c r="I105" i="5"/>
  <c r="H107" i="5" l="1"/>
  <c r="J106" i="5"/>
  <c r="I106" i="5"/>
  <c r="H108" i="5" l="1"/>
  <c r="J107" i="5"/>
  <c r="I107" i="5"/>
  <c r="H109" i="5" l="1"/>
  <c r="J108" i="5"/>
  <c r="I108" i="5"/>
  <c r="H110" i="5" l="1"/>
  <c r="J109" i="5"/>
  <c r="I109" i="5"/>
  <c r="H111" i="5" l="1"/>
  <c r="J110" i="5"/>
  <c r="I110" i="5"/>
  <c r="H112" i="5" l="1"/>
  <c r="J111" i="5"/>
  <c r="I111" i="5"/>
  <c r="H113" i="5" l="1"/>
  <c r="J112" i="5"/>
  <c r="I112" i="5"/>
  <c r="H114" i="5" l="1"/>
  <c r="J113" i="5"/>
  <c r="I113" i="5"/>
  <c r="H115" i="5" l="1"/>
  <c r="J114" i="5"/>
  <c r="I114" i="5"/>
  <c r="H116" i="5" l="1"/>
  <c r="J115" i="5"/>
  <c r="I115" i="5"/>
  <c r="H117" i="5" l="1"/>
  <c r="J116" i="5"/>
  <c r="I116" i="5"/>
  <c r="H118" i="5" l="1"/>
  <c r="J117" i="5"/>
  <c r="I117" i="5"/>
  <c r="H119" i="5" l="1"/>
  <c r="J118" i="5"/>
  <c r="I118" i="5"/>
  <c r="H120" i="5" l="1"/>
  <c r="J119" i="5"/>
  <c r="I119" i="5"/>
  <c r="H121" i="5" l="1"/>
  <c r="J120" i="5"/>
  <c r="I120" i="5"/>
  <c r="H122" i="5" l="1"/>
  <c r="J121" i="5"/>
  <c r="I121" i="5"/>
  <c r="H123" i="5" l="1"/>
  <c r="J122" i="5"/>
  <c r="I122" i="5"/>
  <c r="H124" i="5" l="1"/>
  <c r="J123" i="5"/>
  <c r="I123" i="5"/>
  <c r="H125" i="5" l="1"/>
  <c r="J124" i="5"/>
  <c r="I124" i="5"/>
  <c r="H126" i="5" l="1"/>
  <c r="J125" i="5"/>
  <c r="I125" i="5"/>
  <c r="H127" i="5" l="1"/>
  <c r="J126" i="5"/>
  <c r="I126" i="5"/>
  <c r="H128" i="5" l="1"/>
  <c r="J127" i="5"/>
  <c r="I127" i="5"/>
  <c r="H129" i="5" l="1"/>
  <c r="J128" i="5"/>
  <c r="I128" i="5"/>
  <c r="H130" i="5" l="1"/>
  <c r="J129" i="5"/>
  <c r="I129" i="5"/>
  <c r="H131" i="5" l="1"/>
  <c r="J130" i="5"/>
  <c r="I130" i="5"/>
  <c r="H132" i="5" l="1"/>
  <c r="J131" i="5"/>
  <c r="I131" i="5"/>
  <c r="H133" i="5" l="1"/>
  <c r="J132" i="5"/>
  <c r="I132" i="5"/>
  <c r="H134" i="5" l="1"/>
  <c r="J133" i="5"/>
  <c r="I133" i="5"/>
  <c r="H135" i="5" l="1"/>
  <c r="J134" i="5"/>
  <c r="I134" i="5"/>
  <c r="H136" i="5" l="1"/>
  <c r="J135" i="5"/>
  <c r="I135" i="5"/>
  <c r="H137" i="5" l="1"/>
  <c r="J136" i="5"/>
  <c r="I136" i="5"/>
  <c r="H138" i="5" l="1"/>
  <c r="J137" i="5"/>
  <c r="I137" i="5"/>
  <c r="H139" i="5" l="1"/>
  <c r="J138" i="5"/>
  <c r="I138" i="5"/>
  <c r="H140" i="5" l="1"/>
  <c r="J139" i="5"/>
  <c r="I139" i="5"/>
  <c r="H141" i="5" l="1"/>
  <c r="J140" i="5"/>
  <c r="I140" i="5"/>
  <c r="H142" i="5" l="1"/>
  <c r="J141" i="5"/>
  <c r="I141" i="5"/>
  <c r="H143" i="5" l="1"/>
  <c r="J142" i="5"/>
  <c r="I142" i="5"/>
  <c r="H144" i="5" l="1"/>
  <c r="J143" i="5"/>
  <c r="I143" i="5"/>
  <c r="H145" i="5" l="1"/>
  <c r="J144" i="5"/>
  <c r="I144" i="5"/>
  <c r="H146" i="5" l="1"/>
  <c r="J145" i="5"/>
  <c r="I145" i="5"/>
  <c r="H147" i="5" l="1"/>
  <c r="J146" i="5"/>
  <c r="I146" i="5"/>
  <c r="H148" i="5" l="1"/>
  <c r="J147" i="5"/>
  <c r="I147" i="5"/>
  <c r="H149" i="5" l="1"/>
  <c r="J148" i="5"/>
  <c r="I148" i="5"/>
  <c r="H150" i="5" l="1"/>
  <c r="J149" i="5"/>
  <c r="I149" i="5"/>
  <c r="H151" i="5" l="1"/>
  <c r="J150" i="5"/>
  <c r="I150" i="5"/>
  <c r="H152" i="5" l="1"/>
  <c r="J151" i="5"/>
  <c r="I151" i="5"/>
  <c r="H153" i="5" l="1"/>
  <c r="J152" i="5"/>
  <c r="I152" i="5"/>
  <c r="H154" i="5" l="1"/>
  <c r="J153" i="5"/>
  <c r="I153" i="5"/>
  <c r="H155" i="5" l="1"/>
  <c r="J154" i="5"/>
  <c r="I154" i="5"/>
  <c r="H156" i="5" l="1"/>
  <c r="J155" i="5"/>
  <c r="I155" i="5"/>
  <c r="H157" i="5" l="1"/>
  <c r="J156" i="5"/>
  <c r="I156" i="5"/>
  <c r="H158" i="5" l="1"/>
  <c r="J157" i="5"/>
  <c r="I157" i="5"/>
  <c r="H159" i="5" l="1"/>
  <c r="J158" i="5"/>
  <c r="I158" i="5"/>
  <c r="H160" i="5" l="1"/>
  <c r="J159" i="5"/>
  <c r="I159" i="5"/>
  <c r="H161" i="5" l="1"/>
  <c r="J160" i="5"/>
  <c r="I160" i="5"/>
  <c r="H162" i="5" l="1"/>
  <c r="J161" i="5"/>
  <c r="I161" i="5"/>
  <c r="H163" i="5" l="1"/>
  <c r="J162" i="5"/>
  <c r="I162" i="5"/>
  <c r="H164" i="5" l="1"/>
  <c r="J163" i="5"/>
  <c r="I163" i="5"/>
  <c r="H165" i="5" l="1"/>
  <c r="J164" i="5"/>
  <c r="I164" i="5"/>
  <c r="H166" i="5" l="1"/>
  <c r="J165" i="5"/>
  <c r="I165" i="5"/>
  <c r="H167" i="5" l="1"/>
  <c r="J166" i="5"/>
  <c r="I166" i="5"/>
  <c r="H168" i="5" l="1"/>
  <c r="J167" i="5"/>
  <c r="I167" i="5"/>
  <c r="H169" i="5" l="1"/>
  <c r="J168" i="5"/>
  <c r="I168" i="5"/>
  <c r="H170" i="5" l="1"/>
  <c r="J169" i="5"/>
  <c r="I169" i="5"/>
  <c r="H171" i="5" l="1"/>
  <c r="J170" i="5"/>
  <c r="I170" i="5"/>
  <c r="H172" i="5" l="1"/>
  <c r="J171" i="5"/>
  <c r="I171" i="5"/>
  <c r="H173" i="5" l="1"/>
  <c r="J172" i="5"/>
  <c r="I172" i="5"/>
  <c r="H174" i="5" l="1"/>
  <c r="J173" i="5"/>
  <c r="I173" i="5"/>
  <c r="H175" i="5" l="1"/>
  <c r="J174" i="5"/>
  <c r="I174" i="5"/>
  <c r="H176" i="5" l="1"/>
  <c r="J175" i="5"/>
  <c r="I175" i="5"/>
  <c r="H177" i="5" l="1"/>
  <c r="J176" i="5"/>
  <c r="I176" i="5"/>
  <c r="H178" i="5" l="1"/>
  <c r="J177" i="5"/>
  <c r="I177" i="5"/>
  <c r="H179" i="5" l="1"/>
  <c r="J178" i="5"/>
  <c r="I178" i="5"/>
  <c r="H180" i="5" l="1"/>
  <c r="J179" i="5"/>
  <c r="I179" i="5"/>
  <c r="H181" i="5" l="1"/>
  <c r="J180" i="5"/>
  <c r="I180" i="5"/>
  <c r="H182" i="5" l="1"/>
  <c r="J181" i="5"/>
  <c r="I181" i="5"/>
  <c r="H183" i="5" l="1"/>
  <c r="J182" i="5"/>
  <c r="I182" i="5"/>
  <c r="H184" i="5" l="1"/>
  <c r="J183" i="5"/>
  <c r="I183" i="5"/>
  <c r="H185" i="5" l="1"/>
  <c r="J184" i="5"/>
  <c r="I184" i="5"/>
  <c r="H186" i="5" l="1"/>
  <c r="J185" i="5"/>
  <c r="I185" i="5"/>
  <c r="H187" i="5" l="1"/>
  <c r="J186" i="5"/>
  <c r="I186" i="5"/>
  <c r="H188" i="5" l="1"/>
  <c r="J187" i="5"/>
  <c r="I187" i="5"/>
  <c r="H189" i="5" l="1"/>
  <c r="J188" i="5"/>
  <c r="I188" i="5"/>
  <c r="H190" i="5" l="1"/>
  <c r="J189" i="5"/>
  <c r="I189" i="5"/>
  <c r="H191" i="5" l="1"/>
  <c r="J190" i="5"/>
  <c r="I190" i="5"/>
  <c r="H192" i="5" l="1"/>
  <c r="J191" i="5"/>
  <c r="I191" i="5"/>
  <c r="H193" i="5" l="1"/>
  <c r="J192" i="5"/>
  <c r="I192" i="5"/>
  <c r="H194" i="5" l="1"/>
  <c r="J193" i="5"/>
  <c r="I193" i="5"/>
  <c r="H195" i="5" l="1"/>
  <c r="J194" i="5"/>
  <c r="I194" i="5"/>
  <c r="H196" i="5" l="1"/>
  <c r="J195" i="5"/>
  <c r="I195" i="5"/>
  <c r="H197" i="5" l="1"/>
  <c r="J196" i="5"/>
  <c r="I196" i="5"/>
  <c r="H198" i="5" l="1"/>
  <c r="J197" i="5"/>
  <c r="I197" i="5"/>
  <c r="H199" i="5" l="1"/>
  <c r="J198" i="5"/>
  <c r="I198" i="5"/>
  <c r="H200" i="5" l="1"/>
  <c r="J199" i="5"/>
  <c r="I199" i="5"/>
  <c r="H201" i="5" l="1"/>
  <c r="J200" i="5"/>
  <c r="I200" i="5"/>
  <c r="H202" i="5" l="1"/>
  <c r="J201" i="5"/>
  <c r="I201" i="5"/>
  <c r="H203" i="5" l="1"/>
  <c r="J202" i="5"/>
  <c r="I202" i="5"/>
  <c r="H204" i="5" l="1"/>
  <c r="J203" i="5"/>
  <c r="I203" i="5"/>
  <c r="H205" i="5" l="1"/>
  <c r="J204" i="5"/>
  <c r="I204" i="5"/>
  <c r="H206" i="5" l="1"/>
  <c r="J205" i="5"/>
  <c r="I205" i="5"/>
  <c r="H207" i="5" l="1"/>
  <c r="J206" i="5"/>
  <c r="I206" i="5"/>
  <c r="H208" i="5" l="1"/>
  <c r="J207" i="5"/>
  <c r="I207" i="5"/>
  <c r="H209" i="5" l="1"/>
  <c r="J208" i="5"/>
  <c r="I208" i="5"/>
  <c r="H210" i="5" l="1"/>
  <c r="J209" i="5"/>
  <c r="I209" i="5"/>
  <c r="H211" i="5" l="1"/>
  <c r="J210" i="5"/>
  <c r="I210" i="5"/>
  <c r="H212" i="5" l="1"/>
  <c r="J211" i="5"/>
  <c r="I211" i="5"/>
  <c r="H213" i="5" l="1"/>
  <c r="J212" i="5"/>
  <c r="I212" i="5"/>
  <c r="H214" i="5" l="1"/>
  <c r="J213" i="5"/>
  <c r="I213" i="5"/>
  <c r="H215" i="5" l="1"/>
  <c r="J214" i="5"/>
  <c r="I214" i="5"/>
  <c r="H216" i="5" l="1"/>
  <c r="J215" i="5"/>
  <c r="I215" i="5"/>
  <c r="H217" i="5" l="1"/>
  <c r="J216" i="5"/>
  <c r="I216" i="5"/>
  <c r="H218" i="5" l="1"/>
  <c r="J217" i="5"/>
  <c r="I217" i="5"/>
  <c r="H219" i="5" l="1"/>
  <c r="J218" i="5"/>
  <c r="I218" i="5"/>
  <c r="H220" i="5" l="1"/>
  <c r="J219" i="5"/>
  <c r="I219" i="5"/>
  <c r="H221" i="5" l="1"/>
  <c r="J220" i="5"/>
  <c r="I220" i="5"/>
  <c r="H222" i="5" l="1"/>
  <c r="J221" i="5"/>
  <c r="I221" i="5"/>
  <c r="H223" i="5" l="1"/>
  <c r="J222" i="5"/>
  <c r="I222" i="5"/>
  <c r="H224" i="5" l="1"/>
  <c r="J223" i="5"/>
  <c r="I223" i="5"/>
  <c r="H225" i="5" l="1"/>
  <c r="J224" i="5"/>
  <c r="I224" i="5"/>
  <c r="H226" i="5" l="1"/>
  <c r="J225" i="5"/>
  <c r="I225" i="5"/>
  <c r="H227" i="5" l="1"/>
  <c r="J226" i="5"/>
  <c r="I226" i="5"/>
  <c r="H228" i="5" l="1"/>
  <c r="J227" i="5"/>
  <c r="I227" i="5"/>
  <c r="H229" i="5" l="1"/>
  <c r="J228" i="5"/>
  <c r="I228" i="5"/>
  <c r="H230" i="5" l="1"/>
  <c r="J229" i="5"/>
  <c r="I229" i="5"/>
  <c r="H231" i="5" l="1"/>
  <c r="J230" i="5"/>
  <c r="I230" i="5"/>
  <c r="H232" i="5" l="1"/>
  <c r="J231" i="5"/>
  <c r="I231" i="5"/>
  <c r="H233" i="5" l="1"/>
  <c r="J232" i="5"/>
  <c r="I232" i="5"/>
  <c r="H234" i="5" l="1"/>
  <c r="J233" i="5"/>
  <c r="I233" i="5"/>
  <c r="H235" i="5" l="1"/>
  <c r="J234" i="5"/>
  <c r="I234" i="5"/>
  <c r="H236" i="5" l="1"/>
  <c r="J235" i="5"/>
  <c r="I235" i="5"/>
  <c r="H237" i="5" l="1"/>
  <c r="J236" i="5"/>
  <c r="I236" i="5"/>
  <c r="H238" i="5" l="1"/>
  <c r="J237" i="5"/>
  <c r="I237" i="5"/>
  <c r="H239" i="5" l="1"/>
  <c r="J238" i="5"/>
  <c r="I238" i="5"/>
  <c r="H240" i="5" l="1"/>
  <c r="J239" i="5"/>
  <c r="I239" i="5"/>
  <c r="H241" i="5" l="1"/>
  <c r="J240" i="5"/>
  <c r="I240" i="5"/>
  <c r="H242" i="5" l="1"/>
  <c r="J241" i="5"/>
  <c r="I241" i="5"/>
  <c r="H243" i="5" l="1"/>
  <c r="J242" i="5"/>
  <c r="I242" i="5"/>
  <c r="H244" i="5" l="1"/>
  <c r="J243" i="5"/>
  <c r="I243" i="5"/>
  <c r="H245" i="5" l="1"/>
  <c r="J244" i="5"/>
  <c r="I244" i="5"/>
  <c r="H246" i="5" l="1"/>
  <c r="J245" i="5"/>
  <c r="I245" i="5"/>
  <c r="H247" i="5" l="1"/>
  <c r="J246" i="5"/>
  <c r="I246" i="5"/>
  <c r="H248" i="5" l="1"/>
  <c r="J247" i="5"/>
  <c r="I247" i="5"/>
  <c r="H249" i="5" l="1"/>
  <c r="J248" i="5"/>
  <c r="I248" i="5"/>
  <c r="H250" i="5" l="1"/>
  <c r="J249" i="5"/>
  <c r="I249" i="5"/>
  <c r="H251" i="5" l="1"/>
  <c r="J250" i="5"/>
  <c r="I250" i="5"/>
  <c r="H252" i="5" l="1"/>
  <c r="J251" i="5"/>
  <c r="I251" i="5"/>
  <c r="H253" i="5" l="1"/>
  <c r="J252" i="5"/>
  <c r="I252" i="5"/>
  <c r="H254" i="5" l="1"/>
  <c r="J253" i="5"/>
  <c r="I253" i="5"/>
  <c r="H255" i="5" l="1"/>
  <c r="J254" i="5"/>
  <c r="I254" i="5"/>
  <c r="H256" i="5" l="1"/>
  <c r="J255" i="5"/>
  <c r="I255" i="5"/>
  <c r="H257" i="5" l="1"/>
  <c r="J256" i="5"/>
  <c r="I256" i="5"/>
  <c r="H258" i="5" l="1"/>
  <c r="J257" i="5"/>
  <c r="I257" i="5"/>
  <c r="H259" i="5" l="1"/>
  <c r="J258" i="5"/>
  <c r="I258" i="5"/>
  <c r="H260" i="5" l="1"/>
  <c r="J259" i="5"/>
  <c r="I259" i="5"/>
  <c r="H261" i="5" l="1"/>
  <c r="J260" i="5"/>
  <c r="I260" i="5"/>
  <c r="H262" i="5" l="1"/>
  <c r="J261" i="5"/>
  <c r="I261" i="5"/>
  <c r="H263" i="5" l="1"/>
  <c r="J262" i="5"/>
  <c r="I262" i="5"/>
  <c r="H264" i="5" l="1"/>
  <c r="J263" i="5"/>
  <c r="I263" i="5"/>
  <c r="H265" i="5" l="1"/>
  <c r="J264" i="5"/>
  <c r="I264" i="5"/>
  <c r="H266" i="5" l="1"/>
  <c r="J265" i="5"/>
  <c r="I265" i="5"/>
  <c r="H267" i="5" l="1"/>
  <c r="J266" i="5"/>
  <c r="I266" i="5"/>
  <c r="H268" i="5" l="1"/>
  <c r="J267" i="5"/>
  <c r="I267" i="5"/>
  <c r="H269" i="5" l="1"/>
  <c r="J268" i="5"/>
  <c r="I268" i="5"/>
  <c r="H270" i="5" l="1"/>
  <c r="J269" i="5"/>
  <c r="I269" i="5"/>
  <c r="H271" i="5" l="1"/>
  <c r="J270" i="5"/>
  <c r="I270" i="5"/>
  <c r="H272" i="5" l="1"/>
  <c r="J271" i="5"/>
  <c r="I271" i="5"/>
  <c r="H273" i="5" l="1"/>
  <c r="J272" i="5"/>
  <c r="I272" i="5"/>
  <c r="H274" i="5" l="1"/>
  <c r="J273" i="5"/>
  <c r="I273" i="5"/>
  <c r="H275" i="5" l="1"/>
  <c r="J274" i="5"/>
  <c r="I274" i="5"/>
  <c r="H276" i="5" l="1"/>
  <c r="J275" i="5"/>
  <c r="I275" i="5"/>
  <c r="H277" i="5" l="1"/>
  <c r="J276" i="5"/>
  <c r="I276" i="5"/>
  <c r="H278" i="5" l="1"/>
  <c r="J277" i="5"/>
  <c r="I277" i="5"/>
  <c r="H279" i="5" l="1"/>
  <c r="J278" i="5"/>
  <c r="I278" i="5"/>
  <c r="H280" i="5" l="1"/>
  <c r="J279" i="5"/>
  <c r="I279" i="5"/>
  <c r="H281" i="5" l="1"/>
  <c r="J280" i="5"/>
  <c r="I280" i="5"/>
  <c r="H282" i="5" l="1"/>
  <c r="J281" i="5"/>
  <c r="I281" i="5"/>
  <c r="H283" i="5" l="1"/>
  <c r="J282" i="5"/>
  <c r="I282" i="5"/>
  <c r="H284" i="5" l="1"/>
  <c r="J283" i="5"/>
  <c r="I283" i="5"/>
  <c r="H285" i="5" l="1"/>
  <c r="J284" i="5"/>
  <c r="I284" i="5"/>
  <c r="H286" i="5" l="1"/>
  <c r="J285" i="5"/>
  <c r="I285" i="5"/>
  <c r="H287" i="5" l="1"/>
  <c r="J286" i="5"/>
  <c r="I286" i="5"/>
  <c r="H288" i="5" l="1"/>
  <c r="J287" i="5"/>
  <c r="I287" i="5"/>
  <c r="H289" i="5" l="1"/>
  <c r="J288" i="5"/>
  <c r="I288" i="5"/>
  <c r="H290" i="5" l="1"/>
  <c r="J289" i="5"/>
  <c r="I289" i="5"/>
  <c r="H291" i="5" l="1"/>
  <c r="J290" i="5"/>
  <c r="I290" i="5"/>
  <c r="H292" i="5" l="1"/>
  <c r="J291" i="5"/>
  <c r="I291" i="5"/>
  <c r="H293" i="5" l="1"/>
  <c r="J292" i="5"/>
  <c r="I292" i="5"/>
  <c r="H294" i="5" l="1"/>
  <c r="J293" i="5"/>
  <c r="I293" i="5"/>
  <c r="H295" i="5" l="1"/>
  <c r="J294" i="5"/>
  <c r="I294" i="5"/>
  <c r="H296" i="5" l="1"/>
  <c r="J295" i="5"/>
  <c r="I295" i="5"/>
  <c r="H297" i="5" l="1"/>
  <c r="J296" i="5"/>
  <c r="I296" i="5"/>
  <c r="H298" i="5" l="1"/>
  <c r="J297" i="5"/>
  <c r="I297" i="5"/>
  <c r="H299" i="5" l="1"/>
  <c r="J298" i="5"/>
  <c r="I298" i="5"/>
  <c r="H300" i="5" l="1"/>
  <c r="J299" i="5"/>
  <c r="I299" i="5"/>
  <c r="H301" i="5" l="1"/>
  <c r="J300" i="5"/>
  <c r="I300" i="5"/>
  <c r="H302" i="5" l="1"/>
  <c r="J301" i="5"/>
  <c r="I301" i="5"/>
  <c r="H303" i="5" l="1"/>
  <c r="J302" i="5"/>
  <c r="I302" i="5"/>
  <c r="H304" i="5" l="1"/>
  <c r="J303" i="5"/>
  <c r="I303" i="5"/>
  <c r="H305" i="5" l="1"/>
  <c r="J304" i="5"/>
  <c r="I304" i="5"/>
  <c r="H306" i="5" l="1"/>
  <c r="J305" i="5"/>
  <c r="I305" i="5"/>
  <c r="H307" i="5" l="1"/>
  <c r="J306" i="5"/>
  <c r="I306" i="5"/>
  <c r="H308" i="5" l="1"/>
  <c r="J307" i="5"/>
  <c r="I307" i="5"/>
  <c r="H309" i="5" l="1"/>
  <c r="J308" i="5"/>
  <c r="I308" i="5"/>
  <c r="H310" i="5" l="1"/>
  <c r="J309" i="5"/>
  <c r="I309" i="5"/>
  <c r="H311" i="5" l="1"/>
  <c r="J310" i="5"/>
  <c r="I310" i="5"/>
  <c r="H312" i="5" l="1"/>
  <c r="J311" i="5"/>
  <c r="I311" i="5"/>
  <c r="H313" i="5" l="1"/>
  <c r="J312" i="5"/>
  <c r="I312" i="5"/>
  <c r="H314" i="5" l="1"/>
  <c r="J313" i="5"/>
  <c r="I313" i="5"/>
  <c r="H315" i="5" l="1"/>
  <c r="J314" i="5"/>
  <c r="I314" i="5"/>
  <c r="H316" i="5" l="1"/>
  <c r="J315" i="5"/>
  <c r="I315" i="5"/>
  <c r="H317" i="5" l="1"/>
  <c r="J316" i="5"/>
  <c r="I316" i="5"/>
  <c r="H318" i="5" l="1"/>
  <c r="J317" i="5"/>
  <c r="I317" i="5"/>
  <c r="H319" i="5" l="1"/>
  <c r="J318" i="5"/>
  <c r="I318" i="5"/>
  <c r="H320" i="5" l="1"/>
  <c r="J319" i="5"/>
  <c r="I319" i="5"/>
  <c r="H321" i="5" l="1"/>
  <c r="J320" i="5"/>
  <c r="I320" i="5"/>
  <c r="H322" i="5" l="1"/>
  <c r="J321" i="5"/>
  <c r="I321" i="5"/>
  <c r="H323" i="5" l="1"/>
  <c r="J322" i="5"/>
  <c r="I322" i="5"/>
  <c r="H324" i="5" l="1"/>
  <c r="J323" i="5"/>
  <c r="I323" i="5"/>
  <c r="H325" i="5" l="1"/>
  <c r="J324" i="5"/>
  <c r="I324" i="5"/>
  <c r="H326" i="5" l="1"/>
  <c r="J325" i="5"/>
  <c r="I325" i="5"/>
  <c r="H327" i="5" l="1"/>
  <c r="J326" i="5"/>
  <c r="I326" i="5"/>
  <c r="H328" i="5" l="1"/>
  <c r="J327" i="5"/>
  <c r="I327" i="5"/>
  <c r="H329" i="5" l="1"/>
  <c r="J328" i="5"/>
  <c r="I328" i="5"/>
  <c r="H330" i="5" l="1"/>
  <c r="J329" i="5"/>
  <c r="I329" i="5"/>
  <c r="H331" i="5" l="1"/>
  <c r="J330" i="5"/>
  <c r="I330" i="5"/>
  <c r="H332" i="5" l="1"/>
  <c r="J331" i="5"/>
  <c r="I331" i="5"/>
  <c r="H333" i="5" l="1"/>
  <c r="J332" i="5"/>
  <c r="I332" i="5"/>
  <c r="H334" i="5" l="1"/>
  <c r="J333" i="5"/>
  <c r="I333" i="5"/>
  <c r="H335" i="5" l="1"/>
  <c r="J334" i="5"/>
  <c r="I334" i="5"/>
  <c r="H336" i="5" l="1"/>
  <c r="J335" i="5"/>
  <c r="I335" i="5"/>
  <c r="H337" i="5" l="1"/>
  <c r="J336" i="5"/>
  <c r="I336" i="5"/>
  <c r="H338" i="5" l="1"/>
  <c r="J337" i="5"/>
  <c r="I337" i="5"/>
  <c r="H339" i="5" l="1"/>
  <c r="J338" i="5"/>
  <c r="I338" i="5"/>
  <c r="H340" i="5" l="1"/>
  <c r="J339" i="5"/>
  <c r="I339" i="5"/>
  <c r="H341" i="5" l="1"/>
  <c r="J340" i="5"/>
  <c r="I340" i="5"/>
  <c r="H342" i="5" l="1"/>
  <c r="J341" i="5"/>
  <c r="I341" i="5"/>
  <c r="H343" i="5" l="1"/>
  <c r="J342" i="5"/>
  <c r="I342" i="5"/>
  <c r="H344" i="5" l="1"/>
  <c r="J343" i="5"/>
  <c r="I343" i="5"/>
  <c r="H345" i="5" l="1"/>
  <c r="J344" i="5"/>
  <c r="I344" i="5"/>
  <c r="H346" i="5" l="1"/>
  <c r="J345" i="5"/>
  <c r="I345" i="5"/>
  <c r="H347" i="5" l="1"/>
  <c r="J346" i="5"/>
  <c r="I346" i="5"/>
  <c r="H348" i="5" l="1"/>
  <c r="J347" i="5"/>
  <c r="I347" i="5"/>
  <c r="H349" i="5" l="1"/>
  <c r="J348" i="5"/>
  <c r="I348" i="5"/>
  <c r="H350" i="5" l="1"/>
  <c r="J349" i="5"/>
  <c r="I349" i="5"/>
  <c r="H351" i="5" l="1"/>
  <c r="J350" i="5"/>
  <c r="I350" i="5"/>
  <c r="H352" i="5" l="1"/>
  <c r="J351" i="5"/>
  <c r="I351" i="5"/>
  <c r="H353" i="5" l="1"/>
  <c r="J352" i="5"/>
  <c r="I352" i="5"/>
  <c r="H354" i="5" l="1"/>
  <c r="J353" i="5"/>
  <c r="I353" i="5"/>
  <c r="H355" i="5" l="1"/>
  <c r="J354" i="5"/>
  <c r="I354" i="5"/>
  <c r="H356" i="5" l="1"/>
  <c r="J355" i="5"/>
  <c r="I355" i="5"/>
  <c r="H357" i="5" l="1"/>
  <c r="J356" i="5"/>
  <c r="I356" i="5"/>
  <c r="H358" i="5" l="1"/>
  <c r="J357" i="5"/>
  <c r="I357" i="5"/>
  <c r="H359" i="5" l="1"/>
  <c r="J358" i="5"/>
  <c r="I358" i="5"/>
  <c r="H360" i="5" l="1"/>
  <c r="J359" i="5"/>
  <c r="I359" i="5"/>
  <c r="H361" i="5" l="1"/>
  <c r="J360" i="5"/>
  <c r="I360" i="5"/>
  <c r="H362" i="5" l="1"/>
  <c r="J361" i="5"/>
  <c r="I361" i="5"/>
  <c r="H363" i="5" l="1"/>
  <c r="J362" i="5"/>
  <c r="I362" i="5"/>
  <c r="H364" i="5" l="1"/>
  <c r="J363" i="5"/>
  <c r="I363" i="5"/>
  <c r="H365" i="5" l="1"/>
  <c r="J364" i="5"/>
  <c r="I364" i="5"/>
  <c r="H366" i="5" l="1"/>
  <c r="J365" i="5"/>
  <c r="I365" i="5"/>
  <c r="H367" i="5" l="1"/>
  <c r="J366" i="5"/>
  <c r="I366" i="5"/>
  <c r="H368" i="5" l="1"/>
  <c r="J367" i="5"/>
  <c r="I367" i="5"/>
  <c r="H369" i="5" l="1"/>
  <c r="J368" i="5"/>
  <c r="I368" i="5"/>
  <c r="H370" i="5" l="1"/>
  <c r="J369" i="5"/>
  <c r="I369" i="5"/>
  <c r="H371" i="5" l="1"/>
  <c r="J370" i="5"/>
  <c r="I370" i="5"/>
  <c r="H372" i="5" l="1"/>
  <c r="J371" i="5"/>
  <c r="I371" i="5"/>
  <c r="H373" i="5" l="1"/>
  <c r="J372" i="5"/>
  <c r="I372" i="5"/>
  <c r="H374" i="5" l="1"/>
  <c r="J373" i="5"/>
  <c r="I373" i="5"/>
  <c r="H375" i="5" l="1"/>
  <c r="J374" i="5"/>
  <c r="I374" i="5"/>
  <c r="H376" i="5" l="1"/>
  <c r="J375" i="5"/>
  <c r="I375" i="5"/>
  <c r="H377" i="5" l="1"/>
  <c r="J376" i="5"/>
  <c r="I376" i="5"/>
  <c r="H378" i="5" l="1"/>
  <c r="J377" i="5"/>
  <c r="I377" i="5"/>
  <c r="H379" i="5" l="1"/>
  <c r="J378" i="5"/>
  <c r="I378" i="5"/>
  <c r="H380" i="5" l="1"/>
  <c r="J379" i="5"/>
  <c r="I379" i="5"/>
  <c r="H381" i="5" l="1"/>
  <c r="J380" i="5"/>
  <c r="I380" i="5"/>
  <c r="H382" i="5" l="1"/>
  <c r="J381" i="5"/>
  <c r="I381" i="5"/>
  <c r="H383" i="5" l="1"/>
  <c r="J382" i="5"/>
  <c r="I382" i="5"/>
  <c r="H384" i="5" l="1"/>
  <c r="J383" i="5"/>
  <c r="I383" i="5"/>
  <c r="H385" i="5" l="1"/>
  <c r="J384" i="5"/>
  <c r="I384" i="5"/>
  <c r="H386" i="5" l="1"/>
  <c r="J385" i="5"/>
  <c r="I385" i="5"/>
  <c r="H387" i="5" l="1"/>
  <c r="J386" i="5"/>
  <c r="I386" i="5"/>
  <c r="H388" i="5" l="1"/>
  <c r="J387" i="5"/>
  <c r="I387" i="5"/>
  <c r="H389" i="5" l="1"/>
  <c r="J388" i="5"/>
  <c r="I388" i="5"/>
  <c r="H390" i="5" l="1"/>
  <c r="J389" i="5"/>
  <c r="I389" i="5"/>
  <c r="H391" i="5" l="1"/>
  <c r="J390" i="5"/>
  <c r="I390" i="5"/>
  <c r="H392" i="5" l="1"/>
  <c r="J391" i="5"/>
  <c r="I391" i="5"/>
  <c r="H393" i="5" l="1"/>
  <c r="J392" i="5"/>
  <c r="I392" i="5"/>
  <c r="H394" i="5" l="1"/>
  <c r="J393" i="5"/>
  <c r="I393" i="5"/>
  <c r="H395" i="5" l="1"/>
  <c r="J394" i="5"/>
  <c r="I394" i="5"/>
  <c r="H396" i="5" l="1"/>
  <c r="J395" i="5"/>
  <c r="I395" i="5"/>
  <c r="H397" i="5" l="1"/>
  <c r="J396" i="5"/>
  <c r="I396" i="5"/>
  <c r="H398" i="5" l="1"/>
  <c r="J397" i="5"/>
  <c r="I397" i="5"/>
  <c r="H399" i="5" l="1"/>
  <c r="J398" i="5"/>
  <c r="I398" i="5"/>
  <c r="H400" i="5" l="1"/>
  <c r="J399" i="5"/>
  <c r="I399" i="5"/>
  <c r="H401" i="5" l="1"/>
  <c r="J400" i="5"/>
  <c r="I400" i="5"/>
  <c r="H402" i="5" l="1"/>
  <c r="J401" i="5"/>
  <c r="I401" i="5"/>
  <c r="H403" i="5" l="1"/>
  <c r="J402" i="5"/>
  <c r="I402" i="5"/>
  <c r="H404" i="5" l="1"/>
  <c r="J403" i="5"/>
  <c r="I403" i="5"/>
  <c r="H405" i="5" l="1"/>
  <c r="J404" i="5"/>
  <c r="I404" i="5"/>
  <c r="H406" i="5" l="1"/>
  <c r="J405" i="5"/>
  <c r="I405" i="5"/>
  <c r="H407" i="5" l="1"/>
  <c r="J406" i="5"/>
  <c r="I406" i="5"/>
  <c r="H408" i="5" l="1"/>
  <c r="J407" i="5"/>
  <c r="I407" i="5"/>
  <c r="H409" i="5" l="1"/>
  <c r="J408" i="5"/>
  <c r="I408" i="5"/>
  <c r="H410" i="5" l="1"/>
  <c r="J409" i="5"/>
  <c r="I409" i="5"/>
  <c r="H411" i="5" l="1"/>
  <c r="J410" i="5"/>
  <c r="I410" i="5"/>
  <c r="H412" i="5" l="1"/>
  <c r="J411" i="5"/>
  <c r="I411" i="5"/>
  <c r="H413" i="5" l="1"/>
  <c r="J412" i="5"/>
  <c r="I412" i="5"/>
  <c r="H414" i="5" l="1"/>
  <c r="J413" i="5"/>
  <c r="I413" i="5"/>
  <c r="H415" i="5" l="1"/>
  <c r="J414" i="5"/>
  <c r="I414" i="5"/>
  <c r="H416" i="5" l="1"/>
  <c r="J415" i="5"/>
  <c r="I415" i="5"/>
  <c r="H417" i="5" l="1"/>
  <c r="J416" i="5"/>
  <c r="I416" i="5"/>
  <c r="H418" i="5" l="1"/>
  <c r="J417" i="5"/>
  <c r="I417" i="5"/>
  <c r="H419" i="5" l="1"/>
  <c r="J418" i="5"/>
  <c r="I418" i="5"/>
  <c r="H420" i="5" l="1"/>
  <c r="J419" i="5"/>
  <c r="I419" i="5"/>
  <c r="H421" i="5" l="1"/>
  <c r="J420" i="5"/>
  <c r="I420" i="5"/>
  <c r="H422" i="5" l="1"/>
  <c r="J421" i="5"/>
  <c r="I421" i="5"/>
  <c r="H423" i="5" l="1"/>
  <c r="J422" i="5"/>
  <c r="I422" i="5"/>
  <c r="H424" i="5" l="1"/>
  <c r="J423" i="5"/>
  <c r="I423" i="5"/>
  <c r="H425" i="5" l="1"/>
  <c r="J424" i="5"/>
  <c r="I424" i="5"/>
  <c r="H426" i="5" l="1"/>
  <c r="J425" i="5"/>
  <c r="I425" i="5"/>
  <c r="H427" i="5" l="1"/>
  <c r="J426" i="5"/>
  <c r="I426" i="5"/>
  <c r="H428" i="5" l="1"/>
  <c r="J427" i="5"/>
  <c r="I427" i="5"/>
  <c r="H429" i="5" l="1"/>
  <c r="J428" i="5"/>
  <c r="I428" i="5"/>
  <c r="H430" i="5" l="1"/>
  <c r="J429" i="5"/>
  <c r="I429" i="5"/>
  <c r="H431" i="5" l="1"/>
  <c r="J430" i="5"/>
  <c r="I430" i="5"/>
  <c r="H432" i="5" l="1"/>
  <c r="J431" i="5"/>
  <c r="I431" i="5"/>
  <c r="H433" i="5" l="1"/>
  <c r="J432" i="5"/>
  <c r="I432" i="5"/>
  <c r="H434" i="5" l="1"/>
  <c r="J433" i="5"/>
  <c r="I433" i="5"/>
  <c r="H435" i="5" l="1"/>
  <c r="J434" i="5"/>
  <c r="I434" i="5"/>
  <c r="H436" i="5" l="1"/>
  <c r="J435" i="5"/>
  <c r="I435" i="5"/>
  <c r="H437" i="5" l="1"/>
  <c r="J436" i="5"/>
  <c r="I436" i="5"/>
  <c r="H438" i="5" l="1"/>
  <c r="J437" i="5"/>
  <c r="I437" i="5"/>
  <c r="H439" i="5" l="1"/>
  <c r="J438" i="5"/>
  <c r="I438" i="5"/>
  <c r="H440" i="5" l="1"/>
  <c r="J439" i="5"/>
  <c r="I439" i="5"/>
  <c r="H441" i="5" l="1"/>
  <c r="J440" i="5"/>
  <c r="I440" i="5"/>
  <c r="H442" i="5" l="1"/>
  <c r="J441" i="5"/>
  <c r="I441" i="5"/>
  <c r="H443" i="5" l="1"/>
  <c r="J442" i="5"/>
  <c r="I442" i="5"/>
  <c r="H444" i="5" l="1"/>
  <c r="J443" i="5"/>
  <c r="I443" i="5"/>
  <c r="H445" i="5" l="1"/>
  <c r="J444" i="5"/>
  <c r="I444" i="5"/>
  <c r="H446" i="5" l="1"/>
  <c r="J445" i="5"/>
  <c r="I445" i="5"/>
  <c r="H447" i="5" l="1"/>
  <c r="J446" i="5"/>
  <c r="I446" i="5"/>
  <c r="H448" i="5" l="1"/>
  <c r="J447" i="5"/>
  <c r="I447" i="5"/>
  <c r="H449" i="5" l="1"/>
  <c r="J448" i="5"/>
  <c r="I448" i="5"/>
  <c r="H450" i="5" l="1"/>
  <c r="J449" i="5"/>
  <c r="I449" i="5"/>
  <c r="H451" i="5" l="1"/>
  <c r="J450" i="5"/>
  <c r="I450" i="5"/>
  <c r="H452" i="5" l="1"/>
  <c r="J451" i="5"/>
  <c r="I451" i="5"/>
  <c r="H453" i="5" l="1"/>
  <c r="J452" i="5"/>
  <c r="I452" i="5"/>
  <c r="H454" i="5" l="1"/>
  <c r="J453" i="5"/>
  <c r="I453" i="5"/>
  <c r="H455" i="5" l="1"/>
  <c r="J454" i="5"/>
  <c r="I454" i="5"/>
  <c r="H456" i="5" l="1"/>
  <c r="J455" i="5"/>
  <c r="I455" i="5"/>
  <c r="H457" i="5" l="1"/>
  <c r="J456" i="5"/>
  <c r="I456" i="5"/>
  <c r="H458" i="5" l="1"/>
  <c r="J457" i="5"/>
  <c r="I457" i="5"/>
  <c r="H459" i="5" l="1"/>
  <c r="J458" i="5"/>
  <c r="I458" i="5"/>
  <c r="H460" i="5" l="1"/>
  <c r="J459" i="5"/>
  <c r="I459" i="5"/>
  <c r="H461" i="5" l="1"/>
  <c r="J460" i="5"/>
  <c r="I460" i="5"/>
  <c r="H462" i="5" l="1"/>
  <c r="J461" i="5"/>
  <c r="I461" i="5"/>
  <c r="H463" i="5" l="1"/>
  <c r="J462" i="5"/>
  <c r="I462" i="5"/>
  <c r="H464" i="5" l="1"/>
  <c r="J463" i="5"/>
  <c r="I463" i="5"/>
  <c r="H465" i="5" l="1"/>
  <c r="J464" i="5"/>
  <c r="I464" i="5"/>
  <c r="H466" i="5" l="1"/>
  <c r="J465" i="5"/>
  <c r="I465" i="5"/>
  <c r="H467" i="5" l="1"/>
  <c r="J466" i="5"/>
  <c r="I466" i="5"/>
  <c r="H468" i="5" l="1"/>
  <c r="J467" i="5"/>
  <c r="I467" i="5"/>
  <c r="H469" i="5" l="1"/>
  <c r="J468" i="5"/>
  <c r="I468" i="5"/>
  <c r="H470" i="5" l="1"/>
  <c r="J469" i="5"/>
  <c r="I469" i="5"/>
  <c r="H471" i="5" l="1"/>
  <c r="J470" i="5"/>
  <c r="I470" i="5"/>
  <c r="H472" i="5" l="1"/>
  <c r="J471" i="5"/>
  <c r="I471" i="5"/>
  <c r="H473" i="5" l="1"/>
  <c r="J472" i="5"/>
  <c r="I472" i="5"/>
  <c r="H474" i="5" l="1"/>
  <c r="J473" i="5"/>
  <c r="I473" i="5"/>
  <c r="H475" i="5" l="1"/>
  <c r="J474" i="5"/>
  <c r="I474" i="5"/>
  <c r="H476" i="5" l="1"/>
  <c r="J475" i="5"/>
  <c r="I475" i="5"/>
  <c r="H477" i="5" l="1"/>
  <c r="J476" i="5"/>
  <c r="I476" i="5"/>
  <c r="H478" i="5" l="1"/>
  <c r="J477" i="5"/>
  <c r="I477" i="5"/>
  <c r="H479" i="5" l="1"/>
  <c r="J478" i="5"/>
  <c r="I478" i="5"/>
  <c r="H480" i="5" l="1"/>
  <c r="J479" i="5"/>
  <c r="I479" i="5"/>
  <c r="H481" i="5" l="1"/>
  <c r="J480" i="5"/>
  <c r="I480" i="5"/>
  <c r="H482" i="5" l="1"/>
  <c r="J481" i="5"/>
  <c r="I481" i="5"/>
  <c r="H483" i="5" l="1"/>
  <c r="J482" i="5"/>
  <c r="I482" i="5"/>
  <c r="H484" i="5" l="1"/>
  <c r="J483" i="5"/>
  <c r="I483" i="5"/>
  <c r="H485" i="5" l="1"/>
  <c r="J484" i="5"/>
  <c r="I484" i="5"/>
  <c r="H486" i="5" l="1"/>
  <c r="J485" i="5"/>
  <c r="I485" i="5"/>
  <c r="H487" i="5" l="1"/>
  <c r="J486" i="5"/>
  <c r="I486" i="5"/>
  <c r="H488" i="5" l="1"/>
  <c r="J487" i="5"/>
  <c r="I487" i="5"/>
  <c r="H489" i="5" l="1"/>
  <c r="J488" i="5"/>
  <c r="I488" i="5"/>
  <c r="H490" i="5" l="1"/>
  <c r="J489" i="5"/>
  <c r="I489" i="5"/>
  <c r="H491" i="5" l="1"/>
  <c r="J490" i="5"/>
  <c r="I490" i="5"/>
  <c r="H492" i="5" l="1"/>
  <c r="J491" i="5"/>
  <c r="I491" i="5"/>
  <c r="H493" i="5" l="1"/>
  <c r="J492" i="5"/>
  <c r="I492" i="5"/>
  <c r="H494" i="5" l="1"/>
  <c r="J493" i="5"/>
  <c r="I493" i="5"/>
  <c r="H495" i="5" l="1"/>
  <c r="J494" i="5"/>
  <c r="I494" i="5"/>
  <c r="H496" i="5" l="1"/>
  <c r="J495" i="5"/>
  <c r="I495" i="5"/>
  <c r="H497" i="5" l="1"/>
  <c r="J496" i="5"/>
  <c r="I496" i="5"/>
  <c r="H498" i="5" l="1"/>
  <c r="J497" i="5"/>
  <c r="I497" i="5"/>
  <c r="H499" i="5" l="1"/>
  <c r="J498" i="5"/>
  <c r="I498" i="5"/>
  <c r="H500" i="5" l="1"/>
  <c r="J499" i="5"/>
  <c r="I499" i="5"/>
  <c r="H501" i="5" l="1"/>
  <c r="J500" i="5"/>
  <c r="I500" i="5"/>
  <c r="H502" i="5" l="1"/>
  <c r="J501" i="5"/>
  <c r="I501" i="5"/>
  <c r="H503" i="5" l="1"/>
  <c r="J502" i="5"/>
  <c r="I502" i="5"/>
  <c r="H504" i="5" l="1"/>
  <c r="J503" i="5"/>
  <c r="I503" i="5"/>
  <c r="H505" i="5" l="1"/>
  <c r="J504" i="5"/>
  <c r="I504" i="5"/>
  <c r="H506" i="5" l="1"/>
  <c r="J505" i="5"/>
  <c r="I505" i="5"/>
  <c r="H507" i="5" l="1"/>
  <c r="J506" i="5"/>
  <c r="I506" i="5"/>
  <c r="H508" i="5" l="1"/>
  <c r="J507" i="5"/>
  <c r="I507" i="5"/>
  <c r="H509" i="5" l="1"/>
  <c r="J508" i="5"/>
  <c r="I508" i="5"/>
  <c r="H510" i="5" l="1"/>
  <c r="J509" i="5"/>
  <c r="I509" i="5"/>
  <c r="H511" i="5" l="1"/>
  <c r="J510" i="5"/>
  <c r="I510" i="5"/>
  <c r="H512" i="5" l="1"/>
  <c r="J511" i="5"/>
  <c r="I511" i="5"/>
  <c r="H513" i="5" l="1"/>
  <c r="J512" i="5"/>
  <c r="I512" i="5"/>
  <c r="H514" i="5" l="1"/>
  <c r="J513" i="5"/>
  <c r="I513" i="5"/>
  <c r="H515" i="5" l="1"/>
  <c r="J514" i="5"/>
  <c r="I514" i="5"/>
  <c r="H516" i="5" l="1"/>
  <c r="J515" i="5"/>
  <c r="I515" i="5"/>
  <c r="H517" i="5" l="1"/>
  <c r="J516" i="5"/>
  <c r="I516" i="5"/>
  <c r="H518" i="5" l="1"/>
  <c r="J517" i="5"/>
  <c r="I517" i="5"/>
  <c r="H519" i="5" l="1"/>
  <c r="J518" i="5"/>
  <c r="I518" i="5"/>
  <c r="H520" i="5" l="1"/>
  <c r="J519" i="5"/>
  <c r="I519" i="5"/>
  <c r="H521" i="5" l="1"/>
  <c r="J520" i="5"/>
  <c r="I520" i="5"/>
  <c r="H522" i="5" l="1"/>
  <c r="J521" i="5"/>
  <c r="I521" i="5"/>
  <c r="H523" i="5" l="1"/>
  <c r="J522" i="5"/>
  <c r="I522" i="5"/>
  <c r="H524" i="5" l="1"/>
  <c r="J523" i="5"/>
  <c r="I523" i="5"/>
  <c r="H525" i="5" l="1"/>
  <c r="J524" i="5"/>
  <c r="I524" i="5"/>
  <c r="H526" i="5" l="1"/>
  <c r="J525" i="5"/>
  <c r="I525" i="5"/>
  <c r="H527" i="5" l="1"/>
  <c r="J526" i="5"/>
  <c r="I526" i="5"/>
  <c r="H528" i="5" l="1"/>
  <c r="J527" i="5"/>
  <c r="I527" i="5"/>
  <c r="H529" i="5" l="1"/>
  <c r="J528" i="5"/>
  <c r="I528" i="5"/>
  <c r="H530" i="5" l="1"/>
  <c r="J529" i="5"/>
  <c r="I529" i="5"/>
  <c r="H531" i="5" l="1"/>
  <c r="J530" i="5"/>
  <c r="I530" i="5"/>
  <c r="H532" i="5" l="1"/>
  <c r="J531" i="5"/>
  <c r="I531" i="5"/>
  <c r="H533" i="5" l="1"/>
  <c r="J532" i="5"/>
  <c r="I532" i="5"/>
  <c r="H534" i="5" l="1"/>
  <c r="J533" i="5"/>
  <c r="I533" i="5"/>
  <c r="H535" i="5" l="1"/>
  <c r="J534" i="5"/>
  <c r="I534" i="5"/>
  <c r="H536" i="5" l="1"/>
  <c r="J535" i="5"/>
  <c r="I535" i="5"/>
  <c r="H537" i="5" l="1"/>
  <c r="J536" i="5"/>
  <c r="I536" i="5"/>
  <c r="H538" i="5" l="1"/>
  <c r="J537" i="5"/>
  <c r="I537" i="5"/>
  <c r="H539" i="5" l="1"/>
  <c r="J538" i="5"/>
  <c r="I538" i="5"/>
  <c r="H540" i="5" l="1"/>
  <c r="J539" i="5"/>
  <c r="I539" i="5"/>
  <c r="H541" i="5" l="1"/>
  <c r="J540" i="5"/>
  <c r="I540" i="5"/>
  <c r="H542" i="5" l="1"/>
  <c r="J541" i="5"/>
  <c r="I541" i="5"/>
  <c r="H543" i="5" l="1"/>
  <c r="J542" i="5"/>
  <c r="I542" i="5"/>
  <c r="H544" i="5" l="1"/>
  <c r="J543" i="5"/>
  <c r="I543" i="5"/>
  <c r="H545" i="5" l="1"/>
  <c r="J544" i="5"/>
  <c r="I544" i="5"/>
  <c r="H546" i="5" l="1"/>
  <c r="J545" i="5"/>
  <c r="I545" i="5"/>
  <c r="H547" i="5" l="1"/>
  <c r="J546" i="5"/>
  <c r="I546" i="5"/>
  <c r="H548" i="5" l="1"/>
  <c r="J547" i="5"/>
  <c r="I547" i="5"/>
  <c r="H549" i="5" l="1"/>
  <c r="J548" i="5"/>
  <c r="I548" i="5"/>
  <c r="H550" i="5" l="1"/>
  <c r="J549" i="5"/>
  <c r="I549" i="5"/>
  <c r="H551" i="5" l="1"/>
  <c r="J550" i="5"/>
  <c r="I550" i="5"/>
  <c r="H552" i="5" l="1"/>
  <c r="J551" i="5"/>
  <c r="I551" i="5"/>
  <c r="H553" i="5" l="1"/>
  <c r="J552" i="5"/>
  <c r="I552" i="5"/>
  <c r="H554" i="5" l="1"/>
  <c r="J553" i="5"/>
  <c r="I553" i="5"/>
  <c r="H555" i="5" l="1"/>
  <c r="J554" i="5"/>
  <c r="I554" i="5"/>
  <c r="H556" i="5" l="1"/>
  <c r="J555" i="5"/>
  <c r="I555" i="5"/>
  <c r="H557" i="5" l="1"/>
  <c r="J556" i="5"/>
  <c r="I556" i="5"/>
  <c r="H558" i="5" l="1"/>
  <c r="J557" i="5"/>
  <c r="I557" i="5"/>
  <c r="H559" i="5" l="1"/>
  <c r="J558" i="5"/>
  <c r="I558" i="5"/>
  <c r="H560" i="5" l="1"/>
  <c r="J559" i="5"/>
  <c r="I559" i="5"/>
  <c r="H561" i="5" l="1"/>
  <c r="J560" i="5"/>
  <c r="I560" i="5"/>
  <c r="H562" i="5" l="1"/>
  <c r="J561" i="5"/>
  <c r="I561" i="5"/>
  <c r="H563" i="5" l="1"/>
  <c r="J562" i="5"/>
  <c r="I562" i="5"/>
  <c r="H564" i="5" l="1"/>
  <c r="J563" i="5"/>
  <c r="I563" i="5"/>
  <c r="H565" i="5" l="1"/>
  <c r="J564" i="5"/>
  <c r="I564" i="5"/>
  <c r="H566" i="5" l="1"/>
  <c r="J565" i="5"/>
  <c r="I565" i="5"/>
  <c r="H567" i="5" l="1"/>
  <c r="J566" i="5"/>
  <c r="I566" i="5"/>
  <c r="H568" i="5" l="1"/>
  <c r="J567" i="5"/>
  <c r="I567" i="5"/>
  <c r="H569" i="5" l="1"/>
  <c r="J568" i="5"/>
  <c r="I568" i="5"/>
  <c r="H570" i="5" l="1"/>
  <c r="J569" i="5"/>
  <c r="I569" i="5"/>
  <c r="H571" i="5" l="1"/>
  <c r="J570" i="5"/>
  <c r="I570" i="5"/>
  <c r="H572" i="5" l="1"/>
  <c r="J571" i="5"/>
  <c r="I571" i="5"/>
  <c r="H573" i="5" l="1"/>
  <c r="J572" i="5"/>
  <c r="I572" i="5"/>
  <c r="H574" i="5" l="1"/>
  <c r="J573" i="5"/>
  <c r="I573" i="5"/>
  <c r="H575" i="5" l="1"/>
  <c r="J574" i="5"/>
  <c r="I574" i="5"/>
  <c r="H576" i="5" l="1"/>
  <c r="J575" i="5"/>
  <c r="I575" i="5"/>
  <c r="H577" i="5" l="1"/>
  <c r="J576" i="5"/>
  <c r="I576" i="5"/>
  <c r="H578" i="5" l="1"/>
  <c r="J577" i="5"/>
  <c r="I577" i="5"/>
  <c r="H579" i="5" l="1"/>
  <c r="J578" i="5"/>
  <c r="I578" i="5"/>
  <c r="H580" i="5" l="1"/>
  <c r="J579" i="5"/>
  <c r="I579" i="5"/>
  <c r="H581" i="5" l="1"/>
  <c r="J580" i="5"/>
  <c r="I580" i="5"/>
  <c r="H582" i="5" l="1"/>
  <c r="J581" i="5"/>
  <c r="I581" i="5"/>
  <c r="H583" i="5" l="1"/>
  <c r="J582" i="5"/>
  <c r="I582" i="5"/>
  <c r="H584" i="5" l="1"/>
  <c r="J583" i="5"/>
  <c r="I583" i="5"/>
  <c r="H585" i="5" l="1"/>
  <c r="J584" i="5"/>
  <c r="I584" i="5"/>
  <c r="H586" i="5" l="1"/>
  <c r="J585" i="5"/>
  <c r="I585" i="5"/>
  <c r="H587" i="5" l="1"/>
  <c r="J586" i="5"/>
  <c r="I586" i="5"/>
  <c r="H588" i="5" l="1"/>
  <c r="J587" i="5"/>
  <c r="I587" i="5"/>
  <c r="H589" i="5" l="1"/>
  <c r="J588" i="5"/>
  <c r="I588" i="5"/>
  <c r="H590" i="5" l="1"/>
  <c r="J589" i="5"/>
  <c r="I589" i="5"/>
  <c r="H591" i="5" l="1"/>
  <c r="J590" i="5"/>
  <c r="I590" i="5"/>
  <c r="H592" i="5" l="1"/>
  <c r="J591" i="5"/>
  <c r="I591" i="5"/>
  <c r="H593" i="5" l="1"/>
  <c r="J592" i="5"/>
  <c r="I592" i="5"/>
  <c r="H594" i="5" l="1"/>
  <c r="J593" i="5"/>
  <c r="I593" i="5"/>
  <c r="H595" i="5" l="1"/>
  <c r="J594" i="5"/>
  <c r="I594" i="5"/>
  <c r="H596" i="5" l="1"/>
  <c r="J595" i="5"/>
  <c r="I595" i="5"/>
  <c r="H597" i="5" l="1"/>
  <c r="J596" i="5"/>
  <c r="I596" i="5"/>
  <c r="H598" i="5" l="1"/>
  <c r="J597" i="5"/>
  <c r="I597" i="5"/>
  <c r="H599" i="5" l="1"/>
  <c r="J598" i="5"/>
  <c r="I598" i="5"/>
  <c r="H600" i="5" l="1"/>
  <c r="J599" i="5"/>
  <c r="I599" i="5"/>
  <c r="H601" i="5" l="1"/>
  <c r="J600" i="5"/>
  <c r="I600" i="5"/>
  <c r="H602" i="5" l="1"/>
  <c r="J601" i="5"/>
  <c r="I601" i="5"/>
  <c r="H603" i="5" l="1"/>
  <c r="J602" i="5"/>
  <c r="I602" i="5"/>
  <c r="H604" i="5" l="1"/>
  <c r="J603" i="5"/>
  <c r="I603" i="5"/>
  <c r="H605" i="5" l="1"/>
  <c r="J604" i="5"/>
  <c r="I604" i="5"/>
  <c r="H606" i="5" l="1"/>
  <c r="J605" i="5"/>
  <c r="I605" i="5"/>
  <c r="H607" i="5" l="1"/>
  <c r="J606" i="5"/>
  <c r="I606" i="5"/>
  <c r="H608" i="5" l="1"/>
  <c r="J607" i="5"/>
  <c r="I607" i="5"/>
  <c r="H609" i="5" l="1"/>
  <c r="J608" i="5"/>
  <c r="I608" i="5"/>
  <c r="H610" i="5" l="1"/>
  <c r="J609" i="5"/>
  <c r="I609" i="5"/>
  <c r="H611" i="5" l="1"/>
  <c r="J610" i="5"/>
  <c r="I610" i="5"/>
  <c r="H612" i="5" l="1"/>
  <c r="J611" i="5"/>
  <c r="I611" i="5"/>
  <c r="H613" i="5" l="1"/>
  <c r="J612" i="5"/>
  <c r="I612" i="5"/>
  <c r="H614" i="5" l="1"/>
  <c r="J613" i="5"/>
  <c r="I613" i="5"/>
  <c r="H615" i="5" l="1"/>
  <c r="J614" i="5"/>
  <c r="I614" i="5"/>
  <c r="H616" i="5" l="1"/>
  <c r="J615" i="5"/>
  <c r="I615" i="5"/>
  <c r="H617" i="5" l="1"/>
  <c r="J616" i="5"/>
  <c r="I616" i="5"/>
  <c r="H618" i="5" l="1"/>
  <c r="J617" i="5"/>
  <c r="I617" i="5"/>
  <c r="H619" i="5" l="1"/>
  <c r="J618" i="5"/>
  <c r="I618" i="5"/>
  <c r="H620" i="5" l="1"/>
  <c r="J619" i="5"/>
  <c r="I619" i="5"/>
  <c r="H621" i="5" l="1"/>
  <c r="J620" i="5"/>
  <c r="I620" i="5"/>
  <c r="H622" i="5" l="1"/>
  <c r="J621" i="5"/>
  <c r="I621" i="5"/>
  <c r="H623" i="5" l="1"/>
  <c r="J622" i="5"/>
  <c r="I622" i="5"/>
  <c r="H624" i="5" l="1"/>
  <c r="J623" i="5"/>
  <c r="I623" i="5"/>
  <c r="H625" i="5" l="1"/>
  <c r="J624" i="5"/>
  <c r="I624" i="5"/>
  <c r="H626" i="5" l="1"/>
  <c r="J625" i="5"/>
  <c r="I625" i="5"/>
  <c r="H627" i="5" l="1"/>
  <c r="J626" i="5"/>
  <c r="I626" i="5"/>
  <c r="H628" i="5" l="1"/>
  <c r="J627" i="5"/>
  <c r="I627" i="5"/>
  <c r="H629" i="5" l="1"/>
  <c r="J628" i="5"/>
  <c r="I628" i="5"/>
  <c r="H630" i="5" l="1"/>
  <c r="J629" i="5"/>
  <c r="I629" i="5"/>
  <c r="H631" i="5" l="1"/>
  <c r="J630" i="5"/>
  <c r="I630" i="5"/>
  <c r="H632" i="5" l="1"/>
  <c r="J631" i="5"/>
  <c r="I631" i="5"/>
  <c r="H633" i="5" l="1"/>
  <c r="J632" i="5"/>
  <c r="I632" i="5"/>
  <c r="H634" i="5" l="1"/>
  <c r="J633" i="5"/>
  <c r="I633" i="5"/>
  <c r="H635" i="5" l="1"/>
  <c r="J634" i="5"/>
  <c r="I634" i="5"/>
  <c r="H636" i="5" l="1"/>
  <c r="J635" i="5"/>
  <c r="I635" i="5"/>
  <c r="H637" i="5" l="1"/>
  <c r="J636" i="5"/>
  <c r="I636" i="5"/>
  <c r="H638" i="5" l="1"/>
  <c r="J637" i="5"/>
  <c r="I637" i="5"/>
  <c r="H639" i="5" l="1"/>
  <c r="J638" i="5"/>
  <c r="I638" i="5"/>
  <c r="H640" i="5" l="1"/>
  <c r="J639" i="5"/>
  <c r="I639" i="5"/>
  <c r="H641" i="5" l="1"/>
  <c r="J640" i="5"/>
  <c r="I640" i="5"/>
  <c r="H642" i="5" l="1"/>
  <c r="J641" i="5"/>
  <c r="I641" i="5"/>
  <c r="H643" i="5" l="1"/>
  <c r="J642" i="5"/>
  <c r="I642" i="5"/>
  <c r="H644" i="5" l="1"/>
  <c r="J643" i="5"/>
  <c r="I643" i="5"/>
  <c r="H645" i="5" l="1"/>
  <c r="J644" i="5"/>
  <c r="I644" i="5"/>
  <c r="H646" i="5" l="1"/>
  <c r="J645" i="5"/>
  <c r="I645" i="5"/>
  <c r="H647" i="5" l="1"/>
  <c r="J646" i="5"/>
  <c r="I646" i="5"/>
  <c r="H648" i="5" l="1"/>
  <c r="J647" i="5"/>
  <c r="I647" i="5"/>
  <c r="H649" i="5" l="1"/>
  <c r="J648" i="5"/>
  <c r="I648" i="5"/>
  <c r="H650" i="5" l="1"/>
  <c r="J649" i="5"/>
  <c r="I649" i="5"/>
  <c r="H651" i="5" l="1"/>
  <c r="J650" i="5"/>
  <c r="I650" i="5"/>
  <c r="H652" i="5" l="1"/>
  <c r="J651" i="5"/>
  <c r="I651" i="5"/>
  <c r="H653" i="5" l="1"/>
  <c r="J652" i="5"/>
  <c r="I652" i="5"/>
  <c r="H654" i="5" l="1"/>
  <c r="J653" i="5"/>
  <c r="I653" i="5"/>
  <c r="H655" i="5" l="1"/>
  <c r="J654" i="5"/>
  <c r="I654" i="5"/>
  <c r="H656" i="5" l="1"/>
  <c r="J655" i="5"/>
  <c r="I655" i="5"/>
  <c r="H657" i="5" l="1"/>
  <c r="J656" i="5"/>
  <c r="I656" i="5"/>
  <c r="H658" i="5" l="1"/>
  <c r="J657" i="5"/>
  <c r="I657" i="5"/>
  <c r="H659" i="5" l="1"/>
  <c r="J658" i="5"/>
  <c r="I658" i="5"/>
  <c r="H660" i="5" l="1"/>
  <c r="J659" i="5"/>
  <c r="I659" i="5"/>
  <c r="H661" i="5" l="1"/>
  <c r="J660" i="5"/>
  <c r="I660" i="5"/>
  <c r="H662" i="5" l="1"/>
  <c r="J661" i="5"/>
  <c r="I661" i="5"/>
  <c r="H663" i="5" l="1"/>
  <c r="J662" i="5"/>
  <c r="I662" i="5"/>
  <c r="H664" i="5" l="1"/>
  <c r="J663" i="5"/>
  <c r="I663" i="5"/>
  <c r="H665" i="5" l="1"/>
  <c r="J664" i="5"/>
  <c r="I664" i="5"/>
  <c r="H666" i="5" l="1"/>
  <c r="J665" i="5"/>
  <c r="I665" i="5"/>
  <c r="H667" i="5" l="1"/>
  <c r="J666" i="5"/>
  <c r="I666" i="5"/>
  <c r="H668" i="5" l="1"/>
  <c r="J667" i="5"/>
  <c r="I667" i="5"/>
  <c r="H669" i="5" l="1"/>
  <c r="J668" i="5"/>
  <c r="I668" i="5"/>
  <c r="H670" i="5" l="1"/>
  <c r="J669" i="5"/>
  <c r="I669" i="5"/>
  <c r="H671" i="5" l="1"/>
  <c r="J670" i="5"/>
  <c r="I670" i="5"/>
  <c r="H672" i="5" l="1"/>
  <c r="J671" i="5"/>
  <c r="I671" i="5"/>
  <c r="H673" i="5" l="1"/>
  <c r="J672" i="5"/>
  <c r="I672" i="5"/>
  <c r="H674" i="5" l="1"/>
  <c r="J673" i="5"/>
  <c r="I673" i="5"/>
  <c r="H675" i="5" l="1"/>
  <c r="J674" i="5"/>
  <c r="I674" i="5"/>
  <c r="H676" i="5" l="1"/>
  <c r="J675" i="5"/>
  <c r="I675" i="5"/>
  <c r="H677" i="5" l="1"/>
  <c r="J676" i="5"/>
  <c r="I676" i="5"/>
  <c r="H678" i="5" l="1"/>
  <c r="J677" i="5"/>
  <c r="I677" i="5"/>
  <c r="H679" i="5" l="1"/>
  <c r="J678" i="5"/>
  <c r="I678" i="5"/>
  <c r="H680" i="5" l="1"/>
  <c r="J679" i="5"/>
  <c r="I679" i="5"/>
  <c r="H681" i="5" l="1"/>
  <c r="J680" i="5"/>
  <c r="I680" i="5"/>
  <c r="H682" i="5" l="1"/>
  <c r="J681" i="5"/>
  <c r="I681" i="5"/>
  <c r="H683" i="5" l="1"/>
  <c r="J682" i="5"/>
  <c r="I682" i="5"/>
  <c r="H684" i="5" l="1"/>
  <c r="J683" i="5"/>
  <c r="I683" i="5"/>
  <c r="H685" i="5" l="1"/>
  <c r="J684" i="5"/>
  <c r="I684" i="5"/>
  <c r="H686" i="5" l="1"/>
  <c r="J685" i="5"/>
  <c r="I685" i="5"/>
  <c r="H687" i="5" l="1"/>
  <c r="J686" i="5"/>
  <c r="I686" i="5"/>
  <c r="H688" i="5" l="1"/>
  <c r="J687" i="5"/>
  <c r="I687" i="5"/>
  <c r="H689" i="5" l="1"/>
  <c r="J688" i="5"/>
  <c r="I688" i="5"/>
  <c r="H690" i="5" l="1"/>
  <c r="J689" i="5"/>
  <c r="I689" i="5"/>
  <c r="H691" i="5" l="1"/>
  <c r="J690" i="5"/>
  <c r="I690" i="5"/>
  <c r="H692" i="5" l="1"/>
  <c r="J691" i="5"/>
  <c r="I691" i="5"/>
  <c r="H693" i="5" l="1"/>
  <c r="J692" i="5"/>
  <c r="I692" i="5"/>
  <c r="H694" i="5" l="1"/>
  <c r="J693" i="5"/>
  <c r="I693" i="5"/>
  <c r="H695" i="5" l="1"/>
  <c r="J694" i="5"/>
  <c r="I694" i="5"/>
  <c r="H696" i="5" l="1"/>
  <c r="J695" i="5"/>
  <c r="I695" i="5"/>
  <c r="H697" i="5" l="1"/>
  <c r="J696" i="5"/>
  <c r="I696" i="5"/>
  <c r="H698" i="5" l="1"/>
  <c r="J697" i="5"/>
  <c r="I697" i="5"/>
  <c r="H699" i="5" l="1"/>
  <c r="J698" i="5"/>
  <c r="I698" i="5"/>
  <c r="H700" i="5" l="1"/>
  <c r="J699" i="5"/>
  <c r="I699" i="5"/>
  <c r="H701" i="5" l="1"/>
  <c r="J700" i="5"/>
  <c r="I700" i="5"/>
  <c r="H702" i="5" l="1"/>
  <c r="J701" i="5"/>
  <c r="I701" i="5"/>
  <c r="H703" i="5" l="1"/>
  <c r="J702" i="5"/>
  <c r="I702" i="5"/>
  <c r="H704" i="5" l="1"/>
  <c r="J703" i="5"/>
  <c r="I703" i="5"/>
  <c r="H705" i="5" l="1"/>
  <c r="J704" i="5"/>
  <c r="I704" i="5"/>
  <c r="H706" i="5" l="1"/>
  <c r="J705" i="5"/>
  <c r="I705" i="5"/>
  <c r="H707" i="5" l="1"/>
  <c r="J706" i="5"/>
  <c r="I706" i="5"/>
  <c r="H708" i="5" l="1"/>
  <c r="J707" i="5"/>
  <c r="I707" i="5"/>
  <c r="H709" i="5" l="1"/>
  <c r="J708" i="5"/>
  <c r="I708" i="5"/>
  <c r="H710" i="5" l="1"/>
  <c r="J709" i="5"/>
  <c r="I709" i="5"/>
  <c r="H711" i="5" l="1"/>
  <c r="J710" i="5"/>
  <c r="I710" i="5"/>
  <c r="H712" i="5" l="1"/>
  <c r="J711" i="5"/>
  <c r="I711" i="5"/>
  <c r="H713" i="5" l="1"/>
  <c r="J712" i="5"/>
  <c r="I712" i="5"/>
  <c r="H714" i="5" l="1"/>
  <c r="J713" i="5"/>
  <c r="I713" i="5"/>
  <c r="H715" i="5" l="1"/>
  <c r="J714" i="5"/>
  <c r="I714" i="5"/>
  <c r="H716" i="5" l="1"/>
  <c r="J715" i="5"/>
  <c r="I715" i="5"/>
  <c r="H717" i="5" l="1"/>
  <c r="J716" i="5"/>
  <c r="I716" i="5"/>
  <c r="H718" i="5" l="1"/>
  <c r="J717" i="5"/>
  <c r="I717" i="5"/>
  <c r="H719" i="5" l="1"/>
  <c r="J718" i="5"/>
  <c r="I718" i="5"/>
  <c r="H720" i="5" l="1"/>
  <c r="J719" i="5"/>
  <c r="I719" i="5"/>
  <c r="H721" i="5" l="1"/>
  <c r="J720" i="5"/>
  <c r="I720" i="5"/>
  <c r="H722" i="5" l="1"/>
  <c r="J721" i="5"/>
  <c r="I721" i="5"/>
  <c r="H723" i="5" l="1"/>
  <c r="J722" i="5"/>
  <c r="I722" i="5"/>
  <c r="H724" i="5" l="1"/>
  <c r="J723" i="5"/>
  <c r="I723" i="5"/>
  <c r="H725" i="5" l="1"/>
  <c r="J724" i="5"/>
  <c r="I724" i="5"/>
  <c r="H726" i="5" l="1"/>
  <c r="J725" i="5"/>
  <c r="I725" i="5"/>
  <c r="H727" i="5" l="1"/>
  <c r="J726" i="5"/>
  <c r="I726" i="5"/>
  <c r="H728" i="5" l="1"/>
  <c r="J727" i="5"/>
  <c r="I727" i="5"/>
  <c r="H729" i="5" l="1"/>
  <c r="J728" i="5"/>
  <c r="I728" i="5"/>
  <c r="H730" i="5" l="1"/>
  <c r="J729" i="5"/>
  <c r="I729" i="5"/>
  <c r="H731" i="5" l="1"/>
  <c r="J730" i="5"/>
  <c r="I730" i="5"/>
  <c r="H732" i="5" l="1"/>
  <c r="J731" i="5"/>
  <c r="I731" i="5"/>
  <c r="H733" i="5" l="1"/>
  <c r="J732" i="5"/>
  <c r="I732" i="5"/>
  <c r="H734" i="5" l="1"/>
  <c r="J733" i="5"/>
  <c r="I733" i="5"/>
  <c r="H735" i="5" l="1"/>
  <c r="J734" i="5"/>
  <c r="I734" i="5"/>
  <c r="H736" i="5" l="1"/>
  <c r="J735" i="5"/>
  <c r="I735" i="5"/>
  <c r="H737" i="5" l="1"/>
  <c r="J736" i="5"/>
  <c r="I736" i="5"/>
  <c r="H738" i="5" l="1"/>
  <c r="J737" i="5"/>
  <c r="I737" i="5"/>
  <c r="H739" i="5" l="1"/>
  <c r="J738" i="5"/>
  <c r="I738" i="5"/>
  <c r="H740" i="5" l="1"/>
  <c r="J739" i="5"/>
  <c r="I739" i="5"/>
  <c r="H741" i="5" l="1"/>
  <c r="J740" i="5"/>
  <c r="I740" i="5"/>
  <c r="H742" i="5" l="1"/>
  <c r="J741" i="5"/>
  <c r="I741" i="5"/>
  <c r="H743" i="5" l="1"/>
  <c r="J742" i="5"/>
  <c r="I742" i="5"/>
  <c r="H744" i="5" l="1"/>
  <c r="J743" i="5"/>
  <c r="I743" i="5"/>
  <c r="H745" i="5" l="1"/>
  <c r="J744" i="5"/>
  <c r="I744" i="5"/>
  <c r="H746" i="5" l="1"/>
  <c r="J745" i="5"/>
  <c r="I745" i="5"/>
  <c r="H747" i="5" l="1"/>
  <c r="J746" i="5"/>
  <c r="I746" i="5"/>
  <c r="H748" i="5" l="1"/>
  <c r="J747" i="5"/>
  <c r="I747" i="5"/>
  <c r="H749" i="5" l="1"/>
  <c r="J748" i="5"/>
  <c r="I748" i="5"/>
  <c r="H750" i="5" l="1"/>
  <c r="J749" i="5"/>
  <c r="I749" i="5"/>
  <c r="H751" i="5" l="1"/>
  <c r="J750" i="5"/>
  <c r="I750" i="5"/>
  <c r="H752" i="5" l="1"/>
  <c r="J751" i="5"/>
  <c r="I751" i="5"/>
  <c r="H753" i="5" l="1"/>
  <c r="J752" i="5"/>
  <c r="I752" i="5"/>
  <c r="H754" i="5" l="1"/>
  <c r="J753" i="5"/>
  <c r="I753" i="5"/>
  <c r="H755" i="5" l="1"/>
  <c r="J754" i="5"/>
  <c r="I754" i="5"/>
  <c r="H756" i="5" l="1"/>
  <c r="J755" i="5"/>
  <c r="I755" i="5"/>
  <c r="H757" i="5" l="1"/>
  <c r="J756" i="5"/>
  <c r="I756" i="5"/>
  <c r="H758" i="5" l="1"/>
  <c r="J757" i="5"/>
  <c r="I757" i="5"/>
  <c r="H759" i="5" l="1"/>
  <c r="J758" i="5"/>
  <c r="I758" i="5"/>
  <c r="H760" i="5" l="1"/>
  <c r="J759" i="5"/>
  <c r="I759" i="5"/>
  <c r="H761" i="5" l="1"/>
  <c r="J760" i="5"/>
  <c r="I760" i="5"/>
  <c r="H762" i="5" l="1"/>
  <c r="J761" i="5"/>
  <c r="I761" i="5"/>
  <c r="H763" i="5" l="1"/>
  <c r="J762" i="5"/>
  <c r="I762" i="5"/>
  <c r="H764" i="5" l="1"/>
  <c r="J763" i="5"/>
  <c r="I763" i="5"/>
  <c r="H765" i="5" l="1"/>
  <c r="J764" i="5"/>
  <c r="I764" i="5"/>
  <c r="H766" i="5" l="1"/>
  <c r="J765" i="5"/>
  <c r="I765" i="5"/>
  <c r="H767" i="5" l="1"/>
  <c r="J766" i="5"/>
  <c r="I766" i="5"/>
  <c r="H768" i="5" l="1"/>
  <c r="J767" i="5"/>
  <c r="I767" i="5"/>
  <c r="H769" i="5" l="1"/>
  <c r="J768" i="5"/>
  <c r="I768" i="5"/>
  <c r="H770" i="5" l="1"/>
  <c r="J769" i="5"/>
  <c r="I769" i="5"/>
  <c r="H771" i="5" l="1"/>
  <c r="J770" i="5"/>
  <c r="I770" i="5"/>
  <c r="H772" i="5" l="1"/>
  <c r="J771" i="5"/>
  <c r="I771" i="5"/>
  <c r="H773" i="5" l="1"/>
  <c r="J772" i="5"/>
  <c r="I772" i="5"/>
  <c r="H774" i="5" l="1"/>
  <c r="J773" i="5"/>
  <c r="I773" i="5"/>
  <c r="H775" i="5" l="1"/>
  <c r="J774" i="5"/>
  <c r="I774" i="5"/>
  <c r="H776" i="5" l="1"/>
  <c r="J775" i="5"/>
  <c r="I775" i="5"/>
  <c r="H777" i="5" l="1"/>
  <c r="J776" i="5"/>
  <c r="I776" i="5"/>
  <c r="H778" i="5" l="1"/>
  <c r="J777" i="5"/>
  <c r="I777" i="5"/>
  <c r="H779" i="5" l="1"/>
  <c r="J778" i="5"/>
  <c r="I778" i="5"/>
  <c r="H780" i="5" l="1"/>
  <c r="J779" i="5"/>
  <c r="I779" i="5"/>
  <c r="H781" i="5" l="1"/>
  <c r="J780" i="5"/>
  <c r="I780" i="5"/>
  <c r="H782" i="5" l="1"/>
  <c r="J781" i="5"/>
  <c r="I781" i="5"/>
  <c r="H783" i="5" l="1"/>
  <c r="J782" i="5"/>
  <c r="I782" i="5"/>
  <c r="H784" i="5" l="1"/>
  <c r="J783" i="5"/>
  <c r="I783" i="5"/>
  <c r="H785" i="5" l="1"/>
  <c r="J784" i="5"/>
  <c r="I784" i="5"/>
  <c r="H786" i="5" l="1"/>
  <c r="J785" i="5"/>
  <c r="I785" i="5"/>
  <c r="H787" i="5" l="1"/>
  <c r="J786" i="5"/>
  <c r="I786" i="5"/>
  <c r="H788" i="5" l="1"/>
  <c r="J787" i="5"/>
  <c r="I787" i="5"/>
  <c r="H789" i="5" l="1"/>
  <c r="J788" i="5"/>
  <c r="I788" i="5"/>
  <c r="H790" i="5" l="1"/>
  <c r="J789" i="5"/>
  <c r="I789" i="5"/>
  <c r="H791" i="5" l="1"/>
  <c r="J790" i="5"/>
  <c r="I790" i="5"/>
  <c r="H792" i="5" l="1"/>
  <c r="J791" i="5"/>
  <c r="I791" i="5"/>
  <c r="H793" i="5" l="1"/>
  <c r="J792" i="5"/>
  <c r="I792" i="5"/>
  <c r="H794" i="5" l="1"/>
  <c r="J793" i="5"/>
  <c r="I793" i="5"/>
  <c r="H795" i="5" l="1"/>
  <c r="J794" i="5"/>
  <c r="I794" i="5"/>
  <c r="H796" i="5" l="1"/>
  <c r="J795" i="5"/>
  <c r="I795" i="5"/>
  <c r="H797" i="5" l="1"/>
  <c r="J796" i="5"/>
  <c r="I796" i="5"/>
  <c r="H798" i="5" l="1"/>
  <c r="J797" i="5"/>
  <c r="I797" i="5"/>
  <c r="H799" i="5" l="1"/>
  <c r="J798" i="5"/>
  <c r="I798" i="5"/>
  <c r="H800" i="5" l="1"/>
  <c r="J799" i="5"/>
  <c r="I799" i="5"/>
  <c r="H801" i="5" l="1"/>
  <c r="J800" i="5"/>
  <c r="I800" i="5"/>
  <c r="H802" i="5" l="1"/>
  <c r="J801" i="5"/>
  <c r="I801" i="5"/>
  <c r="H803" i="5" l="1"/>
  <c r="J802" i="5"/>
  <c r="I802" i="5"/>
  <c r="H804" i="5" l="1"/>
  <c r="J803" i="5"/>
  <c r="I803" i="5"/>
  <c r="H805" i="5" l="1"/>
  <c r="J804" i="5"/>
  <c r="I804" i="5"/>
  <c r="H806" i="5" l="1"/>
  <c r="J805" i="5"/>
  <c r="I805" i="5"/>
  <c r="H807" i="5" l="1"/>
  <c r="J806" i="5"/>
  <c r="I806" i="5"/>
  <c r="H808" i="5" l="1"/>
  <c r="J807" i="5"/>
  <c r="I807" i="5"/>
  <c r="H809" i="5" l="1"/>
  <c r="J808" i="5"/>
  <c r="I808" i="5"/>
  <c r="H810" i="5" l="1"/>
  <c r="J809" i="5"/>
  <c r="I809" i="5"/>
  <c r="H811" i="5" l="1"/>
  <c r="J810" i="5"/>
  <c r="I810" i="5"/>
  <c r="H812" i="5" l="1"/>
  <c r="J811" i="5"/>
  <c r="I811" i="5"/>
  <c r="H813" i="5" l="1"/>
  <c r="J812" i="5"/>
  <c r="I812" i="5"/>
  <c r="H814" i="5" l="1"/>
  <c r="J813" i="5"/>
  <c r="I813" i="5"/>
  <c r="H815" i="5" l="1"/>
  <c r="J814" i="5"/>
  <c r="I814" i="5"/>
  <c r="H816" i="5" l="1"/>
  <c r="J815" i="5"/>
  <c r="I815" i="5"/>
  <c r="H817" i="5" l="1"/>
  <c r="J816" i="5"/>
  <c r="I816" i="5"/>
  <c r="H818" i="5" l="1"/>
  <c r="J817" i="5"/>
  <c r="I817" i="5"/>
  <c r="H819" i="5" l="1"/>
  <c r="J818" i="5"/>
  <c r="I818" i="5"/>
  <c r="H820" i="5" l="1"/>
  <c r="J819" i="5"/>
  <c r="I819" i="5"/>
  <c r="H821" i="5" l="1"/>
  <c r="J820" i="5"/>
  <c r="I820" i="5"/>
  <c r="H822" i="5" l="1"/>
  <c r="J821" i="5"/>
  <c r="I821" i="5"/>
  <c r="H823" i="5" l="1"/>
  <c r="J822" i="5"/>
  <c r="I822" i="5"/>
  <c r="H824" i="5" l="1"/>
  <c r="J823" i="5"/>
  <c r="I823" i="5"/>
  <c r="H825" i="5" l="1"/>
  <c r="J824" i="5"/>
  <c r="I824" i="5"/>
  <c r="H826" i="5" l="1"/>
  <c r="J825" i="5"/>
  <c r="I825" i="5"/>
  <c r="H827" i="5" l="1"/>
  <c r="J826" i="5"/>
  <c r="I826" i="5"/>
  <c r="H828" i="5" l="1"/>
  <c r="J827" i="5"/>
  <c r="I827" i="5"/>
  <c r="H829" i="5" l="1"/>
  <c r="J828" i="5"/>
  <c r="I828" i="5"/>
  <c r="H830" i="5" l="1"/>
  <c r="J829" i="5"/>
  <c r="I829" i="5"/>
  <c r="H831" i="5" l="1"/>
  <c r="J830" i="5"/>
  <c r="I830" i="5"/>
  <c r="H832" i="5" l="1"/>
  <c r="J831" i="5"/>
  <c r="I831" i="5"/>
  <c r="H833" i="5" l="1"/>
  <c r="J832" i="5"/>
  <c r="I832" i="5"/>
  <c r="H834" i="5" l="1"/>
  <c r="J833" i="5"/>
  <c r="I833" i="5"/>
  <c r="H835" i="5" l="1"/>
  <c r="J834" i="5"/>
  <c r="I834" i="5"/>
  <c r="H836" i="5" l="1"/>
  <c r="J835" i="5"/>
  <c r="I835" i="5"/>
  <c r="H837" i="5" l="1"/>
  <c r="J836" i="5"/>
  <c r="I836" i="5"/>
  <c r="H838" i="5" l="1"/>
  <c r="J837" i="5"/>
  <c r="I837" i="5"/>
  <c r="H839" i="5" l="1"/>
  <c r="J838" i="5"/>
  <c r="I838" i="5"/>
  <c r="H840" i="5" l="1"/>
  <c r="J839" i="5"/>
  <c r="I839" i="5"/>
  <c r="H841" i="5" l="1"/>
  <c r="J840" i="5"/>
  <c r="I840" i="5"/>
  <c r="H842" i="5" l="1"/>
  <c r="J841" i="5"/>
  <c r="I841" i="5"/>
  <c r="H843" i="5" l="1"/>
  <c r="J842" i="5"/>
  <c r="I842" i="5"/>
  <c r="H844" i="5" l="1"/>
  <c r="J843" i="5"/>
  <c r="I843" i="5"/>
  <c r="H845" i="5" l="1"/>
  <c r="J844" i="5"/>
  <c r="I844" i="5"/>
  <c r="H846" i="5" l="1"/>
  <c r="J845" i="5"/>
  <c r="I845" i="5"/>
  <c r="H847" i="5" l="1"/>
  <c r="J846" i="5"/>
  <c r="I846" i="5"/>
  <c r="H848" i="5" l="1"/>
  <c r="J847" i="5"/>
  <c r="I847" i="5"/>
  <c r="H849" i="5" l="1"/>
  <c r="J848" i="5"/>
  <c r="I848" i="5"/>
  <c r="H850" i="5" l="1"/>
  <c r="J849" i="5"/>
  <c r="I849" i="5"/>
  <c r="H851" i="5" l="1"/>
  <c r="J850" i="5"/>
  <c r="I850" i="5"/>
  <c r="H852" i="5" l="1"/>
  <c r="J851" i="5"/>
  <c r="I851" i="5"/>
  <c r="H853" i="5" l="1"/>
  <c r="J852" i="5"/>
  <c r="I852" i="5"/>
  <c r="H854" i="5" l="1"/>
  <c r="J853" i="5"/>
  <c r="I853" i="5"/>
  <c r="H855" i="5" l="1"/>
  <c r="J854" i="5"/>
  <c r="I854" i="5"/>
  <c r="H856" i="5" l="1"/>
  <c r="J855" i="5"/>
  <c r="I855" i="5"/>
  <c r="H857" i="5" l="1"/>
  <c r="J856" i="5"/>
  <c r="I856" i="5"/>
  <c r="H858" i="5" l="1"/>
  <c r="J857" i="5"/>
  <c r="I857" i="5"/>
  <c r="H859" i="5" l="1"/>
  <c r="J858" i="5"/>
  <c r="I858" i="5"/>
  <c r="H860" i="5" l="1"/>
  <c r="J859" i="5"/>
  <c r="I859" i="5"/>
  <c r="H861" i="5" l="1"/>
  <c r="J860" i="5"/>
  <c r="I860" i="5"/>
  <c r="H862" i="5" l="1"/>
  <c r="J861" i="5"/>
  <c r="I861" i="5"/>
  <c r="H863" i="5" l="1"/>
  <c r="J862" i="5"/>
  <c r="I862" i="5"/>
  <c r="H864" i="5" l="1"/>
  <c r="J863" i="5"/>
  <c r="I863" i="5"/>
  <c r="H865" i="5" l="1"/>
  <c r="J864" i="5"/>
  <c r="I864" i="5"/>
  <c r="H866" i="5" l="1"/>
  <c r="J865" i="5"/>
  <c r="I865" i="5"/>
  <c r="H867" i="5" l="1"/>
  <c r="J866" i="5"/>
  <c r="I866" i="5"/>
  <c r="H868" i="5" l="1"/>
  <c r="J867" i="5"/>
  <c r="I867" i="5"/>
  <c r="H869" i="5" l="1"/>
  <c r="J868" i="5"/>
  <c r="I868" i="5"/>
  <c r="H870" i="5" l="1"/>
  <c r="J869" i="5"/>
  <c r="I869" i="5"/>
  <c r="H871" i="5" l="1"/>
  <c r="J870" i="5"/>
  <c r="I870" i="5"/>
  <c r="H872" i="5" l="1"/>
  <c r="J871" i="5"/>
  <c r="I871" i="5"/>
  <c r="H873" i="5" l="1"/>
  <c r="J872" i="5"/>
  <c r="I872" i="5"/>
  <c r="H874" i="5" l="1"/>
  <c r="J873" i="5"/>
  <c r="I873" i="5"/>
  <c r="H875" i="5" l="1"/>
  <c r="J874" i="5"/>
  <c r="I874" i="5"/>
  <c r="H876" i="5" l="1"/>
  <c r="J875" i="5"/>
  <c r="I875" i="5"/>
  <c r="H877" i="5" l="1"/>
  <c r="J876" i="5"/>
  <c r="I876" i="5"/>
  <c r="H878" i="5" l="1"/>
  <c r="J877" i="5"/>
  <c r="I877" i="5"/>
  <c r="H879" i="5" l="1"/>
  <c r="J878" i="5"/>
  <c r="I878" i="5"/>
  <c r="H880" i="5" l="1"/>
  <c r="J879" i="5"/>
  <c r="I879" i="5"/>
  <c r="H881" i="5" l="1"/>
  <c r="J880" i="5"/>
  <c r="I880" i="5"/>
  <c r="H882" i="5" l="1"/>
  <c r="J881" i="5"/>
  <c r="I881" i="5"/>
  <c r="H883" i="5" l="1"/>
  <c r="J882" i="5"/>
  <c r="I882" i="5"/>
  <c r="H884" i="5" l="1"/>
  <c r="J883" i="5"/>
  <c r="I883" i="5"/>
  <c r="H885" i="5" l="1"/>
  <c r="J884" i="5"/>
  <c r="I884" i="5"/>
  <c r="H886" i="5" l="1"/>
  <c r="J885" i="5"/>
  <c r="I885" i="5"/>
  <c r="H887" i="5" l="1"/>
  <c r="J886" i="5"/>
  <c r="I886" i="5"/>
  <c r="H888" i="5" l="1"/>
  <c r="J887" i="5"/>
  <c r="I887" i="5"/>
  <c r="H889" i="5" l="1"/>
  <c r="J888" i="5"/>
  <c r="I888" i="5"/>
  <c r="H890" i="5" l="1"/>
  <c r="J889" i="5"/>
  <c r="I889" i="5"/>
  <c r="H891" i="5" l="1"/>
  <c r="J890" i="5"/>
  <c r="I890" i="5"/>
  <c r="H892" i="5" l="1"/>
  <c r="J891" i="5"/>
  <c r="I891" i="5"/>
  <c r="H893" i="5" l="1"/>
  <c r="J892" i="5"/>
  <c r="I892" i="5"/>
  <c r="H894" i="5" l="1"/>
  <c r="J893" i="5"/>
  <c r="I893" i="5"/>
  <c r="H895" i="5" l="1"/>
  <c r="J894" i="5"/>
  <c r="I894" i="5"/>
  <c r="H896" i="5" l="1"/>
  <c r="J895" i="5"/>
  <c r="I895" i="5"/>
  <c r="H897" i="5" l="1"/>
  <c r="J896" i="5"/>
  <c r="I896" i="5"/>
  <c r="H898" i="5" l="1"/>
  <c r="J897" i="5"/>
  <c r="I897" i="5"/>
  <c r="H899" i="5" l="1"/>
  <c r="J898" i="5"/>
  <c r="I898" i="5"/>
  <c r="H900" i="5" l="1"/>
  <c r="J899" i="5"/>
  <c r="I899" i="5"/>
  <c r="H901" i="5" l="1"/>
  <c r="J900" i="5"/>
  <c r="I900" i="5"/>
  <c r="H902" i="5" l="1"/>
  <c r="J901" i="5"/>
  <c r="I901" i="5"/>
  <c r="H903" i="5" l="1"/>
  <c r="J902" i="5"/>
  <c r="I902" i="5"/>
  <c r="H904" i="5" l="1"/>
  <c r="J903" i="5"/>
  <c r="I903" i="5"/>
  <c r="H905" i="5" l="1"/>
  <c r="J904" i="5"/>
  <c r="I904" i="5"/>
  <c r="H906" i="5" l="1"/>
  <c r="J905" i="5"/>
  <c r="I905" i="5"/>
  <c r="H907" i="5" l="1"/>
  <c r="J906" i="5"/>
  <c r="I906" i="5"/>
  <c r="H908" i="5" l="1"/>
  <c r="J907" i="5"/>
  <c r="I907" i="5"/>
  <c r="H909" i="5" l="1"/>
  <c r="J908" i="5"/>
  <c r="I908" i="5"/>
  <c r="H910" i="5" l="1"/>
  <c r="J909" i="5"/>
  <c r="I909" i="5"/>
  <c r="H911" i="5" l="1"/>
  <c r="J910" i="5"/>
  <c r="I910" i="5"/>
  <c r="H912" i="5" l="1"/>
  <c r="J911" i="5"/>
  <c r="I911" i="5"/>
  <c r="H913" i="5" l="1"/>
  <c r="J912" i="5"/>
  <c r="I912" i="5"/>
  <c r="H914" i="5" l="1"/>
  <c r="J913" i="5"/>
  <c r="I913" i="5"/>
  <c r="H915" i="5" l="1"/>
  <c r="J914" i="5"/>
  <c r="I914" i="5"/>
  <c r="H916" i="5" l="1"/>
  <c r="J915" i="5"/>
  <c r="I915" i="5"/>
  <c r="H917" i="5" l="1"/>
  <c r="J916" i="5"/>
  <c r="I916" i="5"/>
  <c r="H918" i="5" l="1"/>
  <c r="J917" i="5"/>
  <c r="I917" i="5"/>
  <c r="H919" i="5" l="1"/>
  <c r="J918" i="5"/>
  <c r="I918" i="5"/>
  <c r="H920" i="5" l="1"/>
  <c r="J919" i="5"/>
  <c r="I919" i="5"/>
  <c r="H921" i="5" l="1"/>
  <c r="J920" i="5"/>
  <c r="I920" i="5"/>
  <c r="H922" i="5" l="1"/>
  <c r="J921" i="5"/>
  <c r="I921" i="5"/>
  <c r="H923" i="5" l="1"/>
  <c r="J922" i="5"/>
  <c r="I922" i="5"/>
  <c r="H924" i="5" l="1"/>
  <c r="J923" i="5"/>
  <c r="I923" i="5"/>
  <c r="H925" i="5" l="1"/>
  <c r="J924" i="5"/>
  <c r="I924" i="5"/>
  <c r="H926" i="5" l="1"/>
  <c r="J925" i="5"/>
  <c r="I925" i="5"/>
  <c r="H927" i="5" l="1"/>
  <c r="J926" i="5"/>
  <c r="I926" i="5"/>
  <c r="H928" i="5" l="1"/>
  <c r="J927" i="5"/>
  <c r="I927" i="5"/>
  <c r="H929" i="5" l="1"/>
  <c r="J928" i="5"/>
  <c r="I928" i="5"/>
  <c r="H930" i="5" l="1"/>
  <c r="J929" i="5"/>
  <c r="I929" i="5"/>
  <c r="H931" i="5" l="1"/>
  <c r="J930" i="5"/>
  <c r="I930" i="5"/>
  <c r="H932" i="5" l="1"/>
  <c r="J931" i="5"/>
  <c r="I931" i="5"/>
  <c r="H933" i="5" l="1"/>
  <c r="J932" i="5"/>
  <c r="I932" i="5"/>
  <c r="H934" i="5" l="1"/>
  <c r="J933" i="5"/>
  <c r="I933" i="5"/>
  <c r="H935" i="5" l="1"/>
  <c r="J934" i="5"/>
  <c r="I934" i="5"/>
  <c r="H936" i="5" l="1"/>
  <c r="J935" i="5"/>
  <c r="I935" i="5"/>
  <c r="H937" i="5" l="1"/>
  <c r="J936" i="5"/>
  <c r="I936" i="5"/>
  <c r="H938" i="5" l="1"/>
  <c r="J937" i="5"/>
  <c r="I937" i="5"/>
  <c r="H939" i="5" l="1"/>
  <c r="J938" i="5"/>
  <c r="I938" i="5"/>
  <c r="H940" i="5" l="1"/>
  <c r="J939" i="5"/>
  <c r="I939" i="5"/>
  <c r="H941" i="5" l="1"/>
  <c r="J940" i="5"/>
  <c r="I940" i="5"/>
  <c r="H942" i="5" l="1"/>
  <c r="J941" i="5"/>
  <c r="I941" i="5"/>
  <c r="H943" i="5" l="1"/>
  <c r="J942" i="5"/>
  <c r="I942" i="5"/>
  <c r="H944" i="5" l="1"/>
  <c r="J943" i="5"/>
  <c r="I943" i="5"/>
  <c r="H945" i="5" l="1"/>
  <c r="J944" i="5"/>
  <c r="I944" i="5"/>
  <c r="H946" i="5" l="1"/>
  <c r="J945" i="5"/>
  <c r="I945" i="5"/>
  <c r="H947" i="5" l="1"/>
  <c r="J946" i="5"/>
  <c r="I946" i="5"/>
  <c r="H948" i="5" l="1"/>
  <c r="J947" i="5"/>
  <c r="I947" i="5"/>
  <c r="H949" i="5" l="1"/>
  <c r="J948" i="5"/>
  <c r="I948" i="5"/>
  <c r="H950" i="5" l="1"/>
  <c r="J949" i="5"/>
  <c r="I949" i="5"/>
  <c r="H951" i="5" l="1"/>
  <c r="J950" i="5"/>
  <c r="I950" i="5"/>
  <c r="H952" i="5" l="1"/>
  <c r="J951" i="5"/>
  <c r="I951" i="5"/>
  <c r="H953" i="5" l="1"/>
  <c r="J952" i="5"/>
  <c r="I952" i="5"/>
  <c r="H954" i="5" l="1"/>
  <c r="J953" i="5"/>
  <c r="I953" i="5"/>
  <c r="H955" i="5" l="1"/>
  <c r="J954" i="5"/>
  <c r="I954" i="5"/>
  <c r="H956" i="5" l="1"/>
  <c r="J955" i="5"/>
  <c r="I955" i="5"/>
  <c r="H957" i="5" l="1"/>
  <c r="J956" i="5"/>
  <c r="I956" i="5"/>
  <c r="H958" i="5" l="1"/>
  <c r="J957" i="5"/>
  <c r="I957" i="5"/>
  <c r="H959" i="5" l="1"/>
  <c r="J958" i="5"/>
  <c r="I958" i="5"/>
  <c r="H960" i="5" l="1"/>
  <c r="J959" i="5"/>
  <c r="I959" i="5"/>
  <c r="H961" i="5" l="1"/>
  <c r="J960" i="5"/>
  <c r="I960" i="5"/>
  <c r="H962" i="5" l="1"/>
  <c r="J961" i="5"/>
  <c r="I961" i="5"/>
  <c r="H963" i="5" l="1"/>
  <c r="J962" i="5"/>
  <c r="I962" i="5"/>
  <c r="H964" i="5" l="1"/>
  <c r="J963" i="5"/>
  <c r="I963" i="5"/>
  <c r="H965" i="5" l="1"/>
  <c r="J964" i="5"/>
  <c r="I964" i="5"/>
  <c r="H966" i="5" l="1"/>
  <c r="J965" i="5"/>
  <c r="I965" i="5"/>
  <c r="H967" i="5" l="1"/>
  <c r="J966" i="5"/>
  <c r="I966" i="5"/>
  <c r="H968" i="5" l="1"/>
  <c r="J967" i="5"/>
  <c r="I967" i="5"/>
  <c r="H969" i="5" l="1"/>
  <c r="J968" i="5"/>
  <c r="I968" i="5"/>
  <c r="H970" i="5" l="1"/>
  <c r="J969" i="5"/>
  <c r="I969" i="5"/>
  <c r="H971" i="5" l="1"/>
  <c r="J970" i="5"/>
  <c r="I970" i="5"/>
  <c r="H972" i="5" l="1"/>
  <c r="J971" i="5"/>
  <c r="I971" i="5"/>
  <c r="H973" i="5" l="1"/>
  <c r="J972" i="5"/>
  <c r="I972" i="5"/>
  <c r="H974" i="5" l="1"/>
  <c r="J973" i="5"/>
  <c r="I973" i="5"/>
  <c r="H975" i="5" l="1"/>
  <c r="J974" i="5"/>
  <c r="I974" i="5"/>
  <c r="H976" i="5" l="1"/>
  <c r="J975" i="5"/>
  <c r="I975" i="5"/>
  <c r="H977" i="5" l="1"/>
  <c r="J976" i="5"/>
  <c r="I976" i="5"/>
  <c r="H978" i="5" l="1"/>
  <c r="J977" i="5"/>
  <c r="I977" i="5"/>
  <c r="H979" i="5" l="1"/>
  <c r="J978" i="5"/>
  <c r="I978" i="5"/>
  <c r="H980" i="5" l="1"/>
  <c r="J979" i="5"/>
  <c r="I979" i="5"/>
  <c r="H981" i="5" l="1"/>
  <c r="J980" i="5"/>
  <c r="I980" i="5"/>
  <c r="H982" i="5" l="1"/>
  <c r="J981" i="5"/>
  <c r="I981" i="5"/>
  <c r="H983" i="5" l="1"/>
  <c r="J982" i="5"/>
  <c r="I982" i="5"/>
  <c r="H984" i="5" l="1"/>
  <c r="J983" i="5"/>
  <c r="I983" i="5"/>
  <c r="H985" i="5" l="1"/>
  <c r="J984" i="5"/>
  <c r="I984" i="5"/>
  <c r="H986" i="5" l="1"/>
  <c r="J985" i="5"/>
  <c r="I985" i="5"/>
  <c r="H987" i="5" l="1"/>
  <c r="J986" i="5"/>
  <c r="I986" i="5"/>
  <c r="H988" i="5" l="1"/>
  <c r="J987" i="5"/>
  <c r="I987" i="5"/>
  <c r="H989" i="5" l="1"/>
  <c r="J988" i="5"/>
  <c r="I988" i="5"/>
  <c r="H990" i="5" l="1"/>
  <c r="J989" i="5"/>
  <c r="I989" i="5"/>
  <c r="H991" i="5" l="1"/>
  <c r="J990" i="5"/>
  <c r="I990" i="5"/>
  <c r="H992" i="5" l="1"/>
  <c r="J991" i="5"/>
  <c r="I991" i="5"/>
  <c r="H993" i="5" l="1"/>
  <c r="J992" i="5"/>
  <c r="I992" i="5"/>
  <c r="H994" i="5" l="1"/>
  <c r="J993" i="5"/>
  <c r="I993" i="5"/>
  <c r="H995" i="5" l="1"/>
  <c r="J994" i="5"/>
  <c r="I994" i="5"/>
  <c r="H996" i="5" l="1"/>
  <c r="J995" i="5"/>
  <c r="I995" i="5"/>
  <c r="H997" i="5" l="1"/>
  <c r="J996" i="5"/>
  <c r="I996" i="5"/>
  <c r="H998" i="5" l="1"/>
  <c r="J997" i="5"/>
  <c r="I997" i="5"/>
  <c r="H999" i="5" l="1"/>
  <c r="J998" i="5"/>
  <c r="I998" i="5"/>
  <c r="H1000" i="5" l="1"/>
  <c r="J999" i="5"/>
  <c r="I999" i="5"/>
  <c r="H1001" i="5" l="1"/>
  <c r="J1000" i="5"/>
  <c r="I1000" i="5"/>
  <c r="H1002" i="5" l="1"/>
  <c r="J1001" i="5"/>
  <c r="I1001" i="5"/>
  <c r="H1003" i="5" l="1"/>
  <c r="J1002" i="5"/>
  <c r="I1002" i="5"/>
  <c r="H1004" i="5" l="1"/>
  <c r="J1003" i="5"/>
  <c r="I1003" i="5"/>
  <c r="H1005" i="5" l="1"/>
  <c r="J1004" i="5"/>
  <c r="I1004" i="5"/>
  <c r="H1006" i="5" l="1"/>
  <c r="J1005" i="5"/>
  <c r="I1005" i="5"/>
  <c r="H1007" i="5" l="1"/>
  <c r="J1006" i="5"/>
  <c r="I1006" i="5"/>
  <c r="H1008" i="5" l="1"/>
  <c r="J1007" i="5"/>
  <c r="I1007" i="5"/>
  <c r="H1009" i="5" l="1"/>
  <c r="J1008" i="5"/>
  <c r="I1008" i="5"/>
  <c r="H1010" i="5" l="1"/>
  <c r="J1009" i="5"/>
  <c r="I1009" i="5"/>
  <c r="H1011" i="5" l="1"/>
  <c r="J1010" i="5"/>
  <c r="I1010" i="5"/>
  <c r="H1012" i="5" l="1"/>
  <c r="J1011" i="5"/>
  <c r="I1011" i="5"/>
  <c r="H1013" i="5" l="1"/>
  <c r="J1012" i="5"/>
  <c r="I1012" i="5"/>
  <c r="H1014" i="5" l="1"/>
  <c r="J1013" i="5"/>
  <c r="I1013" i="5"/>
  <c r="H1015" i="5" l="1"/>
  <c r="J1014" i="5"/>
  <c r="I1014" i="5"/>
  <c r="H1016" i="5" l="1"/>
  <c r="J1015" i="5"/>
  <c r="I1015" i="5"/>
  <c r="H1017" i="5" l="1"/>
  <c r="J1016" i="5"/>
  <c r="I1016" i="5"/>
  <c r="H1018" i="5" l="1"/>
  <c r="J1017" i="5"/>
  <c r="I1017" i="5"/>
  <c r="H1019" i="5" l="1"/>
  <c r="J1018" i="5"/>
  <c r="I1018" i="5"/>
  <c r="H1020" i="5" l="1"/>
  <c r="J1019" i="5"/>
  <c r="I1019" i="5"/>
  <c r="H1021" i="5" l="1"/>
  <c r="J1020" i="5"/>
  <c r="I1020" i="5"/>
  <c r="H1022" i="5" l="1"/>
  <c r="J1021" i="5"/>
  <c r="I1021" i="5"/>
  <c r="H1023" i="5" l="1"/>
  <c r="J1022" i="5"/>
  <c r="I1022" i="5"/>
  <c r="H1024" i="5" l="1"/>
  <c r="J1023" i="5"/>
  <c r="I1023" i="5"/>
  <c r="H1025" i="5" l="1"/>
  <c r="J1024" i="5"/>
  <c r="I1024" i="5"/>
  <c r="H1026" i="5" l="1"/>
  <c r="J1025" i="5"/>
  <c r="I1025" i="5"/>
  <c r="H1027" i="5" l="1"/>
  <c r="J1026" i="5"/>
  <c r="I1026" i="5"/>
  <c r="H1028" i="5" l="1"/>
  <c r="J1027" i="5"/>
  <c r="I1027" i="5"/>
  <c r="H1029" i="5" l="1"/>
  <c r="J1028" i="5"/>
  <c r="I1028" i="5"/>
  <c r="H1030" i="5" l="1"/>
  <c r="J1029" i="5"/>
  <c r="I1029" i="5"/>
  <c r="H1031" i="5" l="1"/>
  <c r="J1030" i="5"/>
  <c r="I1030" i="5"/>
  <c r="H1032" i="5" l="1"/>
  <c r="J1031" i="5"/>
  <c r="I1031" i="5"/>
  <c r="H1033" i="5" l="1"/>
  <c r="J1032" i="5"/>
  <c r="I1032" i="5"/>
  <c r="H1034" i="5" l="1"/>
  <c r="J1033" i="5"/>
  <c r="I1033" i="5"/>
  <c r="H1035" i="5" l="1"/>
  <c r="J1034" i="5"/>
  <c r="I1034" i="5"/>
  <c r="H1036" i="5" l="1"/>
  <c r="J1035" i="5"/>
  <c r="I1035" i="5"/>
  <c r="H1037" i="5" l="1"/>
  <c r="J1036" i="5"/>
  <c r="I1036" i="5"/>
  <c r="H1038" i="5" l="1"/>
  <c r="J1037" i="5"/>
  <c r="I1037" i="5"/>
  <c r="H1039" i="5" l="1"/>
  <c r="J1038" i="5"/>
  <c r="I1038" i="5"/>
  <c r="H1040" i="5" l="1"/>
  <c r="J1039" i="5"/>
  <c r="I1039" i="5"/>
  <c r="H1041" i="5" l="1"/>
  <c r="J1040" i="5"/>
  <c r="I1040" i="5"/>
  <c r="H1042" i="5" l="1"/>
  <c r="J1041" i="5"/>
  <c r="I1041" i="5"/>
  <c r="H1043" i="5" l="1"/>
  <c r="J1042" i="5"/>
  <c r="I1042" i="5"/>
  <c r="H1044" i="5" l="1"/>
  <c r="J1043" i="5"/>
  <c r="I1043" i="5"/>
  <c r="H1045" i="5" l="1"/>
  <c r="J1044" i="5"/>
  <c r="I1044" i="5"/>
  <c r="H1046" i="5" l="1"/>
  <c r="J1045" i="5"/>
  <c r="I1045" i="5"/>
  <c r="H1047" i="5" l="1"/>
  <c r="J1046" i="5"/>
  <c r="I1046" i="5"/>
  <c r="H1048" i="5" l="1"/>
  <c r="J1047" i="5"/>
  <c r="I1047" i="5"/>
  <c r="H1049" i="5" l="1"/>
  <c r="J1048" i="5"/>
  <c r="I1048" i="5"/>
  <c r="H1050" i="5" l="1"/>
  <c r="J1049" i="5"/>
  <c r="I1049" i="5"/>
  <c r="H1051" i="5" l="1"/>
  <c r="J1050" i="5"/>
  <c r="I1050" i="5"/>
  <c r="H1052" i="5" l="1"/>
  <c r="J1051" i="5"/>
  <c r="I1051" i="5"/>
  <c r="H1053" i="5" l="1"/>
  <c r="J1052" i="5"/>
  <c r="I1052" i="5"/>
  <c r="H1054" i="5" l="1"/>
  <c r="J1053" i="5"/>
  <c r="I1053" i="5"/>
  <c r="H1055" i="5" l="1"/>
  <c r="J1054" i="5"/>
  <c r="I1054" i="5"/>
  <c r="H1056" i="5" l="1"/>
  <c r="J1055" i="5"/>
  <c r="I1055" i="5"/>
  <c r="H1057" i="5" l="1"/>
  <c r="J1056" i="5"/>
  <c r="I1056" i="5"/>
  <c r="H1058" i="5" l="1"/>
  <c r="J1057" i="5"/>
  <c r="I1057" i="5"/>
  <c r="H1059" i="5" l="1"/>
  <c r="J1058" i="5"/>
  <c r="I1058" i="5"/>
  <c r="H1060" i="5" l="1"/>
  <c r="J1059" i="5"/>
  <c r="I1059" i="5"/>
  <c r="H1061" i="5" l="1"/>
  <c r="J1060" i="5"/>
  <c r="I1060" i="5"/>
  <c r="H1062" i="5" l="1"/>
  <c r="J1061" i="5"/>
  <c r="I1061" i="5"/>
  <c r="H1063" i="5" l="1"/>
  <c r="J1062" i="5"/>
  <c r="I1062" i="5"/>
  <c r="H1064" i="5" l="1"/>
  <c r="J1063" i="5"/>
  <c r="I1063" i="5"/>
  <c r="H1065" i="5" l="1"/>
  <c r="J1064" i="5"/>
  <c r="I1064" i="5"/>
  <c r="H1066" i="5" l="1"/>
  <c r="J1065" i="5"/>
  <c r="I1065" i="5"/>
  <c r="H1067" i="5" l="1"/>
  <c r="J1066" i="5"/>
  <c r="I1066" i="5"/>
  <c r="H1068" i="5" l="1"/>
  <c r="J1067" i="5"/>
  <c r="I1067" i="5"/>
  <c r="H1069" i="5" l="1"/>
  <c r="J1068" i="5"/>
  <c r="I1068" i="5"/>
  <c r="H1070" i="5" l="1"/>
  <c r="J1069" i="5"/>
  <c r="I1069" i="5"/>
  <c r="H1071" i="5" l="1"/>
  <c r="J1070" i="5"/>
  <c r="I1070" i="5"/>
  <c r="H1072" i="5" l="1"/>
  <c r="J1071" i="5"/>
  <c r="I1071" i="5"/>
  <c r="H1073" i="5" l="1"/>
  <c r="J1072" i="5"/>
  <c r="I1072" i="5"/>
  <c r="H1074" i="5" l="1"/>
  <c r="J1073" i="5"/>
  <c r="I1073" i="5"/>
  <c r="H1075" i="5" l="1"/>
  <c r="J1074" i="5"/>
  <c r="I1074" i="5"/>
  <c r="H1076" i="5" l="1"/>
  <c r="J1075" i="5"/>
  <c r="I1075" i="5"/>
  <c r="H1077" i="5" l="1"/>
  <c r="J1076" i="5"/>
  <c r="I1076" i="5"/>
  <c r="H1078" i="5" l="1"/>
  <c r="J1077" i="5"/>
  <c r="I1077" i="5"/>
  <c r="H1079" i="5" l="1"/>
  <c r="J1078" i="5"/>
  <c r="I1078" i="5"/>
  <c r="H1080" i="5" l="1"/>
  <c r="J1079" i="5"/>
  <c r="I1079" i="5"/>
  <c r="H1081" i="5" l="1"/>
  <c r="J1080" i="5"/>
  <c r="I1080" i="5"/>
  <c r="H1082" i="5" l="1"/>
  <c r="J1081" i="5"/>
  <c r="I1081" i="5"/>
  <c r="H1083" i="5" l="1"/>
  <c r="J1082" i="5"/>
  <c r="I1082" i="5"/>
  <c r="H1084" i="5" l="1"/>
  <c r="J1083" i="5"/>
  <c r="I1083" i="5"/>
  <c r="H1085" i="5" l="1"/>
  <c r="J1084" i="5"/>
  <c r="I1084" i="5"/>
  <c r="H1086" i="5" l="1"/>
  <c r="J1085" i="5"/>
  <c r="I1085" i="5"/>
  <c r="H1087" i="5" l="1"/>
  <c r="J1086" i="5"/>
  <c r="I1086" i="5"/>
  <c r="H1088" i="5" l="1"/>
  <c r="J1087" i="5"/>
  <c r="I1087" i="5"/>
  <c r="H1089" i="5" l="1"/>
  <c r="J1088" i="5"/>
  <c r="I1088" i="5"/>
  <c r="H1090" i="5" l="1"/>
  <c r="J1089" i="5"/>
  <c r="I1089" i="5"/>
  <c r="H1091" i="5" l="1"/>
  <c r="J1090" i="5"/>
  <c r="I1090" i="5"/>
  <c r="H1092" i="5" l="1"/>
  <c r="J1091" i="5"/>
  <c r="I1091" i="5"/>
  <c r="H1093" i="5" l="1"/>
  <c r="J1092" i="5"/>
  <c r="I1092" i="5"/>
  <c r="H1094" i="5" l="1"/>
  <c r="J1093" i="5"/>
  <c r="I1093" i="5"/>
  <c r="H1095" i="5" l="1"/>
  <c r="J1094" i="5"/>
  <c r="I1094" i="5"/>
  <c r="H1096" i="5" l="1"/>
  <c r="J1095" i="5"/>
  <c r="I1095" i="5"/>
  <c r="H1097" i="5" l="1"/>
  <c r="J1096" i="5"/>
  <c r="I1096" i="5"/>
  <c r="H1098" i="5" l="1"/>
  <c r="J1097" i="5"/>
  <c r="I1097" i="5"/>
  <c r="H1099" i="5" l="1"/>
  <c r="J1098" i="5"/>
  <c r="I1098" i="5"/>
  <c r="H1100" i="5" l="1"/>
  <c r="J1099" i="5"/>
  <c r="I1099" i="5"/>
  <c r="H1101" i="5" l="1"/>
  <c r="J1100" i="5"/>
  <c r="I1100" i="5"/>
  <c r="H1102" i="5" l="1"/>
  <c r="J1101" i="5"/>
  <c r="I1101" i="5"/>
  <c r="H1103" i="5" l="1"/>
  <c r="J1102" i="5"/>
  <c r="I1102" i="5"/>
  <c r="H1104" i="5" l="1"/>
  <c r="J1103" i="5"/>
  <c r="I1103" i="5"/>
  <c r="H1105" i="5" l="1"/>
  <c r="J1104" i="5"/>
  <c r="I1104" i="5"/>
  <c r="H1106" i="5" l="1"/>
  <c r="J1105" i="5"/>
  <c r="I1105" i="5"/>
  <c r="H1107" i="5" l="1"/>
  <c r="J1106" i="5"/>
  <c r="I1106" i="5"/>
  <c r="H1108" i="5" l="1"/>
  <c r="J1107" i="5"/>
  <c r="I1107" i="5"/>
  <c r="H1109" i="5" l="1"/>
  <c r="J1108" i="5"/>
  <c r="I1108" i="5"/>
  <c r="H1110" i="5" l="1"/>
  <c r="J1109" i="5"/>
  <c r="I1109" i="5"/>
  <c r="H1111" i="5" l="1"/>
  <c r="J1110" i="5"/>
  <c r="I1110" i="5"/>
  <c r="H1112" i="5" l="1"/>
  <c r="J1111" i="5"/>
  <c r="I1111" i="5"/>
  <c r="H1113" i="5" l="1"/>
  <c r="J1112" i="5"/>
  <c r="I1112" i="5"/>
  <c r="H1114" i="5" l="1"/>
  <c r="J1113" i="5"/>
  <c r="I1113" i="5"/>
  <c r="H1115" i="5" l="1"/>
  <c r="J1114" i="5"/>
  <c r="I1114" i="5"/>
  <c r="H1116" i="5" l="1"/>
  <c r="J1115" i="5"/>
  <c r="I1115" i="5"/>
  <c r="H1117" i="5" l="1"/>
  <c r="J1116" i="5"/>
  <c r="I1116" i="5"/>
  <c r="H1118" i="5" l="1"/>
  <c r="J1117" i="5"/>
  <c r="I1117" i="5"/>
  <c r="H1119" i="5" l="1"/>
  <c r="J1118" i="5"/>
  <c r="I1118" i="5"/>
  <c r="H1120" i="5" l="1"/>
  <c r="J1119" i="5"/>
  <c r="I1119" i="5"/>
  <c r="H1121" i="5" l="1"/>
  <c r="J1120" i="5"/>
  <c r="I1120" i="5"/>
  <c r="H1122" i="5" l="1"/>
  <c r="J1121" i="5"/>
  <c r="I1121" i="5"/>
  <c r="H1123" i="5" l="1"/>
  <c r="J1122" i="5"/>
  <c r="I1122" i="5"/>
  <c r="H1124" i="5" l="1"/>
  <c r="J1123" i="5"/>
  <c r="I1123" i="5"/>
  <c r="H1125" i="5" l="1"/>
  <c r="J1124" i="5"/>
  <c r="I1124" i="5"/>
  <c r="H1126" i="5" l="1"/>
  <c r="J1125" i="5"/>
  <c r="I1125" i="5"/>
  <c r="H1127" i="5" l="1"/>
  <c r="J1126" i="5"/>
  <c r="I1126" i="5"/>
  <c r="H1128" i="5" l="1"/>
  <c r="J1127" i="5"/>
  <c r="I1127" i="5"/>
  <c r="H1129" i="5" l="1"/>
  <c r="J1128" i="5"/>
  <c r="I1128" i="5"/>
  <c r="H1130" i="5" l="1"/>
  <c r="J1129" i="5"/>
  <c r="I1129" i="5"/>
  <c r="H1131" i="5" l="1"/>
  <c r="J1130" i="5"/>
  <c r="I1130" i="5"/>
  <c r="H1132" i="5" l="1"/>
  <c r="J1131" i="5"/>
  <c r="I1131" i="5"/>
  <c r="H1133" i="5" l="1"/>
  <c r="J1132" i="5"/>
  <c r="I1132" i="5"/>
  <c r="H1134" i="5" l="1"/>
  <c r="J1133" i="5"/>
  <c r="I1133" i="5"/>
  <c r="H1135" i="5" l="1"/>
  <c r="J1134" i="5"/>
  <c r="I1134" i="5"/>
  <c r="H1136" i="5" l="1"/>
  <c r="J1135" i="5"/>
  <c r="I1135" i="5"/>
  <c r="H1137" i="5" l="1"/>
  <c r="J1136" i="5"/>
  <c r="I1136" i="5"/>
  <c r="H1138" i="5" l="1"/>
  <c r="J1137" i="5"/>
  <c r="I1137" i="5"/>
  <c r="H1139" i="5" l="1"/>
  <c r="J1138" i="5"/>
  <c r="I1138" i="5"/>
  <c r="H1140" i="5" l="1"/>
  <c r="J1139" i="5"/>
  <c r="I1139" i="5"/>
  <c r="H1141" i="5" l="1"/>
  <c r="J1140" i="5"/>
  <c r="I1140" i="5"/>
  <c r="H1142" i="5" l="1"/>
  <c r="J1141" i="5"/>
  <c r="I1141" i="5"/>
  <c r="H1143" i="5" l="1"/>
  <c r="J1142" i="5"/>
  <c r="I1142" i="5"/>
  <c r="H1144" i="5" l="1"/>
  <c r="J1143" i="5"/>
  <c r="I1143" i="5"/>
  <c r="H1145" i="5" l="1"/>
  <c r="J1144" i="5"/>
  <c r="I1144" i="5"/>
  <c r="H1146" i="5" l="1"/>
  <c r="J1145" i="5"/>
  <c r="I1145" i="5"/>
  <c r="H1147" i="5" l="1"/>
  <c r="J1146" i="5"/>
  <c r="I1146" i="5"/>
  <c r="H1148" i="5" l="1"/>
  <c r="J1147" i="5"/>
  <c r="I1147" i="5"/>
  <c r="H1149" i="5" l="1"/>
  <c r="J1148" i="5"/>
  <c r="I1148" i="5"/>
  <c r="H1150" i="5" l="1"/>
  <c r="J1149" i="5"/>
  <c r="I1149" i="5"/>
  <c r="H1151" i="5" l="1"/>
  <c r="J1150" i="5"/>
  <c r="I1150" i="5"/>
  <c r="H1152" i="5" l="1"/>
  <c r="J1151" i="5"/>
  <c r="I1151" i="5"/>
  <c r="H1153" i="5" l="1"/>
  <c r="J1152" i="5"/>
  <c r="I1152" i="5"/>
  <c r="H1154" i="5" l="1"/>
  <c r="J1153" i="5"/>
  <c r="I1153" i="5"/>
  <c r="H1155" i="5" l="1"/>
  <c r="J1154" i="5"/>
  <c r="I1154" i="5"/>
  <c r="H1156" i="5" l="1"/>
  <c r="J1155" i="5"/>
  <c r="I1155" i="5"/>
  <c r="H1157" i="5" l="1"/>
  <c r="J1156" i="5"/>
  <c r="I1156" i="5"/>
  <c r="H1158" i="5" l="1"/>
  <c r="J1157" i="5"/>
  <c r="I1157" i="5"/>
  <c r="H1159" i="5" l="1"/>
  <c r="J1158" i="5"/>
  <c r="I1158" i="5"/>
  <c r="H1160" i="5" l="1"/>
  <c r="J1159" i="5"/>
  <c r="I1159" i="5"/>
  <c r="H1161" i="5" l="1"/>
  <c r="J1160" i="5"/>
  <c r="I1160" i="5"/>
  <c r="H1162" i="5" l="1"/>
  <c r="J1161" i="5"/>
  <c r="I1161" i="5"/>
  <c r="H1163" i="5" l="1"/>
  <c r="J1162" i="5"/>
  <c r="I1162" i="5"/>
  <c r="H1164" i="5" l="1"/>
  <c r="J1163" i="5"/>
  <c r="I1163" i="5"/>
  <c r="H1165" i="5" l="1"/>
  <c r="J1164" i="5"/>
  <c r="I1164" i="5"/>
  <c r="H1166" i="5" l="1"/>
  <c r="J1165" i="5"/>
  <c r="I1165" i="5"/>
  <c r="H1167" i="5" l="1"/>
  <c r="J1166" i="5"/>
  <c r="I1166" i="5"/>
  <c r="H1168" i="5" l="1"/>
  <c r="J1167" i="5"/>
  <c r="I1167" i="5"/>
  <c r="H1169" i="5" l="1"/>
  <c r="J1168" i="5"/>
  <c r="I1168" i="5"/>
  <c r="H1170" i="5" l="1"/>
  <c r="J1169" i="5"/>
  <c r="I1169" i="5"/>
  <c r="H1171" i="5" l="1"/>
  <c r="J1170" i="5"/>
  <c r="I1170" i="5"/>
  <c r="H1172" i="5" l="1"/>
  <c r="J1171" i="5"/>
  <c r="I1171" i="5"/>
  <c r="H1173" i="5" l="1"/>
  <c r="J1172" i="5"/>
  <c r="I1172" i="5"/>
  <c r="H1174" i="5" l="1"/>
  <c r="J1173" i="5"/>
  <c r="I1173" i="5"/>
  <c r="H1175" i="5" l="1"/>
  <c r="J1174" i="5"/>
  <c r="I1174" i="5"/>
  <c r="H1176" i="5" l="1"/>
  <c r="J1175" i="5"/>
  <c r="I1175" i="5"/>
  <c r="H1177" i="5" l="1"/>
  <c r="J1176" i="5"/>
  <c r="I1176" i="5"/>
  <c r="H1178" i="5" l="1"/>
  <c r="J1177" i="5"/>
  <c r="I1177" i="5"/>
  <c r="H1179" i="5" l="1"/>
  <c r="J1178" i="5"/>
  <c r="I1178" i="5"/>
  <c r="H1180" i="5" l="1"/>
  <c r="J1179" i="5"/>
  <c r="I1179" i="5"/>
  <c r="H1181" i="5" l="1"/>
  <c r="J1180" i="5"/>
  <c r="I1180" i="5"/>
  <c r="H1182" i="5" l="1"/>
  <c r="J1181" i="5"/>
  <c r="I1181" i="5"/>
  <c r="H1183" i="5" l="1"/>
  <c r="J1182" i="5"/>
  <c r="I1182" i="5"/>
  <c r="H1184" i="5" l="1"/>
  <c r="J1183" i="5"/>
  <c r="I1183" i="5"/>
  <c r="H1185" i="5" l="1"/>
  <c r="J1184" i="5"/>
  <c r="I1184" i="5"/>
  <c r="H1186" i="5" l="1"/>
  <c r="J1185" i="5"/>
  <c r="I1185" i="5"/>
  <c r="H1187" i="5" l="1"/>
  <c r="J1186" i="5"/>
  <c r="I1186" i="5"/>
  <c r="H1188" i="5" l="1"/>
  <c r="J1187" i="5"/>
  <c r="I1187" i="5"/>
  <c r="H1189" i="5" l="1"/>
  <c r="J1188" i="5"/>
  <c r="I1188" i="5"/>
  <c r="H1190" i="5" l="1"/>
  <c r="J1189" i="5"/>
  <c r="I1189" i="5"/>
  <c r="H1191" i="5" l="1"/>
  <c r="J1190" i="5"/>
  <c r="I1190" i="5"/>
  <c r="H1192" i="5" l="1"/>
  <c r="J1191" i="5"/>
  <c r="I1191" i="5"/>
  <c r="H1193" i="5" l="1"/>
  <c r="J1192" i="5"/>
  <c r="I1192" i="5"/>
  <c r="H1194" i="5" l="1"/>
  <c r="J1193" i="5"/>
  <c r="I1193" i="5"/>
  <c r="H1195" i="5" l="1"/>
  <c r="J1194" i="5"/>
  <c r="I1194" i="5"/>
  <c r="H1196" i="5" l="1"/>
  <c r="J1195" i="5"/>
  <c r="I1195" i="5"/>
  <c r="H1197" i="5" l="1"/>
  <c r="J1196" i="5"/>
  <c r="I1196" i="5"/>
  <c r="H1198" i="5" l="1"/>
  <c r="J1197" i="5"/>
  <c r="I1197" i="5"/>
  <c r="H1199" i="5" l="1"/>
  <c r="J1198" i="5"/>
  <c r="I1198" i="5"/>
  <c r="H1200" i="5" l="1"/>
  <c r="J1199" i="5"/>
  <c r="I1199" i="5"/>
  <c r="H1201" i="5" l="1"/>
  <c r="J1200" i="5"/>
  <c r="I1200" i="5"/>
  <c r="H1202" i="5" l="1"/>
  <c r="J1201" i="5"/>
  <c r="I1201" i="5"/>
  <c r="H1203" i="5" l="1"/>
  <c r="J1202" i="5"/>
  <c r="I1202" i="5"/>
  <c r="H1204" i="5" l="1"/>
  <c r="J1203" i="5"/>
  <c r="I1203" i="5"/>
  <c r="H1205" i="5" l="1"/>
  <c r="J1204" i="5"/>
  <c r="I1204" i="5"/>
  <c r="H1206" i="5" l="1"/>
  <c r="J1205" i="5"/>
  <c r="I1205" i="5"/>
  <c r="H1207" i="5" l="1"/>
  <c r="J1206" i="5"/>
  <c r="I1206" i="5"/>
  <c r="H1208" i="5" l="1"/>
  <c r="J1207" i="5"/>
  <c r="I1207" i="5"/>
  <c r="H1209" i="5" l="1"/>
  <c r="J1208" i="5"/>
  <c r="I1208" i="5"/>
  <c r="H1210" i="5" l="1"/>
  <c r="J1209" i="5"/>
  <c r="I1209" i="5"/>
  <c r="H1211" i="5" l="1"/>
  <c r="J1210" i="5"/>
  <c r="I1210" i="5"/>
  <c r="H1212" i="5" l="1"/>
  <c r="J1211" i="5"/>
  <c r="I1211" i="5"/>
  <c r="H1213" i="5" l="1"/>
  <c r="J1212" i="5"/>
  <c r="I1212" i="5"/>
  <c r="H1214" i="5" l="1"/>
  <c r="J1213" i="5"/>
  <c r="I1213" i="5"/>
  <c r="H1215" i="5" l="1"/>
  <c r="J1214" i="5"/>
  <c r="I1214" i="5"/>
  <c r="H1216" i="5" l="1"/>
  <c r="J1215" i="5"/>
  <c r="I1215" i="5"/>
  <c r="H1217" i="5" l="1"/>
  <c r="J1216" i="5"/>
  <c r="I1216" i="5"/>
  <c r="H1218" i="5" l="1"/>
  <c r="J1217" i="5"/>
  <c r="I1217" i="5"/>
  <c r="H1219" i="5" l="1"/>
  <c r="J1218" i="5"/>
  <c r="I1218" i="5"/>
  <c r="H1220" i="5" l="1"/>
  <c r="J1219" i="5"/>
  <c r="I1219" i="5"/>
  <c r="H1221" i="5" l="1"/>
  <c r="J1220" i="5"/>
  <c r="I1220" i="5"/>
  <c r="H1222" i="5" l="1"/>
  <c r="J1221" i="5"/>
  <c r="I1221" i="5"/>
  <c r="H1223" i="5" l="1"/>
  <c r="J1222" i="5"/>
  <c r="I1222" i="5"/>
  <c r="H1224" i="5" l="1"/>
  <c r="J1223" i="5"/>
  <c r="I1223" i="5"/>
  <c r="H1225" i="5" l="1"/>
  <c r="J1224" i="5"/>
  <c r="I1224" i="5"/>
  <c r="H1226" i="5" l="1"/>
  <c r="J1225" i="5"/>
  <c r="I1225" i="5"/>
  <c r="H1227" i="5" l="1"/>
  <c r="J1226" i="5"/>
  <c r="I1226" i="5"/>
  <c r="H1228" i="5" l="1"/>
  <c r="J1227" i="5"/>
  <c r="I1227" i="5"/>
  <c r="H1229" i="5" l="1"/>
  <c r="J1228" i="5"/>
  <c r="I1228" i="5"/>
  <c r="H1230" i="5" l="1"/>
  <c r="J1229" i="5"/>
  <c r="I1229" i="5"/>
  <c r="H1231" i="5" l="1"/>
  <c r="J1230" i="5"/>
  <c r="I1230" i="5"/>
  <c r="H1232" i="5" l="1"/>
  <c r="J1231" i="5"/>
  <c r="I1231" i="5"/>
  <c r="H1233" i="5" l="1"/>
  <c r="J1232" i="5"/>
  <c r="I1232" i="5"/>
  <c r="H1234" i="5" l="1"/>
  <c r="J1233" i="5"/>
  <c r="I1233" i="5"/>
  <c r="H1235" i="5" l="1"/>
  <c r="J1234" i="5"/>
  <c r="I1234" i="5"/>
  <c r="H1236" i="5" l="1"/>
  <c r="J1235" i="5"/>
  <c r="I1235" i="5"/>
  <c r="H1237" i="5" l="1"/>
  <c r="J1236" i="5"/>
  <c r="I1236" i="5"/>
  <c r="H1238" i="5" l="1"/>
  <c r="J1237" i="5"/>
  <c r="I1237" i="5"/>
  <c r="H1239" i="5" l="1"/>
  <c r="J1238" i="5"/>
  <c r="I1238" i="5"/>
  <c r="H1240" i="5" l="1"/>
  <c r="J1239" i="5"/>
  <c r="I1239" i="5"/>
  <c r="H1241" i="5" l="1"/>
  <c r="J1240" i="5"/>
  <c r="I1240" i="5"/>
  <c r="H1242" i="5" l="1"/>
  <c r="J1241" i="5"/>
  <c r="I1241" i="5"/>
  <c r="H1243" i="5" l="1"/>
  <c r="J1242" i="5"/>
  <c r="I1242" i="5"/>
  <c r="H1244" i="5" l="1"/>
  <c r="J1243" i="5"/>
  <c r="I1243" i="5"/>
  <c r="H1245" i="5" l="1"/>
  <c r="J1244" i="5"/>
  <c r="I1244" i="5"/>
  <c r="H1246" i="5" l="1"/>
  <c r="J1245" i="5"/>
  <c r="I1245" i="5"/>
  <c r="H1247" i="5" l="1"/>
  <c r="J1246" i="5"/>
  <c r="I1246" i="5"/>
  <c r="H1248" i="5" l="1"/>
  <c r="J1247" i="5"/>
  <c r="I1247" i="5"/>
  <c r="H1249" i="5" l="1"/>
  <c r="J1248" i="5"/>
  <c r="I1248" i="5"/>
  <c r="H1250" i="5" l="1"/>
  <c r="J1249" i="5"/>
  <c r="I1249" i="5"/>
  <c r="H1251" i="5" l="1"/>
  <c r="J1250" i="5"/>
  <c r="I1250" i="5"/>
  <c r="H1252" i="5" l="1"/>
  <c r="J1251" i="5"/>
  <c r="I1251" i="5"/>
  <c r="H1253" i="5" l="1"/>
  <c r="J1252" i="5"/>
  <c r="I1252" i="5"/>
  <c r="H1254" i="5" l="1"/>
  <c r="J1253" i="5"/>
  <c r="I1253" i="5"/>
  <c r="H1255" i="5" l="1"/>
  <c r="J1254" i="5"/>
  <c r="I1254" i="5"/>
  <c r="H1256" i="5" l="1"/>
  <c r="J1255" i="5"/>
  <c r="I1255" i="5"/>
  <c r="H1257" i="5" l="1"/>
  <c r="J1256" i="5"/>
  <c r="I1256" i="5"/>
  <c r="H1258" i="5" l="1"/>
  <c r="J1257" i="5"/>
  <c r="I1257" i="5"/>
  <c r="H1259" i="5" l="1"/>
  <c r="J1258" i="5"/>
  <c r="I1258" i="5"/>
  <c r="H1260" i="5" l="1"/>
  <c r="J1259" i="5"/>
  <c r="I1259" i="5"/>
  <c r="H1261" i="5" l="1"/>
  <c r="J1260" i="5"/>
  <c r="I1260" i="5"/>
  <c r="H1262" i="5" l="1"/>
  <c r="J1261" i="5"/>
  <c r="I1261" i="5"/>
  <c r="H1263" i="5" l="1"/>
  <c r="J1262" i="5"/>
  <c r="I1262" i="5"/>
  <c r="H1264" i="5" l="1"/>
  <c r="J1263" i="5"/>
  <c r="I1263" i="5"/>
  <c r="H1265" i="5" l="1"/>
  <c r="J1264" i="5"/>
  <c r="I1264" i="5"/>
  <c r="H1266" i="5" l="1"/>
  <c r="J1265" i="5"/>
  <c r="I1265" i="5"/>
  <c r="H1267" i="5" l="1"/>
  <c r="J1266" i="5"/>
  <c r="I1266" i="5"/>
  <c r="H1268" i="5" l="1"/>
  <c r="J1267" i="5"/>
  <c r="I1267" i="5"/>
  <c r="H1269" i="5" l="1"/>
  <c r="J1268" i="5"/>
  <c r="I1268" i="5"/>
  <c r="H1270" i="5" l="1"/>
  <c r="J1269" i="5"/>
  <c r="I1269" i="5"/>
  <c r="H1271" i="5" l="1"/>
  <c r="J1270" i="5"/>
  <c r="I1270" i="5"/>
  <c r="H1272" i="5" l="1"/>
  <c r="J1271" i="5"/>
  <c r="I1271" i="5"/>
  <c r="H1273" i="5" l="1"/>
  <c r="J1272" i="5"/>
  <c r="I1272" i="5"/>
  <c r="H1274" i="5" l="1"/>
  <c r="J1273" i="5"/>
  <c r="I1273" i="5"/>
  <c r="H1275" i="5" l="1"/>
  <c r="J1274" i="5"/>
  <c r="I1274" i="5"/>
  <c r="H1276" i="5" l="1"/>
  <c r="J1275" i="5"/>
  <c r="I1275" i="5"/>
  <c r="H1277" i="5" l="1"/>
  <c r="J1276" i="5"/>
  <c r="I1276" i="5"/>
  <c r="H1278" i="5" l="1"/>
  <c r="J1277" i="5"/>
  <c r="I1277" i="5"/>
  <c r="H1279" i="5" l="1"/>
  <c r="J1278" i="5"/>
  <c r="I1278" i="5"/>
  <c r="H1280" i="5" l="1"/>
  <c r="J1280" i="5" s="1"/>
  <c r="J1279" i="5"/>
  <c r="I1280" i="5"/>
  <c r="I1279" i="5"/>
  <c r="M8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8954ED-788E-4088-A39B-E1A75B4E4FAD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  <connection id="2" xr16:uid="{E07D06F5-D98C-4B14-A014-6E3C28CCF4A0}" keepAlive="1" name="Query - data (2)" description="Connection to the 'data (2)' query in the workbook." type="5" refreshedVersion="6" background="1">
    <dbPr connection="Provider=Microsoft.Mashup.OleDb.1;Data Source=$Workbook$;Location=data (2);Extended Properties=&quot;&quot;" command="SELECT * FROM [data (2)]"/>
  </connection>
  <connection id="3" xr16:uid="{9DB4D0CB-F638-42C0-BC90-28320091C1E2}" keepAlive="1" name="Query - data (3)" description="Connection to the 'data (3)' query in the workbook." type="5" refreshedVersion="6" background="1">
    <dbPr connection="Provider=Microsoft.Mashup.OleDb.1;Data Source=$Workbook$;Location=data (3);Extended Properties=&quot;&quot;" command="SELECT * FROM [data (3)]"/>
  </connection>
  <connection id="4" xr16:uid="{290DB239-5E4F-43E7-BBC6-A1E685706803}" keepAlive="1" name="Query - data (4)" description="Connection to the 'data (4)' query in the workbook." type="5" refreshedVersion="6" background="1" saveData="1">
    <dbPr connection="Provider=Microsoft.Mashup.OleDb.1;Data Source=$Workbook$;Location=data (4);Extended Properties=&quot;&quot;" command="SELECT * FROM [data (4)]"/>
  </connection>
</connections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<sst xmlns="http://schemas.openxmlformats.org/spreadsheetml/2006/main" count="16" uniqueCount="16">
  <si>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</si>
  <si>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</si>
  <si>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</si>
  <si>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</si>
  <si>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</si>
  <si>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Volume</t>
  </si>
  <si>
    <t>PropReturn</t>
  </si>
  <si>
    <t>alpha</t>
  </si>
  <si>
    <t>beta</t>
  </si>
  <si>
    <t>gamma</t>
  </si>
  <si>
    <t>w</t>
  </si>
  <si>
    <t xml:space="preserve">VL </t>
  </si>
  <si>
    <t>Variance</t>
  </si>
  <si>
    <t>Log Likelihood</t>
  </si>
  <si>
    <t>Log Sum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</si>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</sst>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'SP500'!$A$3:$A$1280</c:f>
              <c:numCache>
                <c:formatCode>m/d/yyyy\ h:mm</c:formatCode>
                <c:ptCount val="1278"/>
                <c:pt idx="0">
                  <c:v>38552</c:v>
                </c:pt>
                <c:pt idx="1">
                  <c:v>38553</c:v>
                </c:pt>
                <c:pt idx="2">
                  <c:v>38554</c:v>
                </c:pt>
                <c:pt idx="3">
                  <c:v>38555</c:v>
                </c:pt>
                <c:pt idx="4">
                  <c:v>38558</c:v>
                </c:pt>
                <c:pt idx="5">
                  <c:v>38559</c:v>
                </c:pt>
                <c:pt idx="6">
                  <c:v>38560</c:v>
                </c:pt>
                <c:pt idx="7">
                  <c:v>38561</c:v>
                </c:pt>
                <c:pt idx="8">
                  <c:v>38562</c:v>
                </c:pt>
                <c:pt idx="9">
                  <c:v>38565</c:v>
                </c:pt>
                <c:pt idx="10">
                  <c:v>38566</c:v>
                </c:pt>
                <c:pt idx="11">
                  <c:v>38567</c:v>
                </c:pt>
                <c:pt idx="12">
                  <c:v>38568</c:v>
                </c:pt>
                <c:pt idx="13">
                  <c:v>38569</c:v>
                </c:pt>
                <c:pt idx="14">
                  <c:v>38572</c:v>
                </c:pt>
                <c:pt idx="15">
                  <c:v>38573</c:v>
                </c:pt>
                <c:pt idx="16">
                  <c:v>38574</c:v>
                </c:pt>
                <c:pt idx="17">
                  <c:v>38575</c:v>
                </c:pt>
                <c:pt idx="18">
                  <c:v>38576</c:v>
                </c:pt>
                <c:pt idx="19">
                  <c:v>38579</c:v>
                </c:pt>
                <c:pt idx="20">
                  <c:v>38580</c:v>
                </c:pt>
                <c:pt idx="21">
                  <c:v>38581</c:v>
                </c:pt>
                <c:pt idx="22">
                  <c:v>38582</c:v>
                </c:pt>
                <c:pt idx="23">
                  <c:v>38583</c:v>
                </c:pt>
                <c:pt idx="24">
                  <c:v>38586</c:v>
                </c:pt>
                <c:pt idx="25">
                  <c:v>38587</c:v>
                </c:pt>
                <c:pt idx="26">
                  <c:v>38588</c:v>
                </c:pt>
                <c:pt idx="27">
                  <c:v>38589</c:v>
                </c:pt>
                <c:pt idx="28">
                  <c:v>38590</c:v>
                </c:pt>
                <c:pt idx="29">
                  <c:v>38593</c:v>
                </c:pt>
                <c:pt idx="30">
                  <c:v>38594</c:v>
                </c:pt>
                <c:pt idx="31">
                  <c:v>38595</c:v>
                </c:pt>
                <c:pt idx="32">
                  <c:v>38596</c:v>
                </c:pt>
                <c:pt idx="33">
                  <c:v>38597</c:v>
                </c:pt>
                <c:pt idx="34">
                  <c:v>38601</c:v>
                </c:pt>
                <c:pt idx="35">
                  <c:v>38602</c:v>
                </c:pt>
                <c:pt idx="36">
                  <c:v>38603</c:v>
                </c:pt>
                <c:pt idx="37">
                  <c:v>38604</c:v>
                </c:pt>
                <c:pt idx="38">
                  <c:v>38607</c:v>
                </c:pt>
                <c:pt idx="39">
                  <c:v>38608</c:v>
                </c:pt>
                <c:pt idx="40">
                  <c:v>38609</c:v>
                </c:pt>
                <c:pt idx="41">
                  <c:v>38610</c:v>
                </c:pt>
                <c:pt idx="42">
                  <c:v>38611</c:v>
                </c:pt>
                <c:pt idx="43">
                  <c:v>38614</c:v>
                </c:pt>
                <c:pt idx="44">
                  <c:v>38615</c:v>
                </c:pt>
                <c:pt idx="45">
                  <c:v>38616</c:v>
                </c:pt>
                <c:pt idx="46">
                  <c:v>38617</c:v>
                </c:pt>
                <c:pt idx="47">
                  <c:v>38618</c:v>
                </c:pt>
                <c:pt idx="48">
                  <c:v>38621</c:v>
                </c:pt>
                <c:pt idx="49">
                  <c:v>38622</c:v>
                </c:pt>
                <c:pt idx="50">
                  <c:v>38623</c:v>
                </c:pt>
                <c:pt idx="51">
                  <c:v>38624</c:v>
                </c:pt>
                <c:pt idx="52">
                  <c:v>38625</c:v>
                </c:pt>
                <c:pt idx="53">
                  <c:v>38628</c:v>
                </c:pt>
                <c:pt idx="54">
                  <c:v>38629</c:v>
                </c:pt>
                <c:pt idx="55">
                  <c:v>38630</c:v>
                </c:pt>
                <c:pt idx="56">
                  <c:v>38631</c:v>
                </c:pt>
                <c:pt idx="57">
                  <c:v>38632</c:v>
                </c:pt>
                <c:pt idx="58">
                  <c:v>38635</c:v>
                </c:pt>
                <c:pt idx="59">
                  <c:v>38636</c:v>
                </c:pt>
                <c:pt idx="60">
                  <c:v>38637</c:v>
                </c:pt>
                <c:pt idx="61">
                  <c:v>38638</c:v>
                </c:pt>
                <c:pt idx="62">
                  <c:v>38639</c:v>
                </c:pt>
                <c:pt idx="63">
                  <c:v>38642</c:v>
                </c:pt>
                <c:pt idx="64">
                  <c:v>38643</c:v>
                </c:pt>
                <c:pt idx="65">
                  <c:v>38644</c:v>
                </c:pt>
                <c:pt idx="66">
                  <c:v>38645</c:v>
                </c:pt>
                <c:pt idx="67">
                  <c:v>38646</c:v>
                </c:pt>
                <c:pt idx="68">
                  <c:v>38649</c:v>
                </c:pt>
                <c:pt idx="69">
                  <c:v>38650</c:v>
                </c:pt>
                <c:pt idx="70">
                  <c:v>38651</c:v>
                </c:pt>
                <c:pt idx="71">
                  <c:v>38652</c:v>
                </c:pt>
                <c:pt idx="72">
                  <c:v>38653</c:v>
                </c:pt>
                <c:pt idx="73">
                  <c:v>38656</c:v>
                </c:pt>
                <c:pt idx="74">
                  <c:v>38657</c:v>
                </c:pt>
                <c:pt idx="75">
                  <c:v>38658</c:v>
                </c:pt>
                <c:pt idx="76">
                  <c:v>38659</c:v>
                </c:pt>
                <c:pt idx="77">
                  <c:v>38660</c:v>
                </c:pt>
                <c:pt idx="78">
                  <c:v>38663</c:v>
                </c:pt>
                <c:pt idx="79">
                  <c:v>38664</c:v>
                </c:pt>
                <c:pt idx="80">
                  <c:v>38665</c:v>
                </c:pt>
                <c:pt idx="81">
                  <c:v>38666</c:v>
                </c:pt>
                <c:pt idx="82">
                  <c:v>38667</c:v>
                </c:pt>
                <c:pt idx="83">
                  <c:v>38670</c:v>
                </c:pt>
                <c:pt idx="84">
                  <c:v>38671</c:v>
                </c:pt>
                <c:pt idx="85">
                  <c:v>38672</c:v>
                </c:pt>
                <c:pt idx="86">
                  <c:v>38673</c:v>
                </c:pt>
                <c:pt idx="87">
                  <c:v>38674</c:v>
                </c:pt>
                <c:pt idx="88">
                  <c:v>38677</c:v>
                </c:pt>
                <c:pt idx="89">
                  <c:v>38678</c:v>
                </c:pt>
                <c:pt idx="90">
                  <c:v>38679</c:v>
                </c:pt>
                <c:pt idx="91">
                  <c:v>38681</c:v>
                </c:pt>
                <c:pt idx="92">
                  <c:v>38684</c:v>
                </c:pt>
                <c:pt idx="93">
                  <c:v>38685</c:v>
                </c:pt>
                <c:pt idx="94">
                  <c:v>38686</c:v>
                </c:pt>
                <c:pt idx="95">
                  <c:v>38687</c:v>
                </c:pt>
                <c:pt idx="96">
                  <c:v>38688</c:v>
                </c:pt>
                <c:pt idx="97">
                  <c:v>38691</c:v>
                </c:pt>
                <c:pt idx="98">
                  <c:v>38692</c:v>
                </c:pt>
                <c:pt idx="99">
                  <c:v>38693</c:v>
                </c:pt>
                <c:pt idx="100">
                  <c:v>38694</c:v>
                </c:pt>
                <c:pt idx="101">
                  <c:v>38695</c:v>
                </c:pt>
                <c:pt idx="102">
                  <c:v>38698</c:v>
                </c:pt>
                <c:pt idx="103">
                  <c:v>38699</c:v>
                </c:pt>
                <c:pt idx="104">
                  <c:v>38700</c:v>
                </c:pt>
                <c:pt idx="105">
                  <c:v>38701</c:v>
                </c:pt>
                <c:pt idx="106">
                  <c:v>38702</c:v>
                </c:pt>
                <c:pt idx="107">
                  <c:v>38705</c:v>
                </c:pt>
                <c:pt idx="108">
                  <c:v>38706</c:v>
                </c:pt>
                <c:pt idx="109">
                  <c:v>38707</c:v>
                </c:pt>
                <c:pt idx="110">
                  <c:v>38708</c:v>
                </c:pt>
                <c:pt idx="111">
                  <c:v>38709</c:v>
                </c:pt>
                <c:pt idx="112">
                  <c:v>38713</c:v>
                </c:pt>
                <c:pt idx="113">
                  <c:v>38714</c:v>
                </c:pt>
                <c:pt idx="114">
                  <c:v>38715</c:v>
                </c:pt>
                <c:pt idx="115">
                  <c:v>38716</c:v>
                </c:pt>
                <c:pt idx="116">
                  <c:v>38720</c:v>
                </c:pt>
                <c:pt idx="117">
                  <c:v>38721</c:v>
                </c:pt>
                <c:pt idx="118">
                  <c:v>38722</c:v>
                </c:pt>
                <c:pt idx="119">
                  <c:v>38723</c:v>
                </c:pt>
                <c:pt idx="120">
                  <c:v>38726</c:v>
                </c:pt>
                <c:pt idx="121">
                  <c:v>38727</c:v>
                </c:pt>
                <c:pt idx="122">
                  <c:v>38728</c:v>
                </c:pt>
                <c:pt idx="123">
                  <c:v>38729</c:v>
                </c:pt>
                <c:pt idx="124">
                  <c:v>38730</c:v>
                </c:pt>
                <c:pt idx="125">
                  <c:v>38734</c:v>
                </c:pt>
                <c:pt idx="126">
                  <c:v>38735</c:v>
                </c:pt>
                <c:pt idx="127">
                  <c:v>38736</c:v>
                </c:pt>
                <c:pt idx="128">
                  <c:v>38737</c:v>
                </c:pt>
                <c:pt idx="129">
                  <c:v>38740</c:v>
                </c:pt>
                <c:pt idx="130">
                  <c:v>38741</c:v>
                </c:pt>
                <c:pt idx="131">
                  <c:v>38742</c:v>
                </c:pt>
                <c:pt idx="132">
                  <c:v>38743</c:v>
                </c:pt>
                <c:pt idx="133">
                  <c:v>38744</c:v>
                </c:pt>
                <c:pt idx="134">
                  <c:v>38747</c:v>
                </c:pt>
                <c:pt idx="135">
                  <c:v>38748</c:v>
                </c:pt>
                <c:pt idx="136">
                  <c:v>38749</c:v>
                </c:pt>
                <c:pt idx="137">
                  <c:v>38750</c:v>
                </c:pt>
                <c:pt idx="138">
                  <c:v>38751</c:v>
                </c:pt>
                <c:pt idx="139">
                  <c:v>38754</c:v>
                </c:pt>
                <c:pt idx="140">
                  <c:v>38755</c:v>
                </c:pt>
                <c:pt idx="141">
                  <c:v>38756</c:v>
                </c:pt>
                <c:pt idx="142">
                  <c:v>38757</c:v>
                </c:pt>
                <c:pt idx="143">
                  <c:v>38758</c:v>
                </c:pt>
                <c:pt idx="144">
                  <c:v>38761</c:v>
                </c:pt>
                <c:pt idx="145">
                  <c:v>38762</c:v>
                </c:pt>
                <c:pt idx="146">
                  <c:v>38763</c:v>
                </c:pt>
                <c:pt idx="147">
                  <c:v>38764</c:v>
                </c:pt>
                <c:pt idx="148">
                  <c:v>38765</c:v>
                </c:pt>
                <c:pt idx="149">
                  <c:v>38769</c:v>
                </c:pt>
                <c:pt idx="150">
                  <c:v>38770</c:v>
                </c:pt>
                <c:pt idx="151">
                  <c:v>38771</c:v>
                </c:pt>
                <c:pt idx="152">
                  <c:v>38772</c:v>
                </c:pt>
                <c:pt idx="153">
                  <c:v>38775</c:v>
                </c:pt>
                <c:pt idx="154">
                  <c:v>38776</c:v>
                </c:pt>
                <c:pt idx="155">
                  <c:v>38777</c:v>
                </c:pt>
                <c:pt idx="156">
                  <c:v>38778</c:v>
                </c:pt>
                <c:pt idx="157">
                  <c:v>38779</c:v>
                </c:pt>
                <c:pt idx="158">
                  <c:v>38782</c:v>
                </c:pt>
                <c:pt idx="159">
                  <c:v>38783</c:v>
                </c:pt>
                <c:pt idx="160">
                  <c:v>38784</c:v>
                </c:pt>
                <c:pt idx="161">
                  <c:v>38785</c:v>
                </c:pt>
                <c:pt idx="162">
                  <c:v>38786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38796</c:v>
                </c:pt>
                <c:pt idx="169">
                  <c:v>38797</c:v>
                </c:pt>
                <c:pt idx="170">
                  <c:v>38798</c:v>
                </c:pt>
                <c:pt idx="171">
                  <c:v>38799</c:v>
                </c:pt>
                <c:pt idx="172">
                  <c:v>38800</c:v>
                </c:pt>
                <c:pt idx="173">
                  <c:v>38803</c:v>
                </c:pt>
                <c:pt idx="174">
                  <c:v>38804</c:v>
                </c:pt>
                <c:pt idx="175">
                  <c:v>38805</c:v>
                </c:pt>
                <c:pt idx="176">
                  <c:v>38806</c:v>
                </c:pt>
                <c:pt idx="177">
                  <c:v>38807</c:v>
                </c:pt>
                <c:pt idx="178">
                  <c:v>38810</c:v>
                </c:pt>
                <c:pt idx="179">
                  <c:v>38811</c:v>
                </c:pt>
                <c:pt idx="180">
                  <c:v>38812</c:v>
                </c:pt>
                <c:pt idx="181">
                  <c:v>38813</c:v>
                </c:pt>
                <c:pt idx="182">
                  <c:v>38814</c:v>
                </c:pt>
                <c:pt idx="183">
                  <c:v>38817</c:v>
                </c:pt>
                <c:pt idx="184">
                  <c:v>38818</c:v>
                </c:pt>
                <c:pt idx="185">
                  <c:v>38819</c:v>
                </c:pt>
                <c:pt idx="186">
                  <c:v>38820</c:v>
                </c:pt>
                <c:pt idx="187">
                  <c:v>38824</c:v>
                </c:pt>
                <c:pt idx="188">
                  <c:v>38825</c:v>
                </c:pt>
                <c:pt idx="189">
                  <c:v>38826</c:v>
                </c:pt>
                <c:pt idx="190">
                  <c:v>38827</c:v>
                </c:pt>
                <c:pt idx="191">
                  <c:v>38828</c:v>
                </c:pt>
                <c:pt idx="192">
                  <c:v>38831</c:v>
                </c:pt>
                <c:pt idx="193">
                  <c:v>38832</c:v>
                </c:pt>
                <c:pt idx="194">
                  <c:v>38833</c:v>
                </c:pt>
                <c:pt idx="195">
                  <c:v>38834</c:v>
                </c:pt>
                <c:pt idx="196">
                  <c:v>38835</c:v>
                </c:pt>
                <c:pt idx="197">
                  <c:v>38838</c:v>
                </c:pt>
                <c:pt idx="198">
                  <c:v>38839</c:v>
                </c:pt>
                <c:pt idx="199">
                  <c:v>38840</c:v>
                </c:pt>
                <c:pt idx="200">
                  <c:v>38841</c:v>
                </c:pt>
                <c:pt idx="201">
                  <c:v>38842</c:v>
                </c:pt>
                <c:pt idx="202">
                  <c:v>38845</c:v>
                </c:pt>
                <c:pt idx="203">
                  <c:v>38846</c:v>
                </c:pt>
                <c:pt idx="204">
                  <c:v>38847</c:v>
                </c:pt>
                <c:pt idx="205">
                  <c:v>38848</c:v>
                </c:pt>
                <c:pt idx="206">
                  <c:v>38849</c:v>
                </c:pt>
                <c:pt idx="207">
                  <c:v>38852</c:v>
                </c:pt>
                <c:pt idx="208">
                  <c:v>38853</c:v>
                </c:pt>
                <c:pt idx="209">
                  <c:v>38854</c:v>
                </c:pt>
                <c:pt idx="210">
                  <c:v>38855</c:v>
                </c:pt>
                <c:pt idx="211">
                  <c:v>38856</c:v>
                </c:pt>
                <c:pt idx="212">
                  <c:v>38859</c:v>
                </c:pt>
                <c:pt idx="213">
                  <c:v>38860</c:v>
                </c:pt>
                <c:pt idx="214">
                  <c:v>38861</c:v>
                </c:pt>
                <c:pt idx="215">
                  <c:v>38862</c:v>
                </c:pt>
                <c:pt idx="216">
                  <c:v>38863</c:v>
                </c:pt>
                <c:pt idx="217">
                  <c:v>38867</c:v>
                </c:pt>
                <c:pt idx="218">
                  <c:v>38868</c:v>
                </c:pt>
                <c:pt idx="219">
                  <c:v>38869</c:v>
                </c:pt>
                <c:pt idx="220">
                  <c:v>38870</c:v>
                </c:pt>
                <c:pt idx="221">
                  <c:v>38873</c:v>
                </c:pt>
                <c:pt idx="222">
                  <c:v>38874</c:v>
                </c:pt>
                <c:pt idx="223">
                  <c:v>38875</c:v>
                </c:pt>
                <c:pt idx="224">
                  <c:v>38876</c:v>
                </c:pt>
                <c:pt idx="225">
                  <c:v>38877</c:v>
                </c:pt>
                <c:pt idx="226">
                  <c:v>38880</c:v>
                </c:pt>
                <c:pt idx="227">
                  <c:v>38881</c:v>
                </c:pt>
                <c:pt idx="228">
                  <c:v>38882</c:v>
                </c:pt>
                <c:pt idx="229">
                  <c:v>38883</c:v>
                </c:pt>
                <c:pt idx="230">
                  <c:v>38884</c:v>
                </c:pt>
                <c:pt idx="231">
                  <c:v>38887</c:v>
                </c:pt>
                <c:pt idx="232">
                  <c:v>38888</c:v>
                </c:pt>
                <c:pt idx="233">
                  <c:v>38889</c:v>
                </c:pt>
                <c:pt idx="234">
                  <c:v>38890</c:v>
                </c:pt>
                <c:pt idx="235">
                  <c:v>38891</c:v>
                </c:pt>
                <c:pt idx="236">
                  <c:v>38894</c:v>
                </c:pt>
                <c:pt idx="237">
                  <c:v>38895</c:v>
                </c:pt>
                <c:pt idx="238">
                  <c:v>38896</c:v>
                </c:pt>
                <c:pt idx="239">
                  <c:v>38897</c:v>
                </c:pt>
                <c:pt idx="240">
                  <c:v>38898</c:v>
                </c:pt>
                <c:pt idx="241">
                  <c:v>38901</c:v>
                </c:pt>
                <c:pt idx="242">
                  <c:v>38903</c:v>
                </c:pt>
                <c:pt idx="243">
                  <c:v>38904</c:v>
                </c:pt>
                <c:pt idx="244">
                  <c:v>38905</c:v>
                </c:pt>
                <c:pt idx="245">
                  <c:v>38908</c:v>
                </c:pt>
                <c:pt idx="246">
                  <c:v>38909</c:v>
                </c:pt>
                <c:pt idx="247">
                  <c:v>38910</c:v>
                </c:pt>
                <c:pt idx="248">
                  <c:v>38911</c:v>
                </c:pt>
                <c:pt idx="249">
                  <c:v>38912</c:v>
                </c:pt>
                <c:pt idx="250">
                  <c:v>38915</c:v>
                </c:pt>
                <c:pt idx="251">
                  <c:v>38916</c:v>
                </c:pt>
                <c:pt idx="252">
                  <c:v>38917</c:v>
                </c:pt>
                <c:pt idx="253">
                  <c:v>38918</c:v>
                </c:pt>
                <c:pt idx="254">
                  <c:v>38919</c:v>
                </c:pt>
                <c:pt idx="255">
                  <c:v>38922</c:v>
                </c:pt>
                <c:pt idx="256">
                  <c:v>38923</c:v>
                </c:pt>
                <c:pt idx="257">
                  <c:v>38924</c:v>
                </c:pt>
                <c:pt idx="258">
                  <c:v>38925</c:v>
                </c:pt>
                <c:pt idx="259">
                  <c:v>38926</c:v>
                </c:pt>
                <c:pt idx="260">
                  <c:v>38929</c:v>
                </c:pt>
                <c:pt idx="261">
                  <c:v>38930</c:v>
                </c:pt>
                <c:pt idx="262">
                  <c:v>38931</c:v>
                </c:pt>
                <c:pt idx="263">
                  <c:v>38932</c:v>
                </c:pt>
                <c:pt idx="264">
                  <c:v>38933</c:v>
                </c:pt>
                <c:pt idx="265">
                  <c:v>38936</c:v>
                </c:pt>
                <c:pt idx="266">
                  <c:v>38937</c:v>
                </c:pt>
                <c:pt idx="267">
                  <c:v>38938</c:v>
                </c:pt>
                <c:pt idx="268">
                  <c:v>38939</c:v>
                </c:pt>
                <c:pt idx="269">
                  <c:v>38940</c:v>
                </c:pt>
                <c:pt idx="270">
                  <c:v>38943</c:v>
                </c:pt>
                <c:pt idx="271">
                  <c:v>38944</c:v>
                </c:pt>
                <c:pt idx="272">
                  <c:v>38945</c:v>
                </c:pt>
                <c:pt idx="273">
                  <c:v>38946</c:v>
                </c:pt>
                <c:pt idx="274">
                  <c:v>38947</c:v>
                </c:pt>
                <c:pt idx="275">
                  <c:v>38950</c:v>
                </c:pt>
                <c:pt idx="276">
                  <c:v>38951</c:v>
                </c:pt>
                <c:pt idx="277">
                  <c:v>38952</c:v>
                </c:pt>
                <c:pt idx="278">
                  <c:v>38953</c:v>
                </c:pt>
                <c:pt idx="279">
                  <c:v>38954</c:v>
                </c:pt>
                <c:pt idx="280">
                  <c:v>38957</c:v>
                </c:pt>
                <c:pt idx="281">
                  <c:v>38958</c:v>
                </c:pt>
                <c:pt idx="282">
                  <c:v>38959</c:v>
                </c:pt>
                <c:pt idx="283">
                  <c:v>38960</c:v>
                </c:pt>
                <c:pt idx="284">
                  <c:v>38961</c:v>
                </c:pt>
                <c:pt idx="285">
                  <c:v>38965</c:v>
                </c:pt>
                <c:pt idx="286">
                  <c:v>38966</c:v>
                </c:pt>
                <c:pt idx="287">
                  <c:v>38967</c:v>
                </c:pt>
                <c:pt idx="288">
                  <c:v>38968</c:v>
                </c:pt>
                <c:pt idx="289">
                  <c:v>38971</c:v>
                </c:pt>
                <c:pt idx="290">
                  <c:v>38972</c:v>
                </c:pt>
                <c:pt idx="291">
                  <c:v>38973</c:v>
                </c:pt>
                <c:pt idx="292">
                  <c:v>38974</c:v>
                </c:pt>
                <c:pt idx="293">
                  <c:v>38975</c:v>
                </c:pt>
                <c:pt idx="294">
                  <c:v>38978</c:v>
                </c:pt>
                <c:pt idx="295">
                  <c:v>38979</c:v>
                </c:pt>
                <c:pt idx="296">
                  <c:v>38980</c:v>
                </c:pt>
                <c:pt idx="297">
                  <c:v>38981</c:v>
                </c:pt>
                <c:pt idx="298">
                  <c:v>38982</c:v>
                </c:pt>
                <c:pt idx="299">
                  <c:v>38985</c:v>
                </c:pt>
                <c:pt idx="300">
                  <c:v>38986</c:v>
                </c:pt>
                <c:pt idx="301">
                  <c:v>38987</c:v>
                </c:pt>
                <c:pt idx="302">
                  <c:v>38988</c:v>
                </c:pt>
                <c:pt idx="303">
                  <c:v>38989</c:v>
                </c:pt>
                <c:pt idx="304">
                  <c:v>38992</c:v>
                </c:pt>
                <c:pt idx="305">
                  <c:v>38993</c:v>
                </c:pt>
                <c:pt idx="306">
                  <c:v>38994</c:v>
                </c:pt>
                <c:pt idx="307">
                  <c:v>38995</c:v>
                </c:pt>
                <c:pt idx="308">
                  <c:v>38996</c:v>
                </c:pt>
                <c:pt idx="309">
                  <c:v>38999</c:v>
                </c:pt>
                <c:pt idx="310">
                  <c:v>39000</c:v>
                </c:pt>
                <c:pt idx="311">
                  <c:v>39001</c:v>
                </c:pt>
                <c:pt idx="312">
                  <c:v>39002</c:v>
                </c:pt>
                <c:pt idx="313">
                  <c:v>39003</c:v>
                </c:pt>
                <c:pt idx="314">
                  <c:v>39006</c:v>
                </c:pt>
                <c:pt idx="315">
                  <c:v>39007</c:v>
                </c:pt>
                <c:pt idx="316">
                  <c:v>39008</c:v>
                </c:pt>
                <c:pt idx="317">
                  <c:v>39009</c:v>
                </c:pt>
                <c:pt idx="318">
                  <c:v>39010</c:v>
                </c:pt>
                <c:pt idx="319">
                  <c:v>39013</c:v>
                </c:pt>
                <c:pt idx="320">
                  <c:v>39014</c:v>
                </c:pt>
                <c:pt idx="321">
                  <c:v>39015</c:v>
                </c:pt>
                <c:pt idx="322">
                  <c:v>39016</c:v>
                </c:pt>
                <c:pt idx="323">
                  <c:v>39017</c:v>
                </c:pt>
                <c:pt idx="324">
                  <c:v>39020</c:v>
                </c:pt>
                <c:pt idx="325">
                  <c:v>39021</c:v>
                </c:pt>
                <c:pt idx="326">
                  <c:v>39022</c:v>
                </c:pt>
                <c:pt idx="327">
                  <c:v>39023</c:v>
                </c:pt>
                <c:pt idx="328">
                  <c:v>39024</c:v>
                </c:pt>
                <c:pt idx="329">
                  <c:v>39027</c:v>
                </c:pt>
                <c:pt idx="330">
                  <c:v>39028</c:v>
                </c:pt>
                <c:pt idx="331">
                  <c:v>39029</c:v>
                </c:pt>
                <c:pt idx="332">
                  <c:v>39030</c:v>
                </c:pt>
                <c:pt idx="333">
                  <c:v>39031</c:v>
                </c:pt>
                <c:pt idx="334">
                  <c:v>39034</c:v>
                </c:pt>
                <c:pt idx="335">
                  <c:v>39035</c:v>
                </c:pt>
                <c:pt idx="336">
                  <c:v>39036</c:v>
                </c:pt>
                <c:pt idx="337">
                  <c:v>39037</c:v>
                </c:pt>
                <c:pt idx="338">
                  <c:v>39038</c:v>
                </c:pt>
                <c:pt idx="339">
                  <c:v>39041</c:v>
                </c:pt>
                <c:pt idx="340">
                  <c:v>39042</c:v>
                </c:pt>
                <c:pt idx="341">
                  <c:v>39043</c:v>
                </c:pt>
                <c:pt idx="342">
                  <c:v>39045</c:v>
                </c:pt>
                <c:pt idx="343">
                  <c:v>39048</c:v>
                </c:pt>
                <c:pt idx="344">
                  <c:v>39049</c:v>
                </c:pt>
                <c:pt idx="345">
                  <c:v>39050</c:v>
                </c:pt>
                <c:pt idx="346">
                  <c:v>39051</c:v>
                </c:pt>
                <c:pt idx="347">
                  <c:v>39052</c:v>
                </c:pt>
                <c:pt idx="348">
                  <c:v>39055</c:v>
                </c:pt>
                <c:pt idx="349">
                  <c:v>39056</c:v>
                </c:pt>
                <c:pt idx="350">
                  <c:v>39057</c:v>
                </c:pt>
                <c:pt idx="351">
                  <c:v>39058</c:v>
                </c:pt>
                <c:pt idx="352">
                  <c:v>39059</c:v>
                </c:pt>
                <c:pt idx="353">
                  <c:v>39062</c:v>
                </c:pt>
                <c:pt idx="354">
                  <c:v>39063</c:v>
                </c:pt>
                <c:pt idx="355">
                  <c:v>39064</c:v>
                </c:pt>
                <c:pt idx="356">
                  <c:v>39065</c:v>
                </c:pt>
                <c:pt idx="357">
                  <c:v>39066</c:v>
                </c:pt>
                <c:pt idx="358">
                  <c:v>39069</c:v>
                </c:pt>
                <c:pt idx="359">
                  <c:v>39070</c:v>
                </c:pt>
                <c:pt idx="360">
                  <c:v>39071</c:v>
                </c:pt>
                <c:pt idx="361">
                  <c:v>39072</c:v>
                </c:pt>
                <c:pt idx="362">
                  <c:v>39073</c:v>
                </c:pt>
                <c:pt idx="363">
                  <c:v>39077</c:v>
                </c:pt>
                <c:pt idx="364">
                  <c:v>39078</c:v>
                </c:pt>
                <c:pt idx="365">
                  <c:v>39079</c:v>
                </c:pt>
                <c:pt idx="366">
                  <c:v>39080</c:v>
                </c:pt>
                <c:pt idx="367">
                  <c:v>39085</c:v>
                </c:pt>
                <c:pt idx="368">
                  <c:v>39086</c:v>
                </c:pt>
                <c:pt idx="369">
                  <c:v>39087</c:v>
                </c:pt>
                <c:pt idx="370">
                  <c:v>39090</c:v>
                </c:pt>
                <c:pt idx="371">
                  <c:v>39091</c:v>
                </c:pt>
                <c:pt idx="372">
                  <c:v>39092</c:v>
                </c:pt>
                <c:pt idx="373">
                  <c:v>39093</c:v>
                </c:pt>
                <c:pt idx="374">
                  <c:v>39094</c:v>
                </c:pt>
                <c:pt idx="375">
                  <c:v>39098</c:v>
                </c:pt>
                <c:pt idx="376">
                  <c:v>39099</c:v>
                </c:pt>
                <c:pt idx="377">
                  <c:v>39100</c:v>
                </c:pt>
                <c:pt idx="378">
                  <c:v>39101</c:v>
                </c:pt>
                <c:pt idx="379">
                  <c:v>39104</c:v>
                </c:pt>
                <c:pt idx="380">
                  <c:v>39105</c:v>
                </c:pt>
                <c:pt idx="381">
                  <c:v>39106</c:v>
                </c:pt>
                <c:pt idx="382">
                  <c:v>39107</c:v>
                </c:pt>
                <c:pt idx="383">
                  <c:v>39108</c:v>
                </c:pt>
                <c:pt idx="384">
                  <c:v>39111</c:v>
                </c:pt>
                <c:pt idx="385">
                  <c:v>39112</c:v>
                </c:pt>
                <c:pt idx="386">
                  <c:v>39113</c:v>
                </c:pt>
                <c:pt idx="387">
                  <c:v>39114</c:v>
                </c:pt>
                <c:pt idx="388">
                  <c:v>39115</c:v>
                </c:pt>
                <c:pt idx="389">
                  <c:v>39118</c:v>
                </c:pt>
                <c:pt idx="390">
                  <c:v>39119</c:v>
                </c:pt>
                <c:pt idx="391">
                  <c:v>39120</c:v>
                </c:pt>
                <c:pt idx="392">
                  <c:v>39121</c:v>
                </c:pt>
                <c:pt idx="393">
                  <c:v>39122</c:v>
                </c:pt>
                <c:pt idx="394">
                  <c:v>39125</c:v>
                </c:pt>
                <c:pt idx="395">
                  <c:v>39126</c:v>
                </c:pt>
                <c:pt idx="396">
                  <c:v>39127</c:v>
                </c:pt>
                <c:pt idx="397">
                  <c:v>39128</c:v>
                </c:pt>
                <c:pt idx="398">
                  <c:v>39129</c:v>
                </c:pt>
                <c:pt idx="399">
                  <c:v>39133</c:v>
                </c:pt>
                <c:pt idx="400">
                  <c:v>39134</c:v>
                </c:pt>
                <c:pt idx="401">
                  <c:v>39135</c:v>
                </c:pt>
                <c:pt idx="402">
                  <c:v>39136</c:v>
                </c:pt>
                <c:pt idx="403">
                  <c:v>39139</c:v>
                </c:pt>
                <c:pt idx="404">
                  <c:v>39140</c:v>
                </c:pt>
                <c:pt idx="405">
                  <c:v>39141</c:v>
                </c:pt>
                <c:pt idx="406">
                  <c:v>39142</c:v>
                </c:pt>
                <c:pt idx="407">
                  <c:v>39143</c:v>
                </c:pt>
                <c:pt idx="408">
                  <c:v>39146</c:v>
                </c:pt>
                <c:pt idx="409">
                  <c:v>39147</c:v>
                </c:pt>
                <c:pt idx="410">
                  <c:v>39148</c:v>
                </c:pt>
                <c:pt idx="411">
                  <c:v>39149</c:v>
                </c:pt>
                <c:pt idx="412">
                  <c:v>39150</c:v>
                </c:pt>
                <c:pt idx="413">
                  <c:v>39153</c:v>
                </c:pt>
                <c:pt idx="414">
                  <c:v>39154</c:v>
                </c:pt>
                <c:pt idx="415">
                  <c:v>39155</c:v>
                </c:pt>
                <c:pt idx="416">
                  <c:v>39156</c:v>
                </c:pt>
                <c:pt idx="417">
                  <c:v>39157</c:v>
                </c:pt>
                <c:pt idx="418">
                  <c:v>39160</c:v>
                </c:pt>
                <c:pt idx="419">
                  <c:v>39161</c:v>
                </c:pt>
                <c:pt idx="420">
                  <c:v>39162</c:v>
                </c:pt>
                <c:pt idx="421">
                  <c:v>39163</c:v>
                </c:pt>
                <c:pt idx="422">
                  <c:v>39164</c:v>
                </c:pt>
                <c:pt idx="423">
                  <c:v>39167</c:v>
                </c:pt>
                <c:pt idx="424">
                  <c:v>39168</c:v>
                </c:pt>
                <c:pt idx="425">
                  <c:v>39169</c:v>
                </c:pt>
                <c:pt idx="426">
                  <c:v>39170</c:v>
                </c:pt>
                <c:pt idx="427">
                  <c:v>39171</c:v>
                </c:pt>
                <c:pt idx="428">
                  <c:v>39174</c:v>
                </c:pt>
                <c:pt idx="429">
                  <c:v>39175</c:v>
                </c:pt>
                <c:pt idx="430">
                  <c:v>39176</c:v>
                </c:pt>
                <c:pt idx="431">
                  <c:v>39177</c:v>
                </c:pt>
                <c:pt idx="432">
                  <c:v>39181</c:v>
                </c:pt>
                <c:pt idx="433">
                  <c:v>39182</c:v>
                </c:pt>
                <c:pt idx="434">
                  <c:v>39183</c:v>
                </c:pt>
                <c:pt idx="435">
                  <c:v>39184</c:v>
                </c:pt>
                <c:pt idx="436">
                  <c:v>39185</c:v>
                </c:pt>
                <c:pt idx="437">
                  <c:v>39188</c:v>
                </c:pt>
                <c:pt idx="438">
                  <c:v>39189</c:v>
                </c:pt>
                <c:pt idx="439">
                  <c:v>39190</c:v>
                </c:pt>
                <c:pt idx="440">
                  <c:v>39191</c:v>
                </c:pt>
                <c:pt idx="441">
                  <c:v>39192</c:v>
                </c:pt>
                <c:pt idx="442">
                  <c:v>39195</c:v>
                </c:pt>
                <c:pt idx="443">
                  <c:v>39196</c:v>
                </c:pt>
                <c:pt idx="444">
                  <c:v>39197</c:v>
                </c:pt>
                <c:pt idx="445">
                  <c:v>39198</c:v>
                </c:pt>
                <c:pt idx="446">
                  <c:v>39199</c:v>
                </c:pt>
                <c:pt idx="447">
                  <c:v>39202</c:v>
                </c:pt>
                <c:pt idx="448">
                  <c:v>39203</c:v>
                </c:pt>
                <c:pt idx="449">
                  <c:v>39204</c:v>
                </c:pt>
                <c:pt idx="450">
                  <c:v>39205</c:v>
                </c:pt>
                <c:pt idx="451">
                  <c:v>39206</c:v>
                </c:pt>
                <c:pt idx="452">
                  <c:v>39209</c:v>
                </c:pt>
                <c:pt idx="453">
                  <c:v>39210</c:v>
                </c:pt>
                <c:pt idx="454">
                  <c:v>39211</c:v>
                </c:pt>
                <c:pt idx="455">
                  <c:v>39212</c:v>
                </c:pt>
                <c:pt idx="456">
                  <c:v>39213</c:v>
                </c:pt>
                <c:pt idx="457">
                  <c:v>39216</c:v>
                </c:pt>
                <c:pt idx="458">
                  <c:v>39217</c:v>
                </c:pt>
                <c:pt idx="459">
                  <c:v>39218</c:v>
                </c:pt>
                <c:pt idx="460">
                  <c:v>39219</c:v>
                </c:pt>
                <c:pt idx="461">
                  <c:v>39220</c:v>
                </c:pt>
                <c:pt idx="462">
                  <c:v>39223</c:v>
                </c:pt>
                <c:pt idx="463">
                  <c:v>39224</c:v>
                </c:pt>
                <c:pt idx="464">
                  <c:v>39225</c:v>
                </c:pt>
                <c:pt idx="465">
                  <c:v>39226</c:v>
                </c:pt>
                <c:pt idx="466">
                  <c:v>39227</c:v>
                </c:pt>
                <c:pt idx="467">
                  <c:v>39231</c:v>
                </c:pt>
                <c:pt idx="468">
                  <c:v>39232</c:v>
                </c:pt>
                <c:pt idx="469">
                  <c:v>39233</c:v>
                </c:pt>
                <c:pt idx="470">
                  <c:v>39234</c:v>
                </c:pt>
                <c:pt idx="471">
                  <c:v>39237</c:v>
                </c:pt>
                <c:pt idx="472">
                  <c:v>39238</c:v>
                </c:pt>
                <c:pt idx="473">
                  <c:v>39239</c:v>
                </c:pt>
                <c:pt idx="474">
                  <c:v>39240</c:v>
                </c:pt>
                <c:pt idx="475">
                  <c:v>39241</c:v>
                </c:pt>
                <c:pt idx="476">
                  <c:v>39244</c:v>
                </c:pt>
                <c:pt idx="477">
                  <c:v>39245</c:v>
                </c:pt>
                <c:pt idx="478">
                  <c:v>39246</c:v>
                </c:pt>
                <c:pt idx="479">
                  <c:v>39247</c:v>
                </c:pt>
                <c:pt idx="480">
                  <c:v>39248</c:v>
                </c:pt>
                <c:pt idx="481">
                  <c:v>39251</c:v>
                </c:pt>
                <c:pt idx="482">
                  <c:v>39252</c:v>
                </c:pt>
                <c:pt idx="483">
                  <c:v>39253</c:v>
                </c:pt>
                <c:pt idx="484">
                  <c:v>39254</c:v>
                </c:pt>
                <c:pt idx="485">
                  <c:v>39255</c:v>
                </c:pt>
                <c:pt idx="486">
                  <c:v>39258</c:v>
                </c:pt>
                <c:pt idx="487">
                  <c:v>39259</c:v>
                </c:pt>
                <c:pt idx="488">
                  <c:v>39260</c:v>
                </c:pt>
                <c:pt idx="489">
                  <c:v>39261</c:v>
                </c:pt>
                <c:pt idx="490">
                  <c:v>39262</c:v>
                </c:pt>
                <c:pt idx="491">
                  <c:v>39265</c:v>
                </c:pt>
                <c:pt idx="492">
                  <c:v>39266</c:v>
                </c:pt>
                <c:pt idx="493">
                  <c:v>39268</c:v>
                </c:pt>
                <c:pt idx="494">
                  <c:v>39269</c:v>
                </c:pt>
                <c:pt idx="495">
                  <c:v>39272</c:v>
                </c:pt>
                <c:pt idx="496">
                  <c:v>39273</c:v>
                </c:pt>
                <c:pt idx="497">
                  <c:v>39274</c:v>
                </c:pt>
                <c:pt idx="498">
                  <c:v>39275</c:v>
                </c:pt>
                <c:pt idx="499">
                  <c:v>39276</c:v>
                </c:pt>
                <c:pt idx="500">
                  <c:v>39279</c:v>
                </c:pt>
                <c:pt idx="501">
                  <c:v>39280</c:v>
                </c:pt>
                <c:pt idx="502">
                  <c:v>39281</c:v>
                </c:pt>
                <c:pt idx="503">
                  <c:v>39282</c:v>
                </c:pt>
                <c:pt idx="504">
                  <c:v>39283</c:v>
                </c:pt>
                <c:pt idx="505">
                  <c:v>39286</c:v>
                </c:pt>
                <c:pt idx="506">
                  <c:v>39287</c:v>
                </c:pt>
                <c:pt idx="507">
                  <c:v>39288</c:v>
                </c:pt>
                <c:pt idx="508">
                  <c:v>39289</c:v>
                </c:pt>
                <c:pt idx="509">
                  <c:v>39290</c:v>
                </c:pt>
                <c:pt idx="510">
                  <c:v>39293</c:v>
                </c:pt>
                <c:pt idx="511">
                  <c:v>39294</c:v>
                </c:pt>
                <c:pt idx="512">
                  <c:v>39295</c:v>
                </c:pt>
                <c:pt idx="513">
                  <c:v>39296</c:v>
                </c:pt>
                <c:pt idx="514">
                  <c:v>39297</c:v>
                </c:pt>
                <c:pt idx="515">
                  <c:v>39300</c:v>
                </c:pt>
                <c:pt idx="516">
                  <c:v>39301</c:v>
                </c:pt>
                <c:pt idx="517">
                  <c:v>39302</c:v>
                </c:pt>
                <c:pt idx="518">
                  <c:v>39303</c:v>
                </c:pt>
                <c:pt idx="519">
                  <c:v>39304</c:v>
                </c:pt>
                <c:pt idx="520">
                  <c:v>39307</c:v>
                </c:pt>
                <c:pt idx="521">
                  <c:v>39308</c:v>
                </c:pt>
                <c:pt idx="522">
                  <c:v>39309</c:v>
                </c:pt>
                <c:pt idx="523">
                  <c:v>39310</c:v>
                </c:pt>
                <c:pt idx="524">
                  <c:v>39311</c:v>
                </c:pt>
                <c:pt idx="525">
                  <c:v>39314</c:v>
                </c:pt>
                <c:pt idx="526">
                  <c:v>39315</c:v>
                </c:pt>
                <c:pt idx="527">
                  <c:v>39316</c:v>
                </c:pt>
                <c:pt idx="528">
                  <c:v>39317</c:v>
                </c:pt>
                <c:pt idx="529">
                  <c:v>39318</c:v>
                </c:pt>
                <c:pt idx="530">
                  <c:v>39321</c:v>
                </c:pt>
                <c:pt idx="531">
                  <c:v>39322</c:v>
                </c:pt>
                <c:pt idx="532">
                  <c:v>39323</c:v>
                </c:pt>
                <c:pt idx="533">
                  <c:v>39324</c:v>
                </c:pt>
                <c:pt idx="534">
                  <c:v>39325</c:v>
                </c:pt>
                <c:pt idx="535">
                  <c:v>39329</c:v>
                </c:pt>
                <c:pt idx="536">
                  <c:v>39330</c:v>
                </c:pt>
                <c:pt idx="537">
                  <c:v>39331</c:v>
                </c:pt>
                <c:pt idx="538">
                  <c:v>39332</c:v>
                </c:pt>
                <c:pt idx="539">
                  <c:v>39335</c:v>
                </c:pt>
                <c:pt idx="540">
                  <c:v>39336</c:v>
                </c:pt>
                <c:pt idx="541">
                  <c:v>39337</c:v>
                </c:pt>
                <c:pt idx="542">
                  <c:v>39338</c:v>
                </c:pt>
                <c:pt idx="543">
                  <c:v>39339</c:v>
                </c:pt>
                <c:pt idx="544">
                  <c:v>39342</c:v>
                </c:pt>
                <c:pt idx="545">
                  <c:v>39343</c:v>
                </c:pt>
                <c:pt idx="546">
                  <c:v>39344</c:v>
                </c:pt>
                <c:pt idx="547">
                  <c:v>39345</c:v>
                </c:pt>
                <c:pt idx="548">
                  <c:v>39346</c:v>
                </c:pt>
                <c:pt idx="549">
                  <c:v>39349</c:v>
                </c:pt>
                <c:pt idx="550">
                  <c:v>39350</c:v>
                </c:pt>
                <c:pt idx="551">
                  <c:v>39351</c:v>
                </c:pt>
                <c:pt idx="552">
                  <c:v>39352</c:v>
                </c:pt>
                <c:pt idx="553">
                  <c:v>39353</c:v>
                </c:pt>
                <c:pt idx="554">
                  <c:v>39356</c:v>
                </c:pt>
                <c:pt idx="555">
                  <c:v>39357</c:v>
                </c:pt>
                <c:pt idx="556">
                  <c:v>39358</c:v>
                </c:pt>
                <c:pt idx="557">
                  <c:v>39359</c:v>
                </c:pt>
                <c:pt idx="558">
                  <c:v>39360</c:v>
                </c:pt>
                <c:pt idx="559">
                  <c:v>39363</c:v>
                </c:pt>
                <c:pt idx="560">
                  <c:v>39364</c:v>
                </c:pt>
                <c:pt idx="561">
                  <c:v>39365</c:v>
                </c:pt>
                <c:pt idx="562">
                  <c:v>39366</c:v>
                </c:pt>
                <c:pt idx="563">
                  <c:v>39367</c:v>
                </c:pt>
                <c:pt idx="564">
                  <c:v>39370</c:v>
                </c:pt>
                <c:pt idx="565">
                  <c:v>39371</c:v>
                </c:pt>
                <c:pt idx="566">
                  <c:v>39372</c:v>
                </c:pt>
                <c:pt idx="567">
                  <c:v>39373</c:v>
                </c:pt>
                <c:pt idx="568">
                  <c:v>39374</c:v>
                </c:pt>
                <c:pt idx="569">
                  <c:v>39377</c:v>
                </c:pt>
                <c:pt idx="570">
                  <c:v>39378</c:v>
                </c:pt>
                <c:pt idx="571">
                  <c:v>39379</c:v>
                </c:pt>
                <c:pt idx="572">
                  <c:v>39380</c:v>
                </c:pt>
                <c:pt idx="573">
                  <c:v>39381</c:v>
                </c:pt>
                <c:pt idx="574">
                  <c:v>39384</c:v>
                </c:pt>
                <c:pt idx="575">
                  <c:v>39385</c:v>
                </c:pt>
                <c:pt idx="576">
                  <c:v>39386</c:v>
                </c:pt>
                <c:pt idx="577">
                  <c:v>39387</c:v>
                </c:pt>
                <c:pt idx="578">
                  <c:v>39388</c:v>
                </c:pt>
                <c:pt idx="579">
                  <c:v>39391</c:v>
                </c:pt>
                <c:pt idx="580">
                  <c:v>39392</c:v>
                </c:pt>
                <c:pt idx="581">
                  <c:v>39393</c:v>
                </c:pt>
                <c:pt idx="582">
                  <c:v>39394</c:v>
                </c:pt>
                <c:pt idx="583">
                  <c:v>39395</c:v>
                </c:pt>
                <c:pt idx="584">
                  <c:v>39398</c:v>
                </c:pt>
                <c:pt idx="585">
                  <c:v>39399</c:v>
                </c:pt>
                <c:pt idx="586">
                  <c:v>39400</c:v>
                </c:pt>
                <c:pt idx="587">
                  <c:v>39401</c:v>
                </c:pt>
                <c:pt idx="588">
                  <c:v>39402</c:v>
                </c:pt>
                <c:pt idx="589">
                  <c:v>39405</c:v>
                </c:pt>
                <c:pt idx="590">
                  <c:v>39406</c:v>
                </c:pt>
                <c:pt idx="591">
                  <c:v>39407</c:v>
                </c:pt>
                <c:pt idx="592">
                  <c:v>39409</c:v>
                </c:pt>
                <c:pt idx="593">
                  <c:v>39412</c:v>
                </c:pt>
                <c:pt idx="594">
                  <c:v>39413</c:v>
                </c:pt>
                <c:pt idx="595">
                  <c:v>39414</c:v>
                </c:pt>
                <c:pt idx="596">
                  <c:v>39415</c:v>
                </c:pt>
                <c:pt idx="597">
                  <c:v>39416</c:v>
                </c:pt>
                <c:pt idx="598">
                  <c:v>39419</c:v>
                </c:pt>
                <c:pt idx="599">
                  <c:v>39420</c:v>
                </c:pt>
                <c:pt idx="600">
                  <c:v>39421</c:v>
                </c:pt>
                <c:pt idx="601">
                  <c:v>39422</c:v>
                </c:pt>
                <c:pt idx="602">
                  <c:v>39423</c:v>
                </c:pt>
                <c:pt idx="603">
                  <c:v>39426</c:v>
                </c:pt>
                <c:pt idx="604">
                  <c:v>39427</c:v>
                </c:pt>
                <c:pt idx="605">
                  <c:v>39428</c:v>
                </c:pt>
                <c:pt idx="606">
                  <c:v>39429</c:v>
                </c:pt>
                <c:pt idx="607">
                  <c:v>39430</c:v>
                </c:pt>
                <c:pt idx="608">
                  <c:v>39433</c:v>
                </c:pt>
                <c:pt idx="609">
                  <c:v>39434</c:v>
                </c:pt>
                <c:pt idx="610">
                  <c:v>39435</c:v>
                </c:pt>
                <c:pt idx="611">
                  <c:v>39436</c:v>
                </c:pt>
                <c:pt idx="612">
                  <c:v>39437</c:v>
                </c:pt>
                <c:pt idx="613">
                  <c:v>39440</c:v>
                </c:pt>
                <c:pt idx="614">
                  <c:v>39442</c:v>
                </c:pt>
                <c:pt idx="615">
                  <c:v>39443</c:v>
                </c:pt>
                <c:pt idx="616">
                  <c:v>39444</c:v>
                </c:pt>
                <c:pt idx="617">
                  <c:v>39447</c:v>
                </c:pt>
                <c:pt idx="618">
                  <c:v>39449</c:v>
                </c:pt>
                <c:pt idx="619">
                  <c:v>39450</c:v>
                </c:pt>
                <c:pt idx="620">
                  <c:v>39451</c:v>
                </c:pt>
                <c:pt idx="621">
                  <c:v>39454</c:v>
                </c:pt>
                <c:pt idx="622">
                  <c:v>39455</c:v>
                </c:pt>
                <c:pt idx="623">
                  <c:v>39456</c:v>
                </c:pt>
                <c:pt idx="624">
                  <c:v>39457</c:v>
                </c:pt>
                <c:pt idx="625">
                  <c:v>39458</c:v>
                </c:pt>
                <c:pt idx="626">
                  <c:v>39461</c:v>
                </c:pt>
                <c:pt idx="627">
                  <c:v>39462</c:v>
                </c:pt>
                <c:pt idx="628">
                  <c:v>39463</c:v>
                </c:pt>
                <c:pt idx="629">
                  <c:v>39464</c:v>
                </c:pt>
                <c:pt idx="630">
                  <c:v>39465</c:v>
                </c:pt>
                <c:pt idx="631">
                  <c:v>39469</c:v>
                </c:pt>
                <c:pt idx="632">
                  <c:v>39470</c:v>
                </c:pt>
                <c:pt idx="633">
                  <c:v>39471</c:v>
                </c:pt>
                <c:pt idx="634">
                  <c:v>39472</c:v>
                </c:pt>
                <c:pt idx="635">
                  <c:v>39475</c:v>
                </c:pt>
                <c:pt idx="636">
                  <c:v>39476</c:v>
                </c:pt>
                <c:pt idx="637">
                  <c:v>39477</c:v>
                </c:pt>
                <c:pt idx="638">
                  <c:v>39478</c:v>
                </c:pt>
                <c:pt idx="639">
                  <c:v>39479</c:v>
                </c:pt>
                <c:pt idx="640">
                  <c:v>39482</c:v>
                </c:pt>
                <c:pt idx="641">
                  <c:v>39483</c:v>
                </c:pt>
                <c:pt idx="642">
                  <c:v>39484</c:v>
                </c:pt>
                <c:pt idx="643">
                  <c:v>39485</c:v>
                </c:pt>
                <c:pt idx="644">
                  <c:v>39486</c:v>
                </c:pt>
                <c:pt idx="645">
                  <c:v>39489</c:v>
                </c:pt>
                <c:pt idx="646">
                  <c:v>39490</c:v>
                </c:pt>
                <c:pt idx="647">
                  <c:v>39491</c:v>
                </c:pt>
                <c:pt idx="648">
                  <c:v>39492</c:v>
                </c:pt>
                <c:pt idx="649">
                  <c:v>39493</c:v>
                </c:pt>
                <c:pt idx="650">
                  <c:v>39497</c:v>
                </c:pt>
                <c:pt idx="651">
                  <c:v>39498</c:v>
                </c:pt>
                <c:pt idx="652">
                  <c:v>39499</c:v>
                </c:pt>
                <c:pt idx="653">
                  <c:v>39500</c:v>
                </c:pt>
                <c:pt idx="654">
                  <c:v>39503</c:v>
                </c:pt>
                <c:pt idx="655">
                  <c:v>39504</c:v>
                </c:pt>
                <c:pt idx="656">
                  <c:v>39505</c:v>
                </c:pt>
                <c:pt idx="657">
                  <c:v>39506</c:v>
                </c:pt>
                <c:pt idx="658">
                  <c:v>39507</c:v>
                </c:pt>
                <c:pt idx="659">
                  <c:v>39510</c:v>
                </c:pt>
                <c:pt idx="660">
                  <c:v>39511</c:v>
                </c:pt>
                <c:pt idx="661">
                  <c:v>39512</c:v>
                </c:pt>
                <c:pt idx="662">
                  <c:v>39513</c:v>
                </c:pt>
                <c:pt idx="663">
                  <c:v>39514</c:v>
                </c:pt>
                <c:pt idx="664">
                  <c:v>39517</c:v>
                </c:pt>
                <c:pt idx="665">
                  <c:v>39518</c:v>
                </c:pt>
                <c:pt idx="666">
                  <c:v>39519</c:v>
                </c:pt>
                <c:pt idx="667">
                  <c:v>39520</c:v>
                </c:pt>
                <c:pt idx="668">
                  <c:v>39521</c:v>
                </c:pt>
                <c:pt idx="669">
                  <c:v>39524</c:v>
                </c:pt>
                <c:pt idx="670">
                  <c:v>39525</c:v>
                </c:pt>
                <c:pt idx="671">
                  <c:v>39526</c:v>
                </c:pt>
                <c:pt idx="672">
                  <c:v>39527</c:v>
                </c:pt>
                <c:pt idx="673">
                  <c:v>39531</c:v>
                </c:pt>
                <c:pt idx="674">
                  <c:v>39532</c:v>
                </c:pt>
                <c:pt idx="675">
                  <c:v>39533</c:v>
                </c:pt>
                <c:pt idx="676">
                  <c:v>39534</c:v>
                </c:pt>
                <c:pt idx="677">
                  <c:v>39535</c:v>
                </c:pt>
                <c:pt idx="678">
                  <c:v>39538</c:v>
                </c:pt>
                <c:pt idx="679">
                  <c:v>39539</c:v>
                </c:pt>
                <c:pt idx="680">
                  <c:v>39540</c:v>
                </c:pt>
                <c:pt idx="681">
                  <c:v>39541</c:v>
                </c:pt>
                <c:pt idx="682">
                  <c:v>39542</c:v>
                </c:pt>
                <c:pt idx="683">
                  <c:v>39545</c:v>
                </c:pt>
                <c:pt idx="684">
                  <c:v>39546</c:v>
                </c:pt>
                <c:pt idx="685">
                  <c:v>39547</c:v>
                </c:pt>
                <c:pt idx="686">
                  <c:v>39548</c:v>
                </c:pt>
                <c:pt idx="687">
                  <c:v>39549</c:v>
                </c:pt>
                <c:pt idx="688">
                  <c:v>39552</c:v>
                </c:pt>
                <c:pt idx="689">
                  <c:v>39553</c:v>
                </c:pt>
                <c:pt idx="690">
                  <c:v>39554</c:v>
                </c:pt>
                <c:pt idx="691">
                  <c:v>39555</c:v>
                </c:pt>
                <c:pt idx="692">
                  <c:v>39556</c:v>
                </c:pt>
                <c:pt idx="693">
                  <c:v>39559</c:v>
                </c:pt>
                <c:pt idx="694">
                  <c:v>39560</c:v>
                </c:pt>
                <c:pt idx="695">
                  <c:v>39561</c:v>
                </c:pt>
                <c:pt idx="696">
                  <c:v>39562</c:v>
                </c:pt>
                <c:pt idx="697">
                  <c:v>39563</c:v>
                </c:pt>
                <c:pt idx="698">
                  <c:v>39566</c:v>
                </c:pt>
                <c:pt idx="699">
                  <c:v>39567</c:v>
                </c:pt>
                <c:pt idx="700">
                  <c:v>39568</c:v>
                </c:pt>
                <c:pt idx="701">
                  <c:v>39569</c:v>
                </c:pt>
                <c:pt idx="702">
                  <c:v>39570</c:v>
                </c:pt>
                <c:pt idx="703">
                  <c:v>39573</c:v>
                </c:pt>
                <c:pt idx="704">
                  <c:v>39574</c:v>
                </c:pt>
                <c:pt idx="705">
                  <c:v>39575</c:v>
                </c:pt>
                <c:pt idx="706">
                  <c:v>39576</c:v>
                </c:pt>
                <c:pt idx="707">
                  <c:v>39577</c:v>
                </c:pt>
                <c:pt idx="708">
                  <c:v>39580</c:v>
                </c:pt>
                <c:pt idx="709">
                  <c:v>39581</c:v>
                </c:pt>
                <c:pt idx="710">
                  <c:v>39582</c:v>
                </c:pt>
                <c:pt idx="711">
                  <c:v>39583</c:v>
                </c:pt>
                <c:pt idx="712">
                  <c:v>39584</c:v>
                </c:pt>
                <c:pt idx="713">
                  <c:v>39587</c:v>
                </c:pt>
                <c:pt idx="714">
                  <c:v>39588</c:v>
                </c:pt>
                <c:pt idx="715">
                  <c:v>39589</c:v>
                </c:pt>
                <c:pt idx="716">
                  <c:v>39590</c:v>
                </c:pt>
                <c:pt idx="717">
                  <c:v>39591</c:v>
                </c:pt>
                <c:pt idx="718">
                  <c:v>39595</c:v>
                </c:pt>
                <c:pt idx="719">
                  <c:v>39596</c:v>
                </c:pt>
                <c:pt idx="720">
                  <c:v>39597</c:v>
                </c:pt>
                <c:pt idx="721">
                  <c:v>39598</c:v>
                </c:pt>
                <c:pt idx="722">
                  <c:v>39601</c:v>
                </c:pt>
                <c:pt idx="723">
                  <c:v>39602</c:v>
                </c:pt>
                <c:pt idx="724">
                  <c:v>39603</c:v>
                </c:pt>
                <c:pt idx="725">
                  <c:v>39604</c:v>
                </c:pt>
                <c:pt idx="726">
                  <c:v>39605</c:v>
                </c:pt>
                <c:pt idx="727">
                  <c:v>39608</c:v>
                </c:pt>
                <c:pt idx="728">
                  <c:v>39609</c:v>
                </c:pt>
                <c:pt idx="729">
                  <c:v>39610</c:v>
                </c:pt>
                <c:pt idx="730">
                  <c:v>39611</c:v>
                </c:pt>
                <c:pt idx="731">
                  <c:v>39612</c:v>
                </c:pt>
                <c:pt idx="732">
                  <c:v>39615</c:v>
                </c:pt>
                <c:pt idx="733">
                  <c:v>39616</c:v>
                </c:pt>
                <c:pt idx="734">
                  <c:v>39617</c:v>
                </c:pt>
                <c:pt idx="735">
                  <c:v>39618</c:v>
                </c:pt>
                <c:pt idx="736">
                  <c:v>39619</c:v>
                </c:pt>
                <c:pt idx="737">
                  <c:v>39622</c:v>
                </c:pt>
                <c:pt idx="738">
                  <c:v>39623</c:v>
                </c:pt>
                <c:pt idx="739">
                  <c:v>39624</c:v>
                </c:pt>
                <c:pt idx="740">
                  <c:v>39625</c:v>
                </c:pt>
                <c:pt idx="741">
                  <c:v>39626</c:v>
                </c:pt>
                <c:pt idx="742">
                  <c:v>39629</c:v>
                </c:pt>
                <c:pt idx="743">
                  <c:v>39630</c:v>
                </c:pt>
                <c:pt idx="744">
                  <c:v>39631</c:v>
                </c:pt>
                <c:pt idx="745">
                  <c:v>39632</c:v>
                </c:pt>
                <c:pt idx="746">
                  <c:v>39636</c:v>
                </c:pt>
                <c:pt idx="747">
                  <c:v>39637</c:v>
                </c:pt>
                <c:pt idx="748">
                  <c:v>39638</c:v>
                </c:pt>
                <c:pt idx="749">
                  <c:v>39639</c:v>
                </c:pt>
                <c:pt idx="750">
                  <c:v>39640</c:v>
                </c:pt>
                <c:pt idx="751">
                  <c:v>39643</c:v>
                </c:pt>
                <c:pt idx="752">
                  <c:v>39644</c:v>
                </c:pt>
                <c:pt idx="753">
                  <c:v>39645</c:v>
                </c:pt>
                <c:pt idx="754">
                  <c:v>39646</c:v>
                </c:pt>
                <c:pt idx="755">
                  <c:v>39647</c:v>
                </c:pt>
                <c:pt idx="756">
                  <c:v>39650</c:v>
                </c:pt>
                <c:pt idx="757">
                  <c:v>39651</c:v>
                </c:pt>
                <c:pt idx="758">
                  <c:v>39652</c:v>
                </c:pt>
                <c:pt idx="759">
                  <c:v>39653</c:v>
                </c:pt>
                <c:pt idx="760">
                  <c:v>39654</c:v>
                </c:pt>
                <c:pt idx="761">
                  <c:v>39657</c:v>
                </c:pt>
                <c:pt idx="762">
                  <c:v>39658</c:v>
                </c:pt>
                <c:pt idx="763">
                  <c:v>39659</c:v>
                </c:pt>
                <c:pt idx="764">
                  <c:v>39660</c:v>
                </c:pt>
                <c:pt idx="765">
                  <c:v>39661</c:v>
                </c:pt>
                <c:pt idx="766">
                  <c:v>39664</c:v>
                </c:pt>
                <c:pt idx="767">
                  <c:v>39665</c:v>
                </c:pt>
                <c:pt idx="768">
                  <c:v>39666</c:v>
                </c:pt>
                <c:pt idx="769">
                  <c:v>39667</c:v>
                </c:pt>
                <c:pt idx="770">
                  <c:v>39668</c:v>
                </c:pt>
                <c:pt idx="771">
                  <c:v>39671</c:v>
                </c:pt>
                <c:pt idx="772">
                  <c:v>39672</c:v>
                </c:pt>
                <c:pt idx="773">
                  <c:v>39673</c:v>
                </c:pt>
                <c:pt idx="774">
                  <c:v>39674</c:v>
                </c:pt>
                <c:pt idx="775">
                  <c:v>39675</c:v>
                </c:pt>
                <c:pt idx="776">
                  <c:v>39678</c:v>
                </c:pt>
                <c:pt idx="777">
                  <c:v>39679</c:v>
                </c:pt>
                <c:pt idx="778">
                  <c:v>39680</c:v>
                </c:pt>
                <c:pt idx="779">
                  <c:v>39681</c:v>
                </c:pt>
                <c:pt idx="780">
                  <c:v>39682</c:v>
                </c:pt>
                <c:pt idx="781">
                  <c:v>39685</c:v>
                </c:pt>
                <c:pt idx="782">
                  <c:v>39686</c:v>
                </c:pt>
                <c:pt idx="783">
                  <c:v>39687</c:v>
                </c:pt>
                <c:pt idx="784">
                  <c:v>39688</c:v>
                </c:pt>
                <c:pt idx="785">
                  <c:v>39689</c:v>
                </c:pt>
                <c:pt idx="786">
                  <c:v>39693</c:v>
                </c:pt>
                <c:pt idx="787">
                  <c:v>39694</c:v>
                </c:pt>
                <c:pt idx="788">
                  <c:v>39695</c:v>
                </c:pt>
                <c:pt idx="789">
                  <c:v>39696</c:v>
                </c:pt>
                <c:pt idx="790">
                  <c:v>39699</c:v>
                </c:pt>
                <c:pt idx="791">
                  <c:v>39700</c:v>
                </c:pt>
                <c:pt idx="792">
                  <c:v>39701</c:v>
                </c:pt>
                <c:pt idx="793">
                  <c:v>39702</c:v>
                </c:pt>
                <c:pt idx="794">
                  <c:v>39703</c:v>
                </c:pt>
                <c:pt idx="795">
                  <c:v>39706</c:v>
                </c:pt>
                <c:pt idx="796">
                  <c:v>39707</c:v>
                </c:pt>
                <c:pt idx="797">
                  <c:v>39708</c:v>
                </c:pt>
                <c:pt idx="798">
                  <c:v>39709</c:v>
                </c:pt>
                <c:pt idx="799">
                  <c:v>39710</c:v>
                </c:pt>
                <c:pt idx="800">
                  <c:v>39713</c:v>
                </c:pt>
                <c:pt idx="801">
                  <c:v>39714</c:v>
                </c:pt>
                <c:pt idx="802">
                  <c:v>39715</c:v>
                </c:pt>
                <c:pt idx="803">
                  <c:v>39716</c:v>
                </c:pt>
                <c:pt idx="804">
                  <c:v>39717</c:v>
                </c:pt>
                <c:pt idx="805">
                  <c:v>39720</c:v>
                </c:pt>
                <c:pt idx="806">
                  <c:v>39721</c:v>
                </c:pt>
                <c:pt idx="807">
                  <c:v>39722</c:v>
                </c:pt>
                <c:pt idx="808">
                  <c:v>39723</c:v>
                </c:pt>
                <c:pt idx="809">
                  <c:v>39724</c:v>
                </c:pt>
                <c:pt idx="810">
                  <c:v>39727</c:v>
                </c:pt>
                <c:pt idx="811">
                  <c:v>39728</c:v>
                </c:pt>
                <c:pt idx="812">
                  <c:v>39729</c:v>
                </c:pt>
                <c:pt idx="813">
                  <c:v>39730</c:v>
                </c:pt>
                <c:pt idx="814">
                  <c:v>39731</c:v>
                </c:pt>
                <c:pt idx="815">
                  <c:v>39734</c:v>
                </c:pt>
                <c:pt idx="816">
                  <c:v>39735</c:v>
                </c:pt>
                <c:pt idx="817">
                  <c:v>39736</c:v>
                </c:pt>
                <c:pt idx="818">
                  <c:v>39737</c:v>
                </c:pt>
                <c:pt idx="819">
                  <c:v>39738</c:v>
                </c:pt>
                <c:pt idx="820">
                  <c:v>39741</c:v>
                </c:pt>
                <c:pt idx="821">
                  <c:v>39742</c:v>
                </c:pt>
                <c:pt idx="822">
                  <c:v>39743</c:v>
                </c:pt>
                <c:pt idx="823">
                  <c:v>39744</c:v>
                </c:pt>
                <c:pt idx="824">
                  <c:v>39745</c:v>
                </c:pt>
                <c:pt idx="825">
                  <c:v>39748</c:v>
                </c:pt>
                <c:pt idx="826">
                  <c:v>39749</c:v>
                </c:pt>
                <c:pt idx="827">
                  <c:v>39750</c:v>
                </c:pt>
                <c:pt idx="828">
                  <c:v>39751</c:v>
                </c:pt>
                <c:pt idx="829">
                  <c:v>39752</c:v>
                </c:pt>
                <c:pt idx="830">
                  <c:v>39755</c:v>
                </c:pt>
                <c:pt idx="831">
                  <c:v>39756</c:v>
                </c:pt>
                <c:pt idx="832">
                  <c:v>39757</c:v>
                </c:pt>
                <c:pt idx="833">
                  <c:v>39758</c:v>
                </c:pt>
                <c:pt idx="834">
                  <c:v>39759</c:v>
                </c:pt>
                <c:pt idx="835">
                  <c:v>39762</c:v>
                </c:pt>
                <c:pt idx="836">
                  <c:v>39763</c:v>
                </c:pt>
                <c:pt idx="837">
                  <c:v>39764</c:v>
                </c:pt>
                <c:pt idx="838">
                  <c:v>39765</c:v>
                </c:pt>
                <c:pt idx="839">
                  <c:v>39766</c:v>
                </c:pt>
                <c:pt idx="840">
                  <c:v>39769</c:v>
                </c:pt>
                <c:pt idx="841">
                  <c:v>39770</c:v>
                </c:pt>
                <c:pt idx="842">
                  <c:v>39771</c:v>
                </c:pt>
                <c:pt idx="843">
                  <c:v>39772</c:v>
                </c:pt>
                <c:pt idx="844">
                  <c:v>39773</c:v>
                </c:pt>
                <c:pt idx="845">
                  <c:v>39776</c:v>
                </c:pt>
                <c:pt idx="846">
                  <c:v>39777</c:v>
                </c:pt>
                <c:pt idx="847">
                  <c:v>39778</c:v>
                </c:pt>
                <c:pt idx="848">
                  <c:v>39780</c:v>
                </c:pt>
                <c:pt idx="849">
                  <c:v>39783</c:v>
                </c:pt>
                <c:pt idx="850">
                  <c:v>39784</c:v>
                </c:pt>
                <c:pt idx="851">
                  <c:v>39785</c:v>
                </c:pt>
                <c:pt idx="852">
                  <c:v>39786</c:v>
                </c:pt>
                <c:pt idx="853">
                  <c:v>39787</c:v>
                </c:pt>
                <c:pt idx="854">
                  <c:v>39790</c:v>
                </c:pt>
                <c:pt idx="855">
                  <c:v>39791</c:v>
                </c:pt>
                <c:pt idx="856">
                  <c:v>39792</c:v>
                </c:pt>
                <c:pt idx="857">
                  <c:v>39793</c:v>
                </c:pt>
                <c:pt idx="858">
                  <c:v>39794</c:v>
                </c:pt>
                <c:pt idx="859">
                  <c:v>39797</c:v>
                </c:pt>
                <c:pt idx="860">
                  <c:v>39798</c:v>
                </c:pt>
                <c:pt idx="861">
                  <c:v>39799</c:v>
                </c:pt>
                <c:pt idx="862">
                  <c:v>39800</c:v>
                </c:pt>
                <c:pt idx="863">
                  <c:v>39801</c:v>
                </c:pt>
                <c:pt idx="864">
                  <c:v>39804</c:v>
                </c:pt>
                <c:pt idx="865">
                  <c:v>39805</c:v>
                </c:pt>
                <c:pt idx="866">
                  <c:v>39806</c:v>
                </c:pt>
                <c:pt idx="867">
                  <c:v>39808</c:v>
                </c:pt>
                <c:pt idx="868">
                  <c:v>39811</c:v>
                </c:pt>
                <c:pt idx="869">
                  <c:v>39812</c:v>
                </c:pt>
                <c:pt idx="870">
                  <c:v>39813</c:v>
                </c:pt>
                <c:pt idx="871">
                  <c:v>39815</c:v>
                </c:pt>
                <c:pt idx="872">
                  <c:v>39818</c:v>
                </c:pt>
                <c:pt idx="873">
                  <c:v>39819</c:v>
                </c:pt>
                <c:pt idx="874">
                  <c:v>39820</c:v>
                </c:pt>
                <c:pt idx="875">
                  <c:v>39821</c:v>
                </c:pt>
                <c:pt idx="876">
                  <c:v>39822</c:v>
                </c:pt>
                <c:pt idx="877">
                  <c:v>39825</c:v>
                </c:pt>
                <c:pt idx="878">
                  <c:v>39826</c:v>
                </c:pt>
                <c:pt idx="879">
                  <c:v>39827</c:v>
                </c:pt>
                <c:pt idx="880">
                  <c:v>39828</c:v>
                </c:pt>
                <c:pt idx="881">
                  <c:v>39829</c:v>
                </c:pt>
                <c:pt idx="882">
                  <c:v>39833</c:v>
                </c:pt>
                <c:pt idx="883">
                  <c:v>39834</c:v>
                </c:pt>
                <c:pt idx="884">
                  <c:v>39835</c:v>
                </c:pt>
                <c:pt idx="885">
                  <c:v>39836</c:v>
                </c:pt>
                <c:pt idx="886">
                  <c:v>39839</c:v>
                </c:pt>
                <c:pt idx="887">
                  <c:v>39840</c:v>
                </c:pt>
                <c:pt idx="888">
                  <c:v>39841</c:v>
                </c:pt>
                <c:pt idx="889">
                  <c:v>39842</c:v>
                </c:pt>
                <c:pt idx="890">
                  <c:v>39843</c:v>
                </c:pt>
                <c:pt idx="891">
                  <c:v>39846</c:v>
                </c:pt>
                <c:pt idx="892">
                  <c:v>39847</c:v>
                </c:pt>
                <c:pt idx="893">
                  <c:v>39848</c:v>
                </c:pt>
                <c:pt idx="894">
                  <c:v>39849</c:v>
                </c:pt>
                <c:pt idx="895">
                  <c:v>39850</c:v>
                </c:pt>
                <c:pt idx="896">
                  <c:v>39853</c:v>
                </c:pt>
                <c:pt idx="897">
                  <c:v>39854</c:v>
                </c:pt>
                <c:pt idx="898">
                  <c:v>39855</c:v>
                </c:pt>
                <c:pt idx="899">
                  <c:v>39856</c:v>
                </c:pt>
                <c:pt idx="900">
                  <c:v>39857</c:v>
                </c:pt>
                <c:pt idx="901">
                  <c:v>39861</c:v>
                </c:pt>
                <c:pt idx="902">
                  <c:v>39862</c:v>
                </c:pt>
                <c:pt idx="903">
                  <c:v>39863</c:v>
                </c:pt>
                <c:pt idx="904">
                  <c:v>39864</c:v>
                </c:pt>
                <c:pt idx="905">
                  <c:v>39867</c:v>
                </c:pt>
                <c:pt idx="906">
                  <c:v>39868</c:v>
                </c:pt>
                <c:pt idx="907">
                  <c:v>39869</c:v>
                </c:pt>
                <c:pt idx="908">
                  <c:v>39870</c:v>
                </c:pt>
                <c:pt idx="909">
                  <c:v>39871</c:v>
                </c:pt>
                <c:pt idx="910">
                  <c:v>39874</c:v>
                </c:pt>
                <c:pt idx="911">
                  <c:v>39875</c:v>
                </c:pt>
                <c:pt idx="912">
                  <c:v>39876</c:v>
                </c:pt>
                <c:pt idx="913">
                  <c:v>39877</c:v>
                </c:pt>
                <c:pt idx="914">
                  <c:v>39878</c:v>
                </c:pt>
                <c:pt idx="915">
                  <c:v>39881</c:v>
                </c:pt>
                <c:pt idx="916">
                  <c:v>39882</c:v>
                </c:pt>
                <c:pt idx="917">
                  <c:v>39883</c:v>
                </c:pt>
                <c:pt idx="918">
                  <c:v>39884</c:v>
                </c:pt>
                <c:pt idx="919">
                  <c:v>39885</c:v>
                </c:pt>
                <c:pt idx="920">
                  <c:v>39888</c:v>
                </c:pt>
                <c:pt idx="921">
                  <c:v>39889</c:v>
                </c:pt>
                <c:pt idx="922">
                  <c:v>39890</c:v>
                </c:pt>
                <c:pt idx="923">
                  <c:v>39891</c:v>
                </c:pt>
                <c:pt idx="924">
                  <c:v>39892</c:v>
                </c:pt>
                <c:pt idx="925">
                  <c:v>39895</c:v>
                </c:pt>
                <c:pt idx="926">
                  <c:v>39896</c:v>
                </c:pt>
                <c:pt idx="927">
                  <c:v>39897</c:v>
                </c:pt>
                <c:pt idx="928">
                  <c:v>39898</c:v>
                </c:pt>
                <c:pt idx="929">
                  <c:v>39899</c:v>
                </c:pt>
                <c:pt idx="930">
                  <c:v>39902</c:v>
                </c:pt>
                <c:pt idx="931">
                  <c:v>39903</c:v>
                </c:pt>
                <c:pt idx="932">
                  <c:v>39904</c:v>
                </c:pt>
                <c:pt idx="933">
                  <c:v>39905</c:v>
                </c:pt>
                <c:pt idx="934">
                  <c:v>39906</c:v>
                </c:pt>
                <c:pt idx="935">
                  <c:v>39909</c:v>
                </c:pt>
                <c:pt idx="936">
                  <c:v>39910</c:v>
                </c:pt>
                <c:pt idx="937">
                  <c:v>39911</c:v>
                </c:pt>
                <c:pt idx="938">
                  <c:v>39912</c:v>
                </c:pt>
                <c:pt idx="939">
                  <c:v>39916</c:v>
                </c:pt>
                <c:pt idx="940">
                  <c:v>39917</c:v>
                </c:pt>
                <c:pt idx="941">
                  <c:v>39918</c:v>
                </c:pt>
                <c:pt idx="942">
                  <c:v>39919</c:v>
                </c:pt>
                <c:pt idx="943">
                  <c:v>39920</c:v>
                </c:pt>
                <c:pt idx="944">
                  <c:v>39923</c:v>
                </c:pt>
                <c:pt idx="945">
                  <c:v>39924</c:v>
                </c:pt>
                <c:pt idx="946">
                  <c:v>39925</c:v>
                </c:pt>
                <c:pt idx="947">
                  <c:v>39926</c:v>
                </c:pt>
                <c:pt idx="948">
                  <c:v>39927</c:v>
                </c:pt>
                <c:pt idx="949">
                  <c:v>39930</c:v>
                </c:pt>
                <c:pt idx="950">
                  <c:v>39931</c:v>
                </c:pt>
                <c:pt idx="951">
                  <c:v>39932</c:v>
                </c:pt>
                <c:pt idx="952">
                  <c:v>39933</c:v>
                </c:pt>
                <c:pt idx="953">
                  <c:v>39934</c:v>
                </c:pt>
                <c:pt idx="954">
                  <c:v>39937</c:v>
                </c:pt>
                <c:pt idx="955">
                  <c:v>39938</c:v>
                </c:pt>
                <c:pt idx="956">
                  <c:v>39939</c:v>
                </c:pt>
                <c:pt idx="957">
                  <c:v>39940</c:v>
                </c:pt>
                <c:pt idx="958">
                  <c:v>39941</c:v>
                </c:pt>
                <c:pt idx="959">
                  <c:v>39944</c:v>
                </c:pt>
                <c:pt idx="960">
                  <c:v>39945</c:v>
                </c:pt>
                <c:pt idx="961">
                  <c:v>39946</c:v>
                </c:pt>
                <c:pt idx="962">
                  <c:v>39947</c:v>
                </c:pt>
                <c:pt idx="963">
                  <c:v>39948</c:v>
                </c:pt>
                <c:pt idx="964">
                  <c:v>39951</c:v>
                </c:pt>
                <c:pt idx="965">
                  <c:v>39952</c:v>
                </c:pt>
                <c:pt idx="966">
                  <c:v>39953</c:v>
                </c:pt>
                <c:pt idx="967">
                  <c:v>39954</c:v>
                </c:pt>
                <c:pt idx="968">
                  <c:v>39955</c:v>
                </c:pt>
                <c:pt idx="969">
                  <c:v>39959</c:v>
                </c:pt>
                <c:pt idx="970">
                  <c:v>39960</c:v>
                </c:pt>
                <c:pt idx="971">
                  <c:v>39961</c:v>
                </c:pt>
                <c:pt idx="972">
                  <c:v>39962</c:v>
                </c:pt>
                <c:pt idx="973">
                  <c:v>39965</c:v>
                </c:pt>
                <c:pt idx="974">
                  <c:v>39966</c:v>
                </c:pt>
                <c:pt idx="975">
                  <c:v>39967</c:v>
                </c:pt>
                <c:pt idx="976">
                  <c:v>39968</c:v>
                </c:pt>
                <c:pt idx="977">
                  <c:v>39969</c:v>
                </c:pt>
                <c:pt idx="978">
                  <c:v>39972</c:v>
                </c:pt>
                <c:pt idx="979">
                  <c:v>39973</c:v>
                </c:pt>
                <c:pt idx="980">
                  <c:v>39974</c:v>
                </c:pt>
                <c:pt idx="981">
                  <c:v>39975</c:v>
                </c:pt>
                <c:pt idx="982">
                  <c:v>39976</c:v>
                </c:pt>
                <c:pt idx="983">
                  <c:v>39979</c:v>
                </c:pt>
                <c:pt idx="984">
                  <c:v>39980</c:v>
                </c:pt>
                <c:pt idx="985">
                  <c:v>39981</c:v>
                </c:pt>
                <c:pt idx="986">
                  <c:v>39982</c:v>
                </c:pt>
                <c:pt idx="987">
                  <c:v>39983</c:v>
                </c:pt>
                <c:pt idx="988">
                  <c:v>39986</c:v>
                </c:pt>
                <c:pt idx="989">
                  <c:v>39987</c:v>
                </c:pt>
                <c:pt idx="990">
                  <c:v>39988</c:v>
                </c:pt>
                <c:pt idx="991">
                  <c:v>39989</c:v>
                </c:pt>
                <c:pt idx="992">
                  <c:v>39990</c:v>
                </c:pt>
                <c:pt idx="993">
                  <c:v>39993</c:v>
                </c:pt>
                <c:pt idx="994">
                  <c:v>39994</c:v>
                </c:pt>
                <c:pt idx="995">
                  <c:v>39995</c:v>
                </c:pt>
                <c:pt idx="996">
                  <c:v>39996</c:v>
                </c:pt>
                <c:pt idx="997">
                  <c:v>40000</c:v>
                </c:pt>
                <c:pt idx="998">
                  <c:v>40001</c:v>
                </c:pt>
                <c:pt idx="999">
                  <c:v>40002</c:v>
                </c:pt>
                <c:pt idx="1000">
                  <c:v>40003</c:v>
                </c:pt>
                <c:pt idx="1001">
                  <c:v>40004</c:v>
                </c:pt>
                <c:pt idx="1002">
                  <c:v>40007</c:v>
                </c:pt>
                <c:pt idx="1003">
                  <c:v>40008</c:v>
                </c:pt>
                <c:pt idx="1004">
                  <c:v>40009</c:v>
                </c:pt>
                <c:pt idx="1005">
                  <c:v>40010</c:v>
                </c:pt>
                <c:pt idx="1006">
                  <c:v>40011</c:v>
                </c:pt>
                <c:pt idx="1007">
                  <c:v>40014</c:v>
                </c:pt>
                <c:pt idx="1008">
                  <c:v>40015</c:v>
                </c:pt>
                <c:pt idx="1009">
                  <c:v>40016</c:v>
                </c:pt>
                <c:pt idx="1010">
                  <c:v>40017</c:v>
                </c:pt>
                <c:pt idx="1011">
                  <c:v>40018</c:v>
                </c:pt>
                <c:pt idx="1012">
                  <c:v>40021</c:v>
                </c:pt>
                <c:pt idx="1013">
                  <c:v>40022</c:v>
                </c:pt>
                <c:pt idx="1014">
                  <c:v>40023</c:v>
                </c:pt>
                <c:pt idx="1015">
                  <c:v>40024</c:v>
                </c:pt>
                <c:pt idx="1016">
                  <c:v>40025</c:v>
                </c:pt>
                <c:pt idx="1017">
                  <c:v>40028</c:v>
                </c:pt>
                <c:pt idx="1018">
                  <c:v>40029</c:v>
                </c:pt>
                <c:pt idx="1019">
                  <c:v>40030</c:v>
                </c:pt>
                <c:pt idx="1020">
                  <c:v>40031</c:v>
                </c:pt>
                <c:pt idx="1021">
                  <c:v>40032</c:v>
                </c:pt>
                <c:pt idx="1022">
                  <c:v>40035</c:v>
                </c:pt>
                <c:pt idx="1023">
                  <c:v>40036</c:v>
                </c:pt>
                <c:pt idx="1024">
                  <c:v>40037</c:v>
                </c:pt>
                <c:pt idx="1025">
                  <c:v>40038</c:v>
                </c:pt>
                <c:pt idx="1026">
                  <c:v>40039</c:v>
                </c:pt>
                <c:pt idx="1027">
                  <c:v>40042</c:v>
                </c:pt>
                <c:pt idx="1028">
                  <c:v>40043</c:v>
                </c:pt>
                <c:pt idx="1029">
                  <c:v>40044</c:v>
                </c:pt>
                <c:pt idx="1030">
                  <c:v>40045</c:v>
                </c:pt>
                <c:pt idx="1031">
                  <c:v>40046</c:v>
                </c:pt>
                <c:pt idx="1032">
                  <c:v>40049</c:v>
                </c:pt>
                <c:pt idx="1033">
                  <c:v>40050</c:v>
                </c:pt>
                <c:pt idx="1034">
                  <c:v>40051</c:v>
                </c:pt>
                <c:pt idx="1035">
                  <c:v>40052</c:v>
                </c:pt>
                <c:pt idx="1036">
                  <c:v>40053</c:v>
                </c:pt>
                <c:pt idx="1037">
                  <c:v>40056</c:v>
                </c:pt>
                <c:pt idx="1038">
                  <c:v>40057</c:v>
                </c:pt>
                <c:pt idx="1039">
                  <c:v>40058</c:v>
                </c:pt>
                <c:pt idx="1040">
                  <c:v>40059</c:v>
                </c:pt>
                <c:pt idx="1041">
                  <c:v>40060</c:v>
                </c:pt>
                <c:pt idx="1042">
                  <c:v>40064</c:v>
                </c:pt>
                <c:pt idx="1043">
                  <c:v>40065</c:v>
                </c:pt>
                <c:pt idx="1044">
                  <c:v>40066</c:v>
                </c:pt>
                <c:pt idx="1045">
                  <c:v>40067</c:v>
                </c:pt>
                <c:pt idx="1046">
                  <c:v>40070</c:v>
                </c:pt>
                <c:pt idx="1047">
                  <c:v>40071</c:v>
                </c:pt>
                <c:pt idx="1048">
                  <c:v>40072</c:v>
                </c:pt>
                <c:pt idx="1049">
                  <c:v>40073</c:v>
                </c:pt>
                <c:pt idx="1050">
                  <c:v>40074</c:v>
                </c:pt>
                <c:pt idx="1051">
                  <c:v>40077</c:v>
                </c:pt>
                <c:pt idx="1052">
                  <c:v>40078</c:v>
                </c:pt>
                <c:pt idx="1053">
                  <c:v>40079</c:v>
                </c:pt>
                <c:pt idx="1054">
                  <c:v>40080</c:v>
                </c:pt>
                <c:pt idx="1055">
                  <c:v>40081</c:v>
                </c:pt>
                <c:pt idx="1056">
                  <c:v>40084</c:v>
                </c:pt>
                <c:pt idx="1057">
                  <c:v>40085</c:v>
                </c:pt>
                <c:pt idx="1058">
                  <c:v>40086</c:v>
                </c:pt>
                <c:pt idx="1059">
                  <c:v>40087</c:v>
                </c:pt>
                <c:pt idx="1060">
                  <c:v>40088</c:v>
                </c:pt>
                <c:pt idx="1061">
                  <c:v>40091</c:v>
                </c:pt>
                <c:pt idx="1062">
                  <c:v>40092</c:v>
                </c:pt>
                <c:pt idx="1063">
                  <c:v>40093</c:v>
                </c:pt>
                <c:pt idx="1064">
                  <c:v>40094</c:v>
                </c:pt>
                <c:pt idx="1065">
                  <c:v>40095</c:v>
                </c:pt>
                <c:pt idx="1066">
                  <c:v>40098</c:v>
                </c:pt>
                <c:pt idx="1067">
                  <c:v>40099</c:v>
                </c:pt>
                <c:pt idx="1068">
                  <c:v>40100</c:v>
                </c:pt>
                <c:pt idx="1069">
                  <c:v>40101</c:v>
                </c:pt>
                <c:pt idx="1070">
                  <c:v>40102</c:v>
                </c:pt>
                <c:pt idx="1071">
                  <c:v>40105</c:v>
                </c:pt>
                <c:pt idx="1072">
                  <c:v>40106</c:v>
                </c:pt>
                <c:pt idx="1073">
                  <c:v>40107</c:v>
                </c:pt>
                <c:pt idx="1074">
                  <c:v>40108</c:v>
                </c:pt>
                <c:pt idx="1075">
                  <c:v>40109</c:v>
                </c:pt>
                <c:pt idx="1076">
                  <c:v>40112</c:v>
                </c:pt>
                <c:pt idx="1077">
                  <c:v>40113</c:v>
                </c:pt>
                <c:pt idx="1078">
                  <c:v>40114</c:v>
                </c:pt>
                <c:pt idx="1079">
                  <c:v>40115</c:v>
                </c:pt>
                <c:pt idx="1080">
                  <c:v>40116</c:v>
                </c:pt>
                <c:pt idx="1081">
                  <c:v>40119</c:v>
                </c:pt>
                <c:pt idx="1082">
                  <c:v>40120</c:v>
                </c:pt>
                <c:pt idx="1083">
                  <c:v>40121</c:v>
                </c:pt>
                <c:pt idx="1084">
                  <c:v>40122</c:v>
                </c:pt>
                <c:pt idx="1085">
                  <c:v>40123</c:v>
                </c:pt>
                <c:pt idx="1086">
                  <c:v>40126</c:v>
                </c:pt>
                <c:pt idx="1087">
                  <c:v>40127</c:v>
                </c:pt>
                <c:pt idx="1088">
                  <c:v>40128</c:v>
                </c:pt>
                <c:pt idx="1089">
                  <c:v>40129</c:v>
                </c:pt>
                <c:pt idx="1090">
                  <c:v>40130</c:v>
                </c:pt>
                <c:pt idx="1091">
                  <c:v>40133</c:v>
                </c:pt>
                <c:pt idx="1092">
                  <c:v>40134</c:v>
                </c:pt>
                <c:pt idx="1093">
                  <c:v>40135</c:v>
                </c:pt>
                <c:pt idx="1094">
                  <c:v>40136</c:v>
                </c:pt>
                <c:pt idx="1095">
                  <c:v>40137</c:v>
                </c:pt>
                <c:pt idx="1096">
                  <c:v>40140</c:v>
                </c:pt>
                <c:pt idx="1097">
                  <c:v>40141</c:v>
                </c:pt>
                <c:pt idx="1098">
                  <c:v>40142</c:v>
                </c:pt>
                <c:pt idx="1099">
                  <c:v>40144</c:v>
                </c:pt>
                <c:pt idx="1100">
                  <c:v>40147</c:v>
                </c:pt>
                <c:pt idx="1101">
                  <c:v>40148</c:v>
                </c:pt>
                <c:pt idx="1102">
                  <c:v>40149</c:v>
                </c:pt>
                <c:pt idx="1103">
                  <c:v>40150</c:v>
                </c:pt>
                <c:pt idx="1104">
                  <c:v>40151</c:v>
                </c:pt>
                <c:pt idx="1105">
                  <c:v>40154</c:v>
                </c:pt>
                <c:pt idx="1106">
                  <c:v>40155</c:v>
                </c:pt>
                <c:pt idx="1107">
                  <c:v>40156</c:v>
                </c:pt>
                <c:pt idx="1108">
                  <c:v>40157</c:v>
                </c:pt>
                <c:pt idx="1109">
                  <c:v>40158</c:v>
                </c:pt>
                <c:pt idx="1110">
                  <c:v>40161</c:v>
                </c:pt>
                <c:pt idx="1111">
                  <c:v>40162</c:v>
                </c:pt>
                <c:pt idx="1112">
                  <c:v>40163</c:v>
                </c:pt>
                <c:pt idx="1113">
                  <c:v>40164</c:v>
                </c:pt>
                <c:pt idx="1114">
                  <c:v>40165</c:v>
                </c:pt>
                <c:pt idx="1115">
                  <c:v>40168</c:v>
                </c:pt>
                <c:pt idx="1116">
                  <c:v>40169</c:v>
                </c:pt>
                <c:pt idx="1117">
                  <c:v>40170</c:v>
                </c:pt>
                <c:pt idx="1118">
                  <c:v>40171</c:v>
                </c:pt>
                <c:pt idx="1119">
                  <c:v>40175</c:v>
                </c:pt>
                <c:pt idx="1120">
                  <c:v>40176</c:v>
                </c:pt>
                <c:pt idx="1121">
                  <c:v>40177</c:v>
                </c:pt>
                <c:pt idx="1122">
                  <c:v>40178</c:v>
                </c:pt>
                <c:pt idx="1123">
                  <c:v>40182</c:v>
                </c:pt>
                <c:pt idx="1124">
                  <c:v>40183</c:v>
                </c:pt>
                <c:pt idx="1125">
                  <c:v>40184</c:v>
                </c:pt>
                <c:pt idx="1126">
                  <c:v>40185</c:v>
                </c:pt>
                <c:pt idx="1127">
                  <c:v>40186</c:v>
                </c:pt>
                <c:pt idx="1128">
                  <c:v>40189</c:v>
                </c:pt>
                <c:pt idx="1129">
                  <c:v>40190</c:v>
                </c:pt>
                <c:pt idx="1130">
                  <c:v>40191</c:v>
                </c:pt>
                <c:pt idx="1131">
                  <c:v>40192</c:v>
                </c:pt>
                <c:pt idx="1132">
                  <c:v>40193</c:v>
                </c:pt>
                <c:pt idx="1133">
                  <c:v>40197</c:v>
                </c:pt>
                <c:pt idx="1134">
                  <c:v>40198</c:v>
                </c:pt>
                <c:pt idx="1135">
                  <c:v>40199</c:v>
                </c:pt>
                <c:pt idx="1136">
                  <c:v>40200</c:v>
                </c:pt>
                <c:pt idx="1137">
                  <c:v>40203</c:v>
                </c:pt>
                <c:pt idx="1138">
                  <c:v>40204</c:v>
                </c:pt>
                <c:pt idx="1139">
                  <c:v>40205</c:v>
                </c:pt>
                <c:pt idx="1140">
                  <c:v>40206</c:v>
                </c:pt>
                <c:pt idx="1141">
                  <c:v>40207</c:v>
                </c:pt>
                <c:pt idx="1142">
                  <c:v>40210</c:v>
                </c:pt>
                <c:pt idx="1143">
                  <c:v>40211</c:v>
                </c:pt>
                <c:pt idx="1144">
                  <c:v>40212</c:v>
                </c:pt>
                <c:pt idx="1145">
                  <c:v>40213</c:v>
                </c:pt>
                <c:pt idx="1146">
                  <c:v>40214</c:v>
                </c:pt>
                <c:pt idx="1147">
                  <c:v>40217</c:v>
                </c:pt>
                <c:pt idx="1148">
                  <c:v>40218</c:v>
                </c:pt>
                <c:pt idx="1149">
                  <c:v>40219</c:v>
                </c:pt>
                <c:pt idx="1150">
                  <c:v>40220</c:v>
                </c:pt>
                <c:pt idx="1151">
                  <c:v>40221</c:v>
                </c:pt>
                <c:pt idx="1152">
                  <c:v>40225</c:v>
                </c:pt>
                <c:pt idx="1153">
                  <c:v>40226</c:v>
                </c:pt>
                <c:pt idx="1154">
                  <c:v>40227</c:v>
                </c:pt>
                <c:pt idx="1155">
                  <c:v>40228</c:v>
                </c:pt>
                <c:pt idx="1156">
                  <c:v>40231</c:v>
                </c:pt>
                <c:pt idx="1157">
                  <c:v>40232</c:v>
                </c:pt>
                <c:pt idx="1158">
                  <c:v>40233</c:v>
                </c:pt>
                <c:pt idx="1159">
                  <c:v>40234</c:v>
                </c:pt>
                <c:pt idx="1160">
                  <c:v>40235</c:v>
                </c:pt>
                <c:pt idx="1161">
                  <c:v>40238</c:v>
                </c:pt>
                <c:pt idx="1162">
                  <c:v>40239</c:v>
                </c:pt>
                <c:pt idx="1163">
                  <c:v>40240</c:v>
                </c:pt>
                <c:pt idx="1164">
                  <c:v>40241</c:v>
                </c:pt>
                <c:pt idx="1165">
                  <c:v>40242</c:v>
                </c:pt>
                <c:pt idx="1166">
                  <c:v>40245</c:v>
                </c:pt>
                <c:pt idx="1167">
                  <c:v>40246</c:v>
                </c:pt>
                <c:pt idx="1168">
                  <c:v>40247</c:v>
                </c:pt>
                <c:pt idx="1169">
                  <c:v>40248</c:v>
                </c:pt>
                <c:pt idx="1170">
                  <c:v>40249</c:v>
                </c:pt>
                <c:pt idx="1171">
                  <c:v>40252</c:v>
                </c:pt>
                <c:pt idx="1172">
                  <c:v>40253</c:v>
                </c:pt>
                <c:pt idx="1173">
                  <c:v>40254</c:v>
                </c:pt>
                <c:pt idx="1174">
                  <c:v>40255</c:v>
                </c:pt>
                <c:pt idx="1175">
                  <c:v>40256</c:v>
                </c:pt>
                <c:pt idx="1176">
                  <c:v>40259</c:v>
                </c:pt>
                <c:pt idx="1177">
                  <c:v>40260</c:v>
                </c:pt>
                <c:pt idx="1178">
                  <c:v>40261</c:v>
                </c:pt>
                <c:pt idx="1179">
                  <c:v>40262</c:v>
                </c:pt>
                <c:pt idx="1180">
                  <c:v>40263</c:v>
                </c:pt>
                <c:pt idx="1181">
                  <c:v>40266</c:v>
                </c:pt>
                <c:pt idx="1182">
                  <c:v>40267</c:v>
                </c:pt>
                <c:pt idx="1183">
                  <c:v>40268</c:v>
                </c:pt>
                <c:pt idx="1184">
                  <c:v>40269</c:v>
                </c:pt>
                <c:pt idx="1185">
                  <c:v>40273</c:v>
                </c:pt>
                <c:pt idx="1186">
                  <c:v>40274</c:v>
                </c:pt>
                <c:pt idx="1187">
                  <c:v>40275</c:v>
                </c:pt>
                <c:pt idx="1188">
                  <c:v>40276</c:v>
                </c:pt>
                <c:pt idx="1189">
                  <c:v>40277</c:v>
                </c:pt>
                <c:pt idx="1190">
                  <c:v>40280</c:v>
                </c:pt>
                <c:pt idx="1191">
                  <c:v>40281</c:v>
                </c:pt>
                <c:pt idx="1192">
                  <c:v>40282</c:v>
                </c:pt>
                <c:pt idx="1193">
                  <c:v>40283</c:v>
                </c:pt>
                <c:pt idx="1194">
                  <c:v>40284</c:v>
                </c:pt>
                <c:pt idx="1195">
                  <c:v>40287</c:v>
                </c:pt>
                <c:pt idx="1196">
                  <c:v>40288</c:v>
                </c:pt>
                <c:pt idx="1197">
                  <c:v>40289</c:v>
                </c:pt>
                <c:pt idx="1198">
                  <c:v>40290</c:v>
                </c:pt>
                <c:pt idx="1199">
                  <c:v>40291</c:v>
                </c:pt>
                <c:pt idx="1200">
                  <c:v>40294</c:v>
                </c:pt>
                <c:pt idx="1201">
                  <c:v>40295</c:v>
                </c:pt>
                <c:pt idx="1202">
                  <c:v>40296</c:v>
                </c:pt>
                <c:pt idx="1203">
                  <c:v>40297</c:v>
                </c:pt>
                <c:pt idx="1204">
                  <c:v>40298</c:v>
                </c:pt>
                <c:pt idx="1205">
                  <c:v>40301</c:v>
                </c:pt>
                <c:pt idx="1206">
                  <c:v>40302</c:v>
                </c:pt>
                <c:pt idx="1207">
                  <c:v>40303</c:v>
                </c:pt>
                <c:pt idx="1208">
                  <c:v>40304</c:v>
                </c:pt>
                <c:pt idx="1209">
                  <c:v>40305</c:v>
                </c:pt>
                <c:pt idx="1210">
                  <c:v>40308</c:v>
                </c:pt>
                <c:pt idx="1211">
                  <c:v>40309</c:v>
                </c:pt>
                <c:pt idx="1212">
                  <c:v>40310</c:v>
                </c:pt>
                <c:pt idx="1213">
                  <c:v>40311</c:v>
                </c:pt>
                <c:pt idx="1214">
                  <c:v>40312</c:v>
                </c:pt>
                <c:pt idx="1215">
                  <c:v>40315</c:v>
                </c:pt>
                <c:pt idx="1216">
                  <c:v>40316</c:v>
                </c:pt>
                <c:pt idx="1217">
                  <c:v>40317</c:v>
                </c:pt>
                <c:pt idx="1218">
                  <c:v>40318</c:v>
                </c:pt>
                <c:pt idx="1219">
                  <c:v>40319</c:v>
                </c:pt>
                <c:pt idx="1220">
                  <c:v>40322</c:v>
                </c:pt>
                <c:pt idx="1221">
                  <c:v>40323</c:v>
                </c:pt>
                <c:pt idx="1222">
                  <c:v>40324</c:v>
                </c:pt>
                <c:pt idx="1223">
                  <c:v>40325</c:v>
                </c:pt>
                <c:pt idx="1224">
                  <c:v>40326</c:v>
                </c:pt>
                <c:pt idx="1225">
                  <c:v>40330</c:v>
                </c:pt>
                <c:pt idx="1226">
                  <c:v>40331</c:v>
                </c:pt>
                <c:pt idx="1227">
                  <c:v>40332</c:v>
                </c:pt>
                <c:pt idx="1228">
                  <c:v>40333</c:v>
                </c:pt>
                <c:pt idx="1229">
                  <c:v>40336</c:v>
                </c:pt>
                <c:pt idx="1230">
                  <c:v>40337</c:v>
                </c:pt>
                <c:pt idx="1231">
                  <c:v>40338</c:v>
                </c:pt>
                <c:pt idx="1232">
                  <c:v>40339</c:v>
                </c:pt>
                <c:pt idx="1233">
                  <c:v>40340</c:v>
                </c:pt>
                <c:pt idx="1234">
                  <c:v>40343</c:v>
                </c:pt>
                <c:pt idx="1235">
                  <c:v>40344</c:v>
                </c:pt>
                <c:pt idx="1236">
                  <c:v>40345</c:v>
                </c:pt>
                <c:pt idx="1237">
                  <c:v>40346</c:v>
                </c:pt>
                <c:pt idx="1238">
                  <c:v>40347</c:v>
                </c:pt>
                <c:pt idx="1239">
                  <c:v>40350</c:v>
                </c:pt>
                <c:pt idx="1240">
                  <c:v>40351</c:v>
                </c:pt>
                <c:pt idx="1241">
                  <c:v>40352</c:v>
                </c:pt>
                <c:pt idx="1242">
                  <c:v>40353</c:v>
                </c:pt>
                <c:pt idx="1243">
                  <c:v>40354</c:v>
                </c:pt>
                <c:pt idx="1244">
                  <c:v>40357</c:v>
                </c:pt>
                <c:pt idx="1245">
                  <c:v>40358</c:v>
                </c:pt>
                <c:pt idx="1246">
                  <c:v>40359</c:v>
                </c:pt>
                <c:pt idx="1247">
                  <c:v>40360</c:v>
                </c:pt>
                <c:pt idx="1248">
                  <c:v>40361</c:v>
                </c:pt>
                <c:pt idx="1249">
                  <c:v>40365</c:v>
                </c:pt>
                <c:pt idx="1250">
                  <c:v>40366</c:v>
                </c:pt>
                <c:pt idx="1251">
                  <c:v>40367</c:v>
                </c:pt>
                <c:pt idx="1252">
                  <c:v>40368</c:v>
                </c:pt>
                <c:pt idx="1253">
                  <c:v>40371</c:v>
                </c:pt>
                <c:pt idx="1254">
                  <c:v>40372</c:v>
                </c:pt>
                <c:pt idx="1255">
                  <c:v>40373</c:v>
                </c:pt>
                <c:pt idx="1256">
                  <c:v>40374</c:v>
                </c:pt>
                <c:pt idx="1257">
                  <c:v>40375</c:v>
                </c:pt>
                <c:pt idx="1258">
                  <c:v>40378</c:v>
                </c:pt>
                <c:pt idx="1259">
                  <c:v>40379</c:v>
                </c:pt>
                <c:pt idx="1260">
                  <c:v>40380</c:v>
                </c:pt>
                <c:pt idx="1261">
                  <c:v>40381</c:v>
                </c:pt>
                <c:pt idx="1262">
                  <c:v>40382</c:v>
                </c:pt>
                <c:pt idx="1263">
                  <c:v>40385</c:v>
                </c:pt>
                <c:pt idx="1264">
                  <c:v>40386</c:v>
                </c:pt>
                <c:pt idx="1265">
                  <c:v>40387</c:v>
                </c:pt>
                <c:pt idx="1266">
                  <c:v>40388</c:v>
                </c:pt>
                <c:pt idx="1267">
                  <c:v>40389</c:v>
                </c:pt>
                <c:pt idx="1268">
                  <c:v>40392</c:v>
                </c:pt>
                <c:pt idx="1269">
                  <c:v>40393</c:v>
                </c:pt>
                <c:pt idx="1270">
                  <c:v>40394</c:v>
                </c:pt>
                <c:pt idx="1271">
                  <c:v>40395</c:v>
                </c:pt>
                <c:pt idx="1272">
                  <c:v>40396</c:v>
                </c:pt>
                <c:pt idx="1273">
                  <c:v>40399</c:v>
                </c:pt>
                <c:pt idx="1274">
                  <c:v>40400</c:v>
                </c:pt>
                <c:pt idx="1275">
                  <c:v>40401</c:v>
                </c:pt>
                <c:pt idx="1276">
                  <c:v>40402</c:v>
                </c:pt>
                <c:pt idx="1277">
                  <c:v>40403</c:v>
                </c:pt>
              </c:numCache>
            </c:numRef>
          </c:xVal>
          <c:yVal>
            <c:numRef>
              <c:f>'SP500'!$J$3:$J$1280</c:f>
              <c:numCache>
                <c:formatCode>General</c:formatCode>
                <c:ptCount val="1278"/>
                <c:pt idx="0">
                  <c:v>0.67314460133291398</c:v>
                </c:pt>
                <c:pt idx="1">
                  <c:v>0.68057081954918408</c:v>
                </c:pt>
                <c:pt idx="2">
                  <c:v>0.67376156710138302</c:v>
                </c:pt>
                <c:pt idx="3">
                  <c:v>0.68013144065249531</c:v>
                </c:pt>
                <c:pt idx="4">
                  <c:v>0.67734605845099749</c:v>
                </c:pt>
                <c:pt idx="5">
                  <c:v>0.66566434611301373</c:v>
                </c:pt>
                <c:pt idx="6">
                  <c:v>0.64783761168323206</c:v>
                </c:pt>
                <c:pt idx="7">
                  <c:v>0.64253688208646054</c:v>
                </c:pt>
                <c:pt idx="8">
                  <c:v>0.64429728556059529</c:v>
                </c:pt>
                <c:pt idx="9">
                  <c:v>0.66291770077973344</c:v>
                </c:pt>
                <c:pt idx="10">
                  <c:v>0.64393617051956742</c:v>
                </c:pt>
                <c:pt idx="11">
                  <c:v>0.65740927094161228</c:v>
                </c:pt>
                <c:pt idx="12">
                  <c:v>0.63853663087047563</c:v>
                </c:pt>
                <c:pt idx="13">
                  <c:v>0.6550458815011212</c:v>
                </c:pt>
                <c:pt idx="14">
                  <c:v>0.67216830098505542</c:v>
                </c:pt>
                <c:pt idx="15">
                  <c:v>0.65653639573559708</c:v>
                </c:pt>
                <c:pt idx="16">
                  <c:v>0.6657064989224627</c:v>
                </c:pt>
                <c:pt idx="17">
                  <c:v>0.64808706902459934</c:v>
                </c:pt>
                <c:pt idx="18">
                  <c:v>0.66079829345940622</c:v>
                </c:pt>
                <c:pt idx="19">
                  <c:v>0.6637243344082705</c:v>
                </c:pt>
                <c:pt idx="20">
                  <c:v>0.64914896623775853</c:v>
                </c:pt>
                <c:pt idx="21">
                  <c:v>0.71413626210532777</c:v>
                </c:pt>
                <c:pt idx="22">
                  <c:v>0.69191951858434242</c:v>
                </c:pt>
                <c:pt idx="23">
                  <c:v>0.67127136212986593</c:v>
                </c:pt>
                <c:pt idx="24">
                  <c:v>0.65142828028521615</c:v>
                </c:pt>
                <c:pt idx="25">
                  <c:v>0.63432268973383055</c:v>
                </c:pt>
                <c:pt idx="26">
                  <c:v>0.62400479465948977</c:v>
                </c:pt>
                <c:pt idx="27">
                  <c:v>0.63501891235154817</c:v>
                </c:pt>
                <c:pt idx="28">
                  <c:v>0.62060924080507607</c:v>
                </c:pt>
                <c:pt idx="29">
                  <c:v>0.62732603937336218</c:v>
                </c:pt>
                <c:pt idx="30">
                  <c:v>0.63310066678797816</c:v>
                </c:pt>
                <c:pt idx="31">
                  <c:v>0.62202847705977893</c:v>
                </c:pt>
                <c:pt idx="32">
                  <c:v>0.66703687250811461</c:v>
                </c:pt>
                <c:pt idx="33">
                  <c:v>0.6479126368791277</c:v>
                </c:pt>
                <c:pt idx="34">
                  <c:v>0.63474473213291094</c:v>
                </c:pt>
                <c:pt idx="35">
                  <c:v>0.7140009421513559</c:v>
                </c:pt>
                <c:pt idx="36">
                  <c:v>0.69486713501364972</c:v>
                </c:pt>
                <c:pt idx="37">
                  <c:v>0.68205942973273226</c:v>
                </c:pt>
                <c:pt idx="38">
                  <c:v>0.69922592816334683</c:v>
                </c:pt>
                <c:pt idx="39">
                  <c:v>0.67787781704176753</c:v>
                </c:pt>
                <c:pt idx="40">
                  <c:v>0.69169525206113736</c:v>
                </c:pt>
                <c:pt idx="41">
                  <c:v>0.67694150962676569</c:v>
                </c:pt>
                <c:pt idx="42">
                  <c:v>0.65669813433827684</c:v>
                </c:pt>
                <c:pt idx="43">
                  <c:v>0.67988041454371251</c:v>
                </c:pt>
                <c:pt idx="44">
                  <c:v>0.67813128868440731</c:v>
                </c:pt>
                <c:pt idx="45">
                  <c:v>0.6947934258672871</c:v>
                </c:pt>
                <c:pt idx="46">
                  <c:v>0.72177513717026254</c:v>
                </c:pt>
                <c:pt idx="47">
                  <c:v>0.70650607183608261</c:v>
                </c:pt>
                <c:pt idx="48">
                  <c:v>0.68458893724983405</c:v>
                </c:pt>
                <c:pt idx="49">
                  <c:v>0.66381168140012325</c:v>
                </c:pt>
                <c:pt idx="50">
                  <c:v>0.6442108905383308</c:v>
                </c:pt>
                <c:pt idx="51">
                  <c:v>0.626445098041857</c:v>
                </c:pt>
                <c:pt idx="52">
                  <c:v>0.65940148861953929</c:v>
                </c:pt>
                <c:pt idx="53">
                  <c:v>0.64059942052670638</c:v>
                </c:pt>
                <c:pt idx="54">
                  <c:v>0.6243077596081501</c:v>
                </c:pt>
                <c:pt idx="55">
                  <c:v>0.67024834825996538</c:v>
                </c:pt>
                <c:pt idx="56">
                  <c:v>0.77635950305572121</c:v>
                </c:pt>
                <c:pt idx="57">
                  <c:v>0.7593348101532591</c:v>
                </c:pt>
                <c:pt idx="58">
                  <c:v>0.74177248964236198</c:v>
                </c:pt>
                <c:pt idx="59">
                  <c:v>0.74613934018011085</c:v>
                </c:pt>
                <c:pt idx="60">
                  <c:v>0.72419359036743924</c:v>
                </c:pt>
                <c:pt idx="61">
                  <c:v>0.7220827092237676</c:v>
                </c:pt>
                <c:pt idx="62">
                  <c:v>0.69938684164481546</c:v>
                </c:pt>
                <c:pt idx="63">
                  <c:v>0.71746948316715697</c:v>
                </c:pt>
                <c:pt idx="64">
                  <c:v>0.69989304454031054</c:v>
                </c:pt>
                <c:pt idx="65">
                  <c:v>0.73613742806484361</c:v>
                </c:pt>
                <c:pt idx="66">
                  <c:v>0.83005386181035123</c:v>
                </c:pt>
                <c:pt idx="67">
                  <c:v>0.9081966275018819</c:v>
                </c:pt>
                <c:pt idx="68">
                  <c:v>0.8761203644434935</c:v>
                </c:pt>
                <c:pt idx="69">
                  <c:v>0.97052853218769097</c:v>
                </c:pt>
                <c:pt idx="70">
                  <c:v>0.93657105432996735</c:v>
                </c:pt>
                <c:pt idx="71">
                  <c:v>0.91026983685718965</c:v>
                </c:pt>
                <c:pt idx="72">
                  <c:v>0.92640121298362499</c:v>
                </c:pt>
                <c:pt idx="73">
                  <c:v>1.0092086772692459</c:v>
                </c:pt>
                <c:pt idx="74">
                  <c:v>0.99212822388574473</c:v>
                </c:pt>
                <c:pt idx="75">
                  <c:v>0.95988392583582394</c:v>
                </c:pt>
                <c:pt idx="76">
                  <c:v>0.96677373826802804</c:v>
                </c:pt>
                <c:pt idx="77">
                  <c:v>0.93847362885829766</c:v>
                </c:pt>
                <c:pt idx="78">
                  <c:v>0.90375586331478353</c:v>
                </c:pt>
                <c:pt idx="79">
                  <c:v>0.87307144019396388</c:v>
                </c:pt>
                <c:pt idx="80">
                  <c:v>0.84750413956582227</c:v>
                </c:pt>
                <c:pt idx="81">
                  <c:v>0.81899794932045</c:v>
                </c:pt>
                <c:pt idx="82">
                  <c:v>0.82642328194229431</c:v>
                </c:pt>
                <c:pt idx="83">
                  <c:v>0.80236995745827222</c:v>
                </c:pt>
                <c:pt idx="84">
                  <c:v>0.77520995353352296</c:v>
                </c:pt>
                <c:pt idx="85">
                  <c:v>0.7572165026129648</c:v>
                </c:pt>
                <c:pt idx="86">
                  <c:v>0.73401297315312475</c:v>
                </c:pt>
                <c:pt idx="87">
                  <c:v>0.75928509072143247</c:v>
                </c:pt>
                <c:pt idx="88">
                  <c:v>0.74482313654915622</c:v>
                </c:pt>
                <c:pt idx="89">
                  <c:v>0.73602587263447683</c:v>
                </c:pt>
                <c:pt idx="90">
                  <c:v>0.72682183896621066</c:v>
                </c:pt>
                <c:pt idx="91">
                  <c:v>0.71048316702621417</c:v>
                </c:pt>
                <c:pt idx="92">
                  <c:v>0.69071797258484147</c:v>
                </c:pt>
                <c:pt idx="93">
                  <c:v>0.71205945761152756</c:v>
                </c:pt>
                <c:pt idx="94">
                  <c:v>0.68964246024969333</c:v>
                </c:pt>
                <c:pt idx="95">
                  <c:v>0.69265712971230353</c:v>
                </c:pt>
                <c:pt idx="96">
                  <c:v>0.75543875921489956</c:v>
                </c:pt>
                <c:pt idx="97">
                  <c:v>0.73061942696827409</c:v>
                </c:pt>
                <c:pt idx="98">
                  <c:v>0.71034065658024659</c:v>
                </c:pt>
                <c:pt idx="99">
                  <c:v>0.68898150513605427</c:v>
                </c:pt>
                <c:pt idx="100">
                  <c:v>0.68297567059314923</c:v>
                </c:pt>
                <c:pt idx="101">
                  <c:v>0.66315176149758337</c:v>
                </c:pt>
                <c:pt idx="102">
                  <c:v>0.64855292550418209</c:v>
                </c:pt>
                <c:pt idx="103">
                  <c:v>0.63031883311472992</c:v>
                </c:pt>
                <c:pt idx="104">
                  <c:v>0.63283001674710515</c:v>
                </c:pt>
                <c:pt idx="105">
                  <c:v>0.62656328316835075</c:v>
                </c:pt>
                <c:pt idx="106">
                  <c:v>0.61053566666481685</c:v>
                </c:pt>
                <c:pt idx="107">
                  <c:v>0.59967890024850745</c:v>
                </c:pt>
                <c:pt idx="108">
                  <c:v>0.6072140283108346</c:v>
                </c:pt>
                <c:pt idx="109">
                  <c:v>0.59108664734603822</c:v>
                </c:pt>
                <c:pt idx="110">
                  <c:v>0.58037611186272398</c:v>
                </c:pt>
                <c:pt idx="111">
                  <c:v>0.57853406268697183</c:v>
                </c:pt>
                <c:pt idx="112">
                  <c:v>0.5643050120692007</c:v>
                </c:pt>
                <c:pt idx="113">
                  <c:v>0.61443246513384886</c:v>
                </c:pt>
                <c:pt idx="114">
                  <c:v>0.5989602294808305</c:v>
                </c:pt>
                <c:pt idx="115">
                  <c:v>0.58945713114535359</c:v>
                </c:pt>
                <c:pt idx="116">
                  <c:v>0.59103494703705228</c:v>
                </c:pt>
                <c:pt idx="117">
                  <c:v>0.74213193247412723</c:v>
                </c:pt>
                <c:pt idx="118">
                  <c:v>0.72558673420922659</c:v>
                </c:pt>
                <c:pt idx="119">
                  <c:v>0.70239580003924429</c:v>
                </c:pt>
                <c:pt idx="120">
                  <c:v>0.73132696679398301</c:v>
                </c:pt>
                <c:pt idx="121">
                  <c:v>0.71543367374549194</c:v>
                </c:pt>
                <c:pt idx="122">
                  <c:v>0.69289737543162944</c:v>
                </c:pt>
                <c:pt idx="123">
                  <c:v>0.67887297494974341</c:v>
                </c:pt>
                <c:pt idx="124">
                  <c:v>0.68221720285800802</c:v>
                </c:pt>
                <c:pt idx="125">
                  <c:v>0.66242136442597144</c:v>
                </c:pt>
                <c:pt idx="126">
                  <c:v>0.65118839433377873</c:v>
                </c:pt>
                <c:pt idx="127">
                  <c:v>0.64201431918997898</c:v>
                </c:pt>
                <c:pt idx="128">
                  <c:v>0.64354356546468661</c:v>
                </c:pt>
                <c:pt idx="129">
                  <c:v>0.81450700699915424</c:v>
                </c:pt>
                <c:pt idx="130">
                  <c:v>0.78812637597156932</c:v>
                </c:pt>
                <c:pt idx="131">
                  <c:v>0.76451004845213177</c:v>
                </c:pt>
                <c:pt idx="132">
                  <c:v>0.74074925162399385</c:v>
                </c:pt>
                <c:pt idx="133">
                  <c:v>0.74574974429352847</c:v>
                </c:pt>
                <c:pt idx="134">
                  <c:v>0.75456546226732935</c:v>
                </c:pt>
                <c:pt idx="135">
                  <c:v>0.73046558016311758</c:v>
                </c:pt>
                <c:pt idx="136">
                  <c:v>0.71601422153672967</c:v>
                </c:pt>
                <c:pt idx="137">
                  <c:v>0.69539054743126383</c:v>
                </c:pt>
                <c:pt idx="138">
                  <c:v>0.72168225335886826</c:v>
                </c:pt>
                <c:pt idx="139">
                  <c:v>0.71519794347586008</c:v>
                </c:pt>
                <c:pt idx="140">
                  <c:v>0.69296000813004222</c:v>
                </c:pt>
                <c:pt idx="141">
                  <c:v>0.71013653600812832</c:v>
                </c:pt>
                <c:pt idx="142">
                  <c:v>0.73076827578700221</c:v>
                </c:pt>
                <c:pt idx="143">
                  <c:v>0.70853388816202567</c:v>
                </c:pt>
                <c:pt idx="144">
                  <c:v>0.69012384222147205</c:v>
                </c:pt>
                <c:pt idx="145">
                  <c:v>0.67539098023971011</c:v>
                </c:pt>
                <c:pt idx="146">
                  <c:v>0.71474761627233152</c:v>
                </c:pt>
                <c:pt idx="147">
                  <c:v>0.69933959912409138</c:v>
                </c:pt>
                <c:pt idx="148">
                  <c:v>0.70908804328027719</c:v>
                </c:pt>
                <c:pt idx="149">
                  <c:v>0.68846750205976359</c:v>
                </c:pt>
                <c:pt idx="150">
                  <c:v>0.67388865917324747</c:v>
                </c:pt>
                <c:pt idx="151">
                  <c:v>0.68784706893981729</c:v>
                </c:pt>
                <c:pt idx="152">
                  <c:v>0.67544956921514321</c:v>
                </c:pt>
                <c:pt idx="153">
                  <c:v>0.65616449864841264</c:v>
                </c:pt>
                <c:pt idx="154">
                  <c:v>0.64539168122142465</c:v>
                </c:pt>
                <c:pt idx="155">
                  <c:v>0.69339580708665438</c:v>
                </c:pt>
                <c:pt idx="156">
                  <c:v>0.71207952101866712</c:v>
                </c:pt>
                <c:pt idx="157">
                  <c:v>0.69121590112376918</c:v>
                </c:pt>
                <c:pt idx="158">
                  <c:v>0.67133250567078073</c:v>
                </c:pt>
                <c:pt idx="159">
                  <c:v>0.68087281091970542</c:v>
                </c:pt>
                <c:pt idx="160">
                  <c:v>0.66239271825243407</c:v>
                </c:pt>
                <c:pt idx="161">
                  <c:v>0.64547186783237764</c:v>
                </c:pt>
                <c:pt idx="162">
                  <c:v>0.64220183114096596</c:v>
                </c:pt>
                <c:pt idx="163">
                  <c:v>0.65696005697290338</c:v>
                </c:pt>
                <c:pt idx="164">
                  <c:v>0.64060619324670331</c:v>
                </c:pt>
                <c:pt idx="165">
                  <c:v>0.68927486634941981</c:v>
                </c:pt>
                <c:pt idx="166">
                  <c:v>0.67915938631629125</c:v>
                </c:pt>
                <c:pt idx="167">
                  <c:v>0.66058595452006996</c:v>
                </c:pt>
                <c:pt idx="168">
                  <c:v>0.64254446048806213</c:v>
                </c:pt>
                <c:pt idx="169">
                  <c:v>0.62600458768215883</c:v>
                </c:pt>
                <c:pt idx="170">
                  <c:v>0.63234272267720415</c:v>
                </c:pt>
                <c:pt idx="171">
                  <c:v>0.63811677761044583</c:v>
                </c:pt>
                <c:pt idx="172">
                  <c:v>0.62440464183986699</c:v>
                </c:pt>
                <c:pt idx="173">
                  <c:v>0.60782387532408921</c:v>
                </c:pt>
                <c:pt idx="174">
                  <c:v>0.59234472079121303</c:v>
                </c:pt>
                <c:pt idx="175">
                  <c:v>0.60555658266405243</c:v>
                </c:pt>
                <c:pt idx="176">
                  <c:v>0.62673026314585567</c:v>
                </c:pt>
                <c:pt idx="177">
                  <c:v>0.61208973065782168</c:v>
                </c:pt>
                <c:pt idx="178">
                  <c:v>0.60717420542364753</c:v>
                </c:pt>
                <c:pt idx="179">
                  <c:v>0.59453993279070982</c:v>
                </c:pt>
                <c:pt idx="180">
                  <c:v>0.60597616437592416</c:v>
                </c:pt>
                <c:pt idx="181">
                  <c:v>0.60253791371426291</c:v>
                </c:pt>
                <c:pt idx="182">
                  <c:v>0.58921115382103195</c:v>
                </c:pt>
                <c:pt idx="183">
                  <c:v>0.64537888829211065</c:v>
                </c:pt>
                <c:pt idx="184">
                  <c:v>0.62736290489535629</c:v>
                </c:pt>
                <c:pt idx="185">
                  <c:v>0.64869772918539781</c:v>
                </c:pt>
                <c:pt idx="186">
                  <c:v>0.63093294973669711</c:v>
                </c:pt>
                <c:pt idx="187">
                  <c:v>0.61370638848849723</c:v>
                </c:pt>
                <c:pt idx="188">
                  <c:v>0.60298369644025562</c:v>
                </c:pt>
                <c:pt idx="189">
                  <c:v>0.76248140057487179</c:v>
                </c:pt>
                <c:pt idx="190">
                  <c:v>0.7394685007285563</c:v>
                </c:pt>
                <c:pt idx="191">
                  <c:v>0.71626290021877626</c:v>
                </c:pt>
                <c:pt idx="192">
                  <c:v>0.69361559886989022</c:v>
                </c:pt>
                <c:pt idx="193">
                  <c:v>0.67578318392416836</c:v>
                </c:pt>
                <c:pt idx="194">
                  <c:v>0.66999576183045428</c:v>
                </c:pt>
                <c:pt idx="195">
                  <c:v>0.65497225339239673</c:v>
                </c:pt>
                <c:pt idx="196">
                  <c:v>0.64281658298642286</c:v>
                </c:pt>
                <c:pt idx="197">
                  <c:v>0.62477131608450887</c:v>
                </c:pt>
                <c:pt idx="198">
                  <c:v>0.61884154102625066</c:v>
                </c:pt>
                <c:pt idx="199">
                  <c:v>0.62689562907836494</c:v>
                </c:pt>
                <c:pt idx="200">
                  <c:v>0.61943879605212715</c:v>
                </c:pt>
                <c:pt idx="201">
                  <c:v>0.60919390909933668</c:v>
                </c:pt>
                <c:pt idx="202">
                  <c:v>0.66148907697736503</c:v>
                </c:pt>
                <c:pt idx="203">
                  <c:v>0.64246085536544495</c:v>
                </c:pt>
                <c:pt idx="204">
                  <c:v>0.62422237326553021</c:v>
                </c:pt>
                <c:pt idx="205">
                  <c:v>0.60900033433512546</c:v>
                </c:pt>
                <c:pt idx="206">
                  <c:v>0.69589164670827219</c:v>
                </c:pt>
                <c:pt idx="207">
                  <c:v>0.7465870469051602</c:v>
                </c:pt>
                <c:pt idx="208">
                  <c:v>0.72577961436815963</c:v>
                </c:pt>
                <c:pt idx="209">
                  <c:v>0.70459348368991426</c:v>
                </c:pt>
                <c:pt idx="210">
                  <c:v>0.83436168381691778</c:v>
                </c:pt>
                <c:pt idx="211">
                  <c:v>0.82745701938309357</c:v>
                </c:pt>
                <c:pt idx="212">
                  <c:v>0.80726457037946575</c:v>
                </c:pt>
                <c:pt idx="213">
                  <c:v>0.78745856222201238</c:v>
                </c:pt>
                <c:pt idx="214">
                  <c:v>0.77082906779270055</c:v>
                </c:pt>
                <c:pt idx="215">
                  <c:v>0.7464572251487871</c:v>
                </c:pt>
                <c:pt idx="216">
                  <c:v>0.79141500227862316</c:v>
                </c:pt>
                <c:pt idx="217">
                  <c:v>0.78171070649632068</c:v>
                </c:pt>
                <c:pt idx="218">
                  <c:v>0.88004867446555923</c:v>
                </c:pt>
                <c:pt idx="219">
                  <c:v>0.87930255654488021</c:v>
                </c:pt>
                <c:pt idx="220">
                  <c:v>0.91723973304450968</c:v>
                </c:pt>
                <c:pt idx="221">
                  <c:v>0.88536728268797482</c:v>
                </c:pt>
                <c:pt idx="222">
                  <c:v>0.99272134594940531</c:v>
                </c:pt>
                <c:pt idx="223">
                  <c:v>0.95574055358721965</c:v>
                </c:pt>
                <c:pt idx="224">
                  <c:v>0.93634303615981129</c:v>
                </c:pt>
                <c:pt idx="225">
                  <c:v>0.90262740498540561</c:v>
                </c:pt>
                <c:pt idx="226">
                  <c:v>0.87907038669355919</c:v>
                </c:pt>
                <c:pt idx="227">
                  <c:v>0.91240409139337308</c:v>
                </c:pt>
                <c:pt idx="228">
                  <c:v>0.93430261324583241</c:v>
                </c:pt>
                <c:pt idx="229">
                  <c:v>0.91185494010865842</c:v>
                </c:pt>
                <c:pt idx="230">
                  <c:v>1.0666757628256311</c:v>
                </c:pt>
                <c:pt idx="231">
                  <c:v>1.030728208053493</c:v>
                </c:pt>
                <c:pt idx="232">
                  <c:v>1.0247226390783797</c:v>
                </c:pt>
                <c:pt idx="233">
                  <c:v>0.98555813107127255</c:v>
                </c:pt>
                <c:pt idx="234">
                  <c:v>0.98816446089958798</c:v>
                </c:pt>
                <c:pt idx="235">
                  <c:v>0.96265098163680962</c:v>
                </c:pt>
                <c:pt idx="236">
                  <c:v>0.92700889407695464</c:v>
                </c:pt>
                <c:pt idx="237">
                  <c:v>0.90359009999553441</c:v>
                </c:pt>
                <c:pt idx="238">
                  <c:v>0.90833481770133728</c:v>
                </c:pt>
                <c:pt idx="239">
                  <c:v>0.88903468562532939</c:v>
                </c:pt>
                <c:pt idx="240">
                  <c:v>1.0543919600343679</c:v>
                </c:pt>
                <c:pt idx="241">
                  <c:v>1.0154841219980362</c:v>
                </c:pt>
                <c:pt idx="242">
                  <c:v>1.0021605391564925</c:v>
                </c:pt>
                <c:pt idx="243">
                  <c:v>0.98601635258203157</c:v>
                </c:pt>
                <c:pt idx="244">
                  <c:v>0.95148650944818625</c:v>
                </c:pt>
                <c:pt idx="245">
                  <c:v>0.93604770765183754</c:v>
                </c:pt>
                <c:pt idx="246">
                  <c:v>0.90241620362270203</c:v>
                </c:pt>
                <c:pt idx="247">
                  <c:v>0.87706967967974503</c:v>
                </c:pt>
                <c:pt idx="248">
                  <c:v>0.90048399601844131</c:v>
                </c:pt>
                <c:pt idx="249">
                  <c:v>0.94310649618998843</c:v>
                </c:pt>
                <c:pt idx="250">
                  <c:v>0.91877819378781245</c:v>
                </c:pt>
                <c:pt idx="251">
                  <c:v>0.88595334228722933</c:v>
                </c:pt>
                <c:pt idx="252">
                  <c:v>0.85572948102800206</c:v>
                </c:pt>
                <c:pt idx="253">
                  <c:v>0.98014275997194478</c:v>
                </c:pt>
                <c:pt idx="254">
                  <c:v>0.97368797374787541</c:v>
                </c:pt>
                <c:pt idx="255">
                  <c:v>0.95857841378940412</c:v>
                </c:pt>
                <c:pt idx="256">
                  <c:v>1.0372620256443088</c:v>
                </c:pt>
                <c:pt idx="257">
                  <c:v>1.0135860355113613</c:v>
                </c:pt>
                <c:pt idx="258">
                  <c:v>0.9750480670217283</c:v>
                </c:pt>
                <c:pt idx="259">
                  <c:v>0.94566580227084196</c:v>
                </c:pt>
                <c:pt idx="260">
                  <c:v>0.97415562318207605</c:v>
                </c:pt>
                <c:pt idx="261">
                  <c:v>0.93852394099465697</c:v>
                </c:pt>
                <c:pt idx="262">
                  <c:v>0.91282360807265761</c:v>
                </c:pt>
                <c:pt idx="263">
                  <c:v>0.89138643611900215</c:v>
                </c:pt>
                <c:pt idx="264">
                  <c:v>0.86149008036052499</c:v>
                </c:pt>
                <c:pt idx="265">
                  <c:v>0.83106413477281005</c:v>
                </c:pt>
                <c:pt idx="266">
                  <c:v>0.80600099332022068</c:v>
                </c:pt>
                <c:pt idx="267">
                  <c:v>0.78419980412917678</c:v>
                </c:pt>
                <c:pt idx="268">
                  <c:v>0.76778710439634135</c:v>
                </c:pt>
                <c:pt idx="269">
                  <c:v>0.75384513365357364</c:v>
                </c:pt>
                <c:pt idx="270">
                  <c:v>0.7378502812730342</c:v>
                </c:pt>
                <c:pt idx="271">
                  <c:v>0.71472794004250306</c:v>
                </c:pt>
                <c:pt idx="272">
                  <c:v>0.79457319402568061</c:v>
                </c:pt>
                <c:pt idx="273">
                  <c:v>0.79796224681927086</c:v>
                </c:pt>
                <c:pt idx="274">
                  <c:v>0.77204474035005788</c:v>
                </c:pt>
                <c:pt idx="275">
                  <c:v>0.75370864596533793</c:v>
                </c:pt>
                <c:pt idx="276">
                  <c:v>0.73639051524377785</c:v>
                </c:pt>
                <c:pt idx="277">
                  <c:v>0.71315717075391838</c:v>
                </c:pt>
                <c:pt idx="278">
                  <c:v>0.70241605718418998</c:v>
                </c:pt>
                <c:pt idx="279">
                  <c:v>0.68390828794579972</c:v>
                </c:pt>
                <c:pt idx="280">
                  <c:v>0.66346578629313702</c:v>
                </c:pt>
                <c:pt idx="281">
                  <c:v>0.6604901574712434</c:v>
                </c:pt>
                <c:pt idx="282">
                  <c:v>0.64341685212277711</c:v>
                </c:pt>
                <c:pt idx="283">
                  <c:v>0.62548864733895593</c:v>
                </c:pt>
                <c:pt idx="284">
                  <c:v>0.60913580242540322</c:v>
                </c:pt>
                <c:pt idx="285">
                  <c:v>0.61331481166784541</c:v>
                </c:pt>
                <c:pt idx="286">
                  <c:v>0.59875234788908638</c:v>
                </c:pt>
                <c:pt idx="287">
                  <c:v>0.64763972169108086</c:v>
                </c:pt>
                <c:pt idx="288">
                  <c:v>0.64369215997966467</c:v>
                </c:pt>
                <c:pt idx="289">
                  <c:v>0.63453222763868256</c:v>
                </c:pt>
                <c:pt idx="290">
                  <c:v>0.61683808015936203</c:v>
                </c:pt>
                <c:pt idx="291">
                  <c:v>0.66870443199946672</c:v>
                </c:pt>
                <c:pt idx="292">
                  <c:v>0.65807361191768532</c:v>
                </c:pt>
                <c:pt idx="293">
                  <c:v>0.63998418209218899</c:v>
                </c:pt>
                <c:pt idx="294">
                  <c:v>0.62609868524159973</c:v>
                </c:pt>
                <c:pt idx="295">
                  <c:v>0.60965219785671976</c:v>
                </c:pt>
                <c:pt idx="296">
                  <c:v>0.59822505232980039</c:v>
                </c:pt>
                <c:pt idx="297">
                  <c:v>0.60499960519935569</c:v>
                </c:pt>
                <c:pt idx="298">
                  <c:v>0.60870022818264913</c:v>
                </c:pt>
                <c:pt idx="299">
                  <c:v>0.59659212315678434</c:v>
                </c:pt>
                <c:pt idx="300">
                  <c:v>0.63303797813703777</c:v>
                </c:pt>
                <c:pt idx="301">
                  <c:v>0.6515581075700948</c:v>
                </c:pt>
                <c:pt idx="302">
                  <c:v>0.63270814774465611</c:v>
                </c:pt>
                <c:pt idx="303">
                  <c:v>0.61690910097793583</c:v>
                </c:pt>
                <c:pt idx="304">
                  <c:v>0.60359631055389729</c:v>
                </c:pt>
                <c:pt idx="305">
                  <c:v>0.59554399413125159</c:v>
                </c:pt>
                <c:pt idx="306">
                  <c:v>0.58317136365784639</c:v>
                </c:pt>
                <c:pt idx="307">
                  <c:v>0.66428327502218054</c:v>
                </c:pt>
                <c:pt idx="308">
                  <c:v>0.64779600619529576</c:v>
                </c:pt>
                <c:pt idx="309">
                  <c:v>0.6337756840641301</c:v>
                </c:pt>
                <c:pt idx="310">
                  <c:v>0.61639162045007023</c:v>
                </c:pt>
                <c:pt idx="311">
                  <c:v>0.60247663115360872</c:v>
                </c:pt>
                <c:pt idx="312">
                  <c:v>0.59113591141725863</c:v>
                </c:pt>
                <c:pt idx="313">
                  <c:v>0.63689674896523751</c:v>
                </c:pt>
                <c:pt idx="314">
                  <c:v>0.62165148941125503</c:v>
                </c:pt>
                <c:pt idx="315">
                  <c:v>0.60883820529871679</c:v>
                </c:pt>
                <c:pt idx="316">
                  <c:v>0.60167266699659205</c:v>
                </c:pt>
                <c:pt idx="317">
                  <c:v>0.58699071634504352</c:v>
                </c:pt>
                <c:pt idx="318">
                  <c:v>0.57260464576179659</c:v>
                </c:pt>
                <c:pt idx="319">
                  <c:v>0.55966985811525005</c:v>
                </c:pt>
                <c:pt idx="320">
                  <c:v>0.57394667012124734</c:v>
                </c:pt>
                <c:pt idx="321">
                  <c:v>0.55993047622362857</c:v>
                </c:pt>
                <c:pt idx="322">
                  <c:v>0.55586033365660348</c:v>
                </c:pt>
                <c:pt idx="323">
                  <c:v>0.56107542816775224</c:v>
                </c:pt>
                <c:pt idx="324">
                  <c:v>0.59842139620249768</c:v>
                </c:pt>
                <c:pt idx="325">
                  <c:v>0.5829315707094137</c:v>
                </c:pt>
                <c:pt idx="326">
                  <c:v>0.56829179347589953</c:v>
                </c:pt>
                <c:pt idx="327">
                  <c:v>0.59282066396987598</c:v>
                </c:pt>
                <c:pt idx="328">
                  <c:v>0.57763789827260126</c:v>
                </c:pt>
                <c:pt idx="329">
                  <c:v>0.56688535783971294</c:v>
                </c:pt>
                <c:pt idx="330">
                  <c:v>0.64078807944699956</c:v>
                </c:pt>
                <c:pt idx="331">
                  <c:v>0.62576304920571602</c:v>
                </c:pt>
                <c:pt idx="332">
                  <c:v>0.61133955052266398</c:v>
                </c:pt>
                <c:pt idx="333">
                  <c:v>0.61401230303396126</c:v>
                </c:pt>
                <c:pt idx="334">
                  <c:v>0.5997819306484995</c:v>
                </c:pt>
                <c:pt idx="335">
                  <c:v>0.58857666337765524</c:v>
                </c:pt>
                <c:pt idx="336">
                  <c:v>0.60148759826459897</c:v>
                </c:pt>
                <c:pt idx="337">
                  <c:v>0.58967074585029811</c:v>
                </c:pt>
                <c:pt idx="338">
                  <c:v>0.57827712669123665</c:v>
                </c:pt>
                <c:pt idx="339">
                  <c:v>0.56469509992751665</c:v>
                </c:pt>
                <c:pt idx="340">
                  <c:v>0.5514097800568557</c:v>
                </c:pt>
                <c:pt idx="341">
                  <c:v>0.54085352270353693</c:v>
                </c:pt>
                <c:pt idx="342">
                  <c:v>0.53312823424110067</c:v>
                </c:pt>
                <c:pt idx="343">
                  <c:v>0.5320346858162267</c:v>
                </c:pt>
                <c:pt idx="344">
                  <c:v>0.64829643291056338</c:v>
                </c:pt>
                <c:pt idx="345">
                  <c:v>0.63722259978323603</c:v>
                </c:pt>
                <c:pt idx="346">
                  <c:v>0.67242194793138299</c:v>
                </c:pt>
                <c:pt idx="347">
                  <c:v>0.65273137040650808</c:v>
                </c:pt>
                <c:pt idx="348">
                  <c:v>0.63878659577641717</c:v>
                </c:pt>
                <c:pt idx="349">
                  <c:v>0.67031959975862287</c:v>
                </c:pt>
                <c:pt idx="350">
                  <c:v>0.66025467235787683</c:v>
                </c:pt>
                <c:pt idx="351">
                  <c:v>0.641958491738436</c:v>
                </c:pt>
                <c:pt idx="352">
                  <c:v>0.63384083123094781</c:v>
                </c:pt>
                <c:pt idx="353">
                  <c:v>0.61819784512367248</c:v>
                </c:pt>
                <c:pt idx="354">
                  <c:v>0.60481917947217989</c:v>
                </c:pt>
                <c:pt idx="355">
                  <c:v>0.58955749121443057</c:v>
                </c:pt>
                <c:pt idx="356">
                  <c:v>0.57546192191182344</c:v>
                </c:pt>
                <c:pt idx="357">
                  <c:v>0.61346828796327302</c:v>
                </c:pt>
                <c:pt idx="358">
                  <c:v>0.59777024434258685</c:v>
                </c:pt>
                <c:pt idx="359">
                  <c:v>0.58942266620328809</c:v>
                </c:pt>
                <c:pt idx="360">
                  <c:v>0.57765319244686109</c:v>
                </c:pt>
                <c:pt idx="361">
                  <c:v>0.56479465139713114</c:v>
                </c:pt>
                <c:pt idx="362">
                  <c:v>0.56116731118557561</c:v>
                </c:pt>
                <c:pt idx="363">
                  <c:v>0.56847547561502998</c:v>
                </c:pt>
                <c:pt idx="364">
                  <c:v>0.56845030874787839</c:v>
                </c:pt>
                <c:pt idx="365">
                  <c:v>0.58964431942059514</c:v>
                </c:pt>
                <c:pt idx="366">
                  <c:v>0.57612146172200562</c:v>
                </c:pt>
                <c:pt idx="367">
                  <c:v>0.57643911349010124</c:v>
                </c:pt>
                <c:pt idx="368">
                  <c:v>0.56324981646086203</c:v>
                </c:pt>
                <c:pt idx="369">
                  <c:v>0.55098692336737054</c:v>
                </c:pt>
                <c:pt idx="370">
                  <c:v>0.56563110759812263</c:v>
                </c:pt>
                <c:pt idx="371">
                  <c:v>0.55571343396760553</c:v>
                </c:pt>
                <c:pt idx="372">
                  <c:v>0.54302897302163966</c:v>
                </c:pt>
                <c:pt idx="373">
                  <c:v>0.53385107037284363</c:v>
                </c:pt>
                <c:pt idx="374">
                  <c:v>0.55275945217915312</c:v>
                </c:pt>
                <c:pt idx="375">
                  <c:v>0.55748737046634267</c:v>
                </c:pt>
                <c:pt idx="376">
                  <c:v>0.54498562189424726</c:v>
                </c:pt>
                <c:pt idx="377">
                  <c:v>0.53341640734546403</c:v>
                </c:pt>
                <c:pt idx="378">
                  <c:v>0.52882736598385915</c:v>
                </c:pt>
                <c:pt idx="379">
                  <c:v>0.52426136373143384</c:v>
                </c:pt>
                <c:pt idx="380">
                  <c:v>0.53503820619148434</c:v>
                </c:pt>
                <c:pt idx="381">
                  <c:v>0.5331602378338901</c:v>
                </c:pt>
                <c:pt idx="382">
                  <c:v>0.57524724602109589</c:v>
                </c:pt>
                <c:pt idx="383">
                  <c:v>0.64646765860871391</c:v>
                </c:pt>
                <c:pt idx="384">
                  <c:v>0.62884485863936301</c:v>
                </c:pt>
                <c:pt idx="385">
                  <c:v>0.61214514679731125</c:v>
                </c:pt>
                <c:pt idx="386">
                  <c:v>0.61795543430159339</c:v>
                </c:pt>
                <c:pt idx="387">
                  <c:v>0.62978662646360073</c:v>
                </c:pt>
                <c:pt idx="388">
                  <c:v>0.63094501211237919</c:v>
                </c:pt>
                <c:pt idx="389">
                  <c:v>0.61521597160019492</c:v>
                </c:pt>
                <c:pt idx="390">
                  <c:v>0.59918725569836373</c:v>
                </c:pt>
                <c:pt idx="391">
                  <c:v>0.58386041600958671</c:v>
                </c:pt>
                <c:pt idx="392">
                  <c:v>0.57054754382210526</c:v>
                </c:pt>
                <c:pt idx="393">
                  <c:v>0.55771326411427879</c:v>
                </c:pt>
                <c:pt idx="394">
                  <c:v>0.58081899538666537</c:v>
                </c:pt>
                <c:pt idx="395">
                  <c:v>0.57388557711296029</c:v>
                </c:pt>
                <c:pt idx="396">
                  <c:v>0.60021158337382408</c:v>
                </c:pt>
                <c:pt idx="397">
                  <c:v>0.62373610660128831</c:v>
                </c:pt>
                <c:pt idx="398">
                  <c:v>0.60727030423055628</c:v>
                </c:pt>
                <c:pt idx="399">
                  <c:v>0.59162205506364429</c:v>
                </c:pt>
                <c:pt idx="400">
                  <c:v>0.58209982996754539</c:v>
                </c:pt>
                <c:pt idx="401">
                  <c:v>0.5689217425175177</c:v>
                </c:pt>
                <c:pt idx="402">
                  <c:v>0.55571671593887284</c:v>
                </c:pt>
                <c:pt idx="403">
                  <c:v>0.55224558134060842</c:v>
                </c:pt>
                <c:pt idx="404">
                  <c:v>0.54077063127229097</c:v>
                </c:pt>
                <c:pt idx="405">
                  <c:v>1.1218136486714476</c:v>
                </c:pt>
                <c:pt idx="406">
                  <c:v>1.0893470193941726</c:v>
                </c:pt>
                <c:pt idx="407">
                  <c:v>1.0495265826739038</c:v>
                </c:pt>
                <c:pt idx="408">
                  <c:v>1.0601075228113208</c:v>
                </c:pt>
                <c:pt idx="409">
                  <c:v>1.0538053942287502</c:v>
                </c:pt>
                <c:pt idx="410">
                  <c:v>1.1051473542256862</c:v>
                </c:pt>
                <c:pt idx="411">
                  <c:v>1.064250205956053</c:v>
                </c:pt>
                <c:pt idx="412">
                  <c:v>1.0430373130582795</c:v>
                </c:pt>
                <c:pt idx="413">
                  <c:v>1.0031293488829358</c:v>
                </c:pt>
                <c:pt idx="414">
                  <c:v>0.96808195314450796</c:v>
                </c:pt>
                <c:pt idx="415">
                  <c:v>1.0977345401122567</c:v>
                </c:pt>
                <c:pt idx="416">
                  <c:v>1.0719741683785893</c:v>
                </c:pt>
                <c:pt idx="417">
                  <c:v>1.035750922999165</c:v>
                </c:pt>
                <c:pt idx="418">
                  <c:v>1.0019802376780911</c:v>
                </c:pt>
                <c:pt idx="419">
                  <c:v>1.0127120443983668</c:v>
                </c:pt>
                <c:pt idx="420">
                  <c:v>0.99072916271968259</c:v>
                </c:pt>
                <c:pt idx="421">
                  <c:v>1.0703235231272901</c:v>
                </c:pt>
                <c:pt idx="422">
                  <c:v>1.0289003867334727</c:v>
                </c:pt>
                <c:pt idx="423">
                  <c:v>0.99001462877588842</c:v>
                </c:pt>
                <c:pt idx="424">
                  <c:v>0.95302144277612588</c:v>
                </c:pt>
                <c:pt idx="425">
                  <c:v>0.93429978879493314</c:v>
                </c:pt>
                <c:pt idx="426">
                  <c:v>0.92796601143946311</c:v>
                </c:pt>
                <c:pt idx="427">
                  <c:v>0.90011182585176319</c:v>
                </c:pt>
                <c:pt idx="428">
                  <c:v>0.86803508223166714</c:v>
                </c:pt>
                <c:pt idx="429">
                  <c:v>0.84027707673595586</c:v>
                </c:pt>
                <c:pt idx="430">
                  <c:v>0.85276287191800482</c:v>
                </c:pt>
                <c:pt idx="431">
                  <c:v>0.82316790128287176</c:v>
                </c:pt>
                <c:pt idx="432">
                  <c:v>0.79929510296197337</c:v>
                </c:pt>
                <c:pt idx="433">
                  <c:v>0.77216924655050556</c:v>
                </c:pt>
                <c:pt idx="434">
                  <c:v>0.75007190226432663</c:v>
                </c:pt>
                <c:pt idx="435">
                  <c:v>0.74927266095645029</c:v>
                </c:pt>
                <c:pt idx="436">
                  <c:v>0.74599848279536252</c:v>
                </c:pt>
                <c:pt idx="437">
                  <c:v>0.72846090504166472</c:v>
                </c:pt>
                <c:pt idx="438">
                  <c:v>0.76767285017408693</c:v>
                </c:pt>
                <c:pt idx="439">
                  <c:v>0.74462443918246912</c:v>
                </c:pt>
                <c:pt idx="440">
                  <c:v>0.72062517131785941</c:v>
                </c:pt>
                <c:pt idx="441">
                  <c:v>0.69855718130190048</c:v>
                </c:pt>
                <c:pt idx="442">
                  <c:v>0.72651839193071466</c:v>
                </c:pt>
                <c:pt idx="443">
                  <c:v>0.70633087738788936</c:v>
                </c:pt>
                <c:pt idx="444">
                  <c:v>0.68431654339168801</c:v>
                </c:pt>
                <c:pt idx="445">
                  <c:v>0.72365943298223223</c:v>
                </c:pt>
                <c:pt idx="446">
                  <c:v>0.70093277641670737</c:v>
                </c:pt>
                <c:pt idx="447">
                  <c:v>0.67916574538841457</c:v>
                </c:pt>
                <c:pt idx="448">
                  <c:v>0.6954174585928008</c:v>
                </c:pt>
                <c:pt idx="449">
                  <c:v>0.6781807167259799</c:v>
                </c:pt>
                <c:pt idx="450">
                  <c:v>0.68309105567233397</c:v>
                </c:pt>
                <c:pt idx="451">
                  <c:v>0.67371781319363233</c:v>
                </c:pt>
                <c:pt idx="452">
                  <c:v>0.65639482860285359</c:v>
                </c:pt>
                <c:pt idx="453">
                  <c:v>0.641407297626575</c:v>
                </c:pt>
                <c:pt idx="454">
                  <c:v>0.62403179376411733</c:v>
                </c:pt>
                <c:pt idx="455">
                  <c:v>0.6137374996920123</c:v>
                </c:pt>
                <c:pt idx="456">
                  <c:v>0.71742885824899072</c:v>
                </c:pt>
                <c:pt idx="457">
                  <c:v>0.74703763828117442</c:v>
                </c:pt>
                <c:pt idx="458">
                  <c:v>0.7244349635580396</c:v>
                </c:pt>
                <c:pt idx="459">
                  <c:v>0.70229282778852697</c:v>
                </c:pt>
                <c:pt idx="460">
                  <c:v>0.723463162840568</c:v>
                </c:pt>
                <c:pt idx="461">
                  <c:v>0.70088132831701078</c:v>
                </c:pt>
                <c:pt idx="462">
                  <c:v>0.70473918884100639</c:v>
                </c:pt>
                <c:pt idx="463">
                  <c:v>0.68415774849835376</c:v>
                </c:pt>
                <c:pt idx="464">
                  <c:v>0.66361042481737975</c:v>
                </c:pt>
                <c:pt idx="465">
                  <c:v>0.64493894118739947</c:v>
                </c:pt>
                <c:pt idx="466">
                  <c:v>0.68474087985986487</c:v>
                </c:pt>
                <c:pt idx="467">
                  <c:v>0.68183928717304121</c:v>
                </c:pt>
                <c:pt idx="468">
                  <c:v>0.66268678758196564</c:v>
                </c:pt>
                <c:pt idx="469">
                  <c:v>0.68218724657825647</c:v>
                </c:pt>
                <c:pt idx="470">
                  <c:v>0.66154256685115631</c:v>
                </c:pt>
                <c:pt idx="471">
                  <c:v>0.65084340103561389</c:v>
                </c:pt>
                <c:pt idx="472">
                  <c:v>0.63420615902889632</c:v>
                </c:pt>
                <c:pt idx="473">
                  <c:v>0.63492780223336431</c:v>
                </c:pt>
                <c:pt idx="474">
                  <c:v>0.66673276639689749</c:v>
                </c:pt>
                <c:pt idx="475">
                  <c:v>0.81799540477417565</c:v>
                </c:pt>
                <c:pt idx="476">
                  <c:v>0.85352845855428749</c:v>
                </c:pt>
                <c:pt idx="477">
                  <c:v>0.82373749988820988</c:v>
                </c:pt>
                <c:pt idx="478">
                  <c:v>0.85134590167360702</c:v>
                </c:pt>
                <c:pt idx="479">
                  <c:v>0.9281895509182484</c:v>
                </c:pt>
                <c:pt idx="480">
                  <c:v>0.90446481122873523</c:v>
                </c:pt>
                <c:pt idx="481">
                  <c:v>0.89113035119381589</c:v>
                </c:pt>
                <c:pt idx="482">
                  <c:v>0.85957827967215517</c:v>
                </c:pt>
                <c:pt idx="483">
                  <c:v>0.83047290490316972</c:v>
                </c:pt>
                <c:pt idx="484">
                  <c:v>0.8902251431334236</c:v>
                </c:pt>
                <c:pt idx="485">
                  <c:v>0.8759062176886323</c:v>
                </c:pt>
                <c:pt idx="486">
                  <c:v>0.92092611564617111</c:v>
                </c:pt>
                <c:pt idx="487">
                  <c:v>0.89180728176498414</c:v>
                </c:pt>
                <c:pt idx="488">
                  <c:v>0.8644609493099189</c:v>
                </c:pt>
                <c:pt idx="489">
                  <c:v>0.87225018612710614</c:v>
                </c:pt>
                <c:pt idx="490">
                  <c:v>0.84108823729708659</c:v>
                </c:pt>
                <c:pt idx="491">
                  <c:v>0.81273732540889954</c:v>
                </c:pt>
                <c:pt idx="492">
                  <c:v>0.84178816615041074</c:v>
                </c:pt>
                <c:pt idx="493">
                  <c:v>0.81855205114312934</c:v>
                </c:pt>
                <c:pt idx="494">
                  <c:v>0.79025478501666624</c:v>
                </c:pt>
                <c:pt idx="495">
                  <c:v>0.76922459474588223</c:v>
                </c:pt>
                <c:pt idx="496">
                  <c:v>0.74404033708632633</c:v>
                </c:pt>
                <c:pt idx="497">
                  <c:v>0.82549827885410654</c:v>
                </c:pt>
                <c:pt idx="498">
                  <c:v>0.81326460777869825</c:v>
                </c:pt>
                <c:pt idx="499">
                  <c:v>0.95458913744306906</c:v>
                </c:pt>
                <c:pt idx="500">
                  <c:v>0.92326046311986665</c:v>
                </c:pt>
                <c:pt idx="501">
                  <c:v>0.89100393171211056</c:v>
                </c:pt>
                <c:pt idx="502">
                  <c:v>0.85876758314161372</c:v>
                </c:pt>
                <c:pt idx="503">
                  <c:v>0.83032786653728796</c:v>
                </c:pt>
                <c:pt idx="504">
                  <c:v>0.81138209539265793</c:v>
                </c:pt>
                <c:pt idx="505">
                  <c:v>0.85729761277456829</c:v>
                </c:pt>
                <c:pt idx="506">
                  <c:v>0.83840566180390075</c:v>
                </c:pt>
                <c:pt idx="507">
                  <c:v>0.98629905054727007</c:v>
                </c:pt>
                <c:pt idx="508">
                  <c:v>0.95836032874407739</c:v>
                </c:pt>
                <c:pt idx="509">
                  <c:v>1.137231151564583</c:v>
                </c:pt>
                <c:pt idx="510">
                  <c:v>1.1836137371047295</c:v>
                </c:pt>
                <c:pt idx="511">
                  <c:v>1.1734492553449742</c:v>
                </c:pt>
                <c:pt idx="512">
                  <c:v>1.1830410319883549</c:v>
                </c:pt>
                <c:pt idx="513">
                  <c:v>1.1545475611299629</c:v>
                </c:pt>
                <c:pt idx="514">
                  <c:v>1.1158064879734042</c:v>
                </c:pt>
                <c:pt idx="515">
                  <c:v>1.3126344630790392</c:v>
                </c:pt>
                <c:pt idx="516">
                  <c:v>1.434948842607807</c:v>
                </c:pt>
                <c:pt idx="517">
                  <c:v>1.386806325642729</c:v>
                </c:pt>
                <c:pt idx="518">
                  <c:v>1.3889393013480187</c:v>
                </c:pt>
                <c:pt idx="519">
                  <c:v>1.5771413212878653</c:v>
                </c:pt>
                <c:pt idx="520">
                  <c:v>1.5111378494706789</c:v>
                </c:pt>
                <c:pt idx="521">
                  <c:v>1.4482893071356082</c:v>
                </c:pt>
                <c:pt idx="522">
                  <c:v>1.4815963230457283</c:v>
                </c:pt>
                <c:pt idx="523">
                  <c:v>1.4743254788771196</c:v>
                </c:pt>
                <c:pt idx="524">
                  <c:v>1.4161859273958419</c:v>
                </c:pt>
                <c:pt idx="525">
                  <c:v>1.5275659887429975</c:v>
                </c:pt>
                <c:pt idx="526">
                  <c:v>1.4638896576090767</c:v>
                </c:pt>
                <c:pt idx="527">
                  <c:v>1.4035603874852414</c:v>
                </c:pt>
                <c:pt idx="528">
                  <c:v>1.3865278037368334</c:v>
                </c:pt>
                <c:pt idx="529">
                  <c:v>1.329908136881351</c:v>
                </c:pt>
                <c:pt idx="530">
                  <c:v>1.3173143975589714</c:v>
                </c:pt>
                <c:pt idx="531">
                  <c:v>1.2866923933108971</c:v>
                </c:pt>
                <c:pt idx="532">
                  <c:v>1.4040338619711021</c:v>
                </c:pt>
                <c:pt idx="533">
                  <c:v>1.484042767759814</c:v>
                </c:pt>
                <c:pt idx="534">
                  <c:v>1.4273917528683202</c:v>
                </c:pt>
                <c:pt idx="535">
                  <c:v>1.4052804793465168</c:v>
                </c:pt>
                <c:pt idx="536">
                  <c:v>1.3800221688416834</c:v>
                </c:pt>
                <c:pt idx="537">
                  <c:v>1.3633257106304215</c:v>
                </c:pt>
                <c:pt idx="538">
                  <c:v>1.3130698474010529</c:v>
                </c:pt>
                <c:pt idx="539">
                  <c:v>1.3486090465797451</c:v>
                </c:pt>
                <c:pt idx="540">
                  <c:v>1.2939706199839216</c:v>
                </c:pt>
                <c:pt idx="541">
                  <c:v>1.3007994930688824</c:v>
                </c:pt>
                <c:pt idx="542">
                  <c:v>1.2479644513069619</c:v>
                </c:pt>
                <c:pt idx="543">
                  <c:v>1.2214828277890428</c:v>
                </c:pt>
                <c:pt idx="544">
                  <c:v>1.1725259455916948</c:v>
                </c:pt>
                <c:pt idx="545">
                  <c:v>1.1353733454571131</c:v>
                </c:pt>
                <c:pt idx="546">
                  <c:v>1.371846263879505</c:v>
                </c:pt>
                <c:pt idx="547">
                  <c:v>1.326959404017426</c:v>
                </c:pt>
                <c:pt idx="548">
                  <c:v>1.2871890399164954</c:v>
                </c:pt>
                <c:pt idx="549">
                  <c:v>1.2419747044032738</c:v>
                </c:pt>
                <c:pt idx="550">
                  <c:v>1.2013715050531903</c:v>
                </c:pt>
                <c:pt idx="551">
                  <c:v>1.1534286093862172</c:v>
                </c:pt>
                <c:pt idx="552">
                  <c:v>1.1184854100033825</c:v>
                </c:pt>
                <c:pt idx="553">
                  <c:v>1.0803522649858825</c:v>
                </c:pt>
                <c:pt idx="554">
                  <c:v>1.041943621867383</c:v>
                </c:pt>
                <c:pt idx="555">
                  <c:v>1.0710595621954164</c:v>
                </c:pt>
                <c:pt idx="556">
                  <c:v>1.0295791928548244</c:v>
                </c:pt>
                <c:pt idx="557">
                  <c:v>0.99862394989335868</c:v>
                </c:pt>
                <c:pt idx="558">
                  <c:v>0.96267107992568135</c:v>
                </c:pt>
                <c:pt idx="559">
                  <c:v>0.96588514173465789</c:v>
                </c:pt>
                <c:pt idx="560">
                  <c:v>0.93423971737184275</c:v>
                </c:pt>
                <c:pt idx="561">
                  <c:v>0.928826806097513</c:v>
                </c:pt>
                <c:pt idx="562">
                  <c:v>0.89592888638243273</c:v>
                </c:pt>
                <c:pt idx="563">
                  <c:v>0.87584609064541419</c:v>
                </c:pt>
                <c:pt idx="564">
                  <c:v>0.85520275699165693</c:v>
                </c:pt>
                <c:pt idx="565">
                  <c:v>0.85873330958484129</c:v>
                </c:pt>
                <c:pt idx="566">
                  <c:v>0.84911600236710527</c:v>
                </c:pt>
                <c:pt idx="567">
                  <c:v>0.82064162180851274</c:v>
                </c:pt>
                <c:pt idx="568">
                  <c:v>0.79245894187236554</c:v>
                </c:pt>
                <c:pt idx="569">
                  <c:v>1.0576455046695652</c:v>
                </c:pt>
                <c:pt idx="570">
                  <c:v>1.0225556081974554</c:v>
                </c:pt>
                <c:pt idx="571">
                  <c:v>1.0149736970720991</c:v>
                </c:pt>
                <c:pt idx="572">
                  <c:v>0.97878001407813475</c:v>
                </c:pt>
                <c:pt idx="573">
                  <c:v>0.94237546501691716</c:v>
                </c:pt>
                <c:pt idx="574">
                  <c:v>0.98881270543593658</c:v>
                </c:pt>
                <c:pt idx="575">
                  <c:v>0.95734328827475712</c:v>
                </c:pt>
                <c:pt idx="576">
                  <c:v>0.93984979310417438</c:v>
                </c:pt>
                <c:pt idx="577">
                  <c:v>0.96738699355589652</c:v>
                </c:pt>
                <c:pt idx="578">
                  <c:v>1.1974008656350261</c:v>
                </c:pt>
                <c:pt idx="579">
                  <c:v>1.1498390141510233</c:v>
                </c:pt>
                <c:pt idx="580">
                  <c:v>1.1133826719264441</c:v>
                </c:pt>
                <c:pt idx="581">
                  <c:v>1.1234837703632914</c:v>
                </c:pt>
                <c:pt idx="582">
                  <c:v>1.3657004324544306</c:v>
                </c:pt>
                <c:pt idx="583">
                  <c:v>1.3098335517446222</c:v>
                </c:pt>
                <c:pt idx="584">
                  <c:v>1.3208410967559479</c:v>
                </c:pt>
                <c:pt idx="585">
                  <c:v>1.2985970262522737</c:v>
                </c:pt>
                <c:pt idx="586">
                  <c:v>1.4963914184031024</c:v>
                </c:pt>
                <c:pt idx="587">
                  <c:v>1.4482474088060779</c:v>
                </c:pt>
                <c:pt idx="588">
                  <c:v>1.4384481240523284</c:v>
                </c:pt>
                <c:pt idx="589">
                  <c:v>1.3870190273961591</c:v>
                </c:pt>
                <c:pt idx="590">
                  <c:v>1.4200046425485573</c:v>
                </c:pt>
                <c:pt idx="591">
                  <c:v>1.3674159774414836</c:v>
                </c:pt>
                <c:pt idx="592">
                  <c:v>1.387648551052802</c:v>
                </c:pt>
                <c:pt idx="593">
                  <c:v>1.4149634788485461</c:v>
                </c:pt>
                <c:pt idx="594">
                  <c:v>1.5095620998132082</c:v>
                </c:pt>
                <c:pt idx="595">
                  <c:v>1.5079546749110173</c:v>
                </c:pt>
                <c:pt idx="596">
                  <c:v>1.658500373027139</c:v>
                </c:pt>
                <c:pt idx="597">
                  <c:v>1.5886848667893503</c:v>
                </c:pt>
                <c:pt idx="598">
                  <c:v>1.5381118675404006</c:v>
                </c:pt>
                <c:pt idx="599">
                  <c:v>1.4834286998010413</c:v>
                </c:pt>
                <c:pt idx="600">
                  <c:v>1.4339854598606994</c:v>
                </c:pt>
                <c:pt idx="601">
                  <c:v>1.4412498556180855</c:v>
                </c:pt>
                <c:pt idx="602">
                  <c:v>1.4465507345743254</c:v>
                </c:pt>
                <c:pt idx="603">
                  <c:v>1.3876320429993376</c:v>
                </c:pt>
                <c:pt idx="604">
                  <c:v>1.3477005162413842</c:v>
                </c:pt>
                <c:pt idx="605">
                  <c:v>1.4795828486050076</c:v>
                </c:pt>
                <c:pt idx="606">
                  <c:v>1.4286016988144548</c:v>
                </c:pt>
                <c:pt idx="607">
                  <c:v>1.3700596594636398</c:v>
                </c:pt>
                <c:pt idx="608">
                  <c:v>1.3710051511568888</c:v>
                </c:pt>
                <c:pt idx="609">
                  <c:v>1.3826724205640053</c:v>
                </c:pt>
                <c:pt idx="610">
                  <c:v>1.3379032709043561</c:v>
                </c:pt>
                <c:pt idx="611">
                  <c:v>1.2838584985247377</c:v>
                </c:pt>
                <c:pt idx="612">
                  <c:v>1.2397303821253647</c:v>
                </c:pt>
                <c:pt idx="613">
                  <c:v>1.2811451734671027</c:v>
                </c:pt>
                <c:pt idx="614">
                  <c:v>1.2506159001872978</c:v>
                </c:pt>
                <c:pt idx="615">
                  <c:v>1.2004415813821823</c:v>
                </c:pt>
                <c:pt idx="616">
                  <c:v>1.2222240243667668</c:v>
                </c:pt>
                <c:pt idx="617">
                  <c:v>1.1739986509077822</c:v>
                </c:pt>
                <c:pt idx="618">
                  <c:v>1.1441371127587365</c:v>
                </c:pt>
                <c:pt idx="619">
                  <c:v>1.1734344631879785</c:v>
                </c:pt>
                <c:pt idx="620">
                  <c:v>1.1268262140227596</c:v>
                </c:pt>
                <c:pt idx="621">
                  <c:v>1.2888468253392267</c:v>
                </c:pt>
                <c:pt idx="622">
                  <c:v>1.2399958639691391</c:v>
                </c:pt>
                <c:pt idx="623">
                  <c:v>1.2999074669034725</c:v>
                </c:pt>
                <c:pt idx="624">
                  <c:v>1.3061220898904375</c:v>
                </c:pt>
                <c:pt idx="625">
                  <c:v>1.2733247170105917</c:v>
                </c:pt>
                <c:pt idx="626">
                  <c:v>1.2817475536575074</c:v>
                </c:pt>
                <c:pt idx="627">
                  <c:v>1.2682324565886489</c:v>
                </c:pt>
                <c:pt idx="628">
                  <c:v>1.4090045801540405</c:v>
                </c:pt>
                <c:pt idx="629">
                  <c:v>1.3603847384286822</c:v>
                </c:pt>
                <c:pt idx="630">
                  <c:v>1.5456873693964344</c:v>
                </c:pt>
                <c:pt idx="631">
                  <c:v>1.4911129676159953</c:v>
                </c:pt>
                <c:pt idx="632">
                  <c:v>1.4636255856005262</c:v>
                </c:pt>
                <c:pt idx="633">
                  <c:v>1.5301958374282321</c:v>
                </c:pt>
                <c:pt idx="634">
                  <c:v>1.4941364187411403</c:v>
                </c:pt>
                <c:pt idx="635">
                  <c:v>1.5017241822870291</c:v>
                </c:pt>
                <c:pt idx="636">
                  <c:v>1.5236145696826324</c:v>
                </c:pt>
                <c:pt idx="637">
                  <c:v>1.4706138103334347</c:v>
                </c:pt>
                <c:pt idx="638">
                  <c:v>1.4161422206002603</c:v>
                </c:pt>
                <c:pt idx="639">
                  <c:v>1.4393822699234182</c:v>
                </c:pt>
                <c:pt idx="640">
                  <c:v>1.4232444436297709</c:v>
                </c:pt>
                <c:pt idx="641">
                  <c:v>1.3966943073581939</c:v>
                </c:pt>
                <c:pt idx="642">
                  <c:v>1.6200213132972752</c:v>
                </c:pt>
                <c:pt idx="643">
                  <c:v>1.5670820254336759</c:v>
                </c:pt>
                <c:pt idx="644">
                  <c:v>1.5182300254386889</c:v>
                </c:pt>
                <c:pt idx="645">
                  <c:v>1.4598969519675842</c:v>
                </c:pt>
                <c:pt idx="646">
                  <c:v>1.409438430118374</c:v>
                </c:pt>
                <c:pt idx="647">
                  <c:v>1.3671319489780807</c:v>
                </c:pt>
                <c:pt idx="648">
                  <c:v>1.367180564646248</c:v>
                </c:pt>
                <c:pt idx="649">
                  <c:v>1.3657594380770892</c:v>
                </c:pt>
                <c:pt idx="650">
                  <c:v>1.3100043541442097</c:v>
                </c:pt>
                <c:pt idx="651">
                  <c:v>1.2569820295178709</c:v>
                </c:pt>
                <c:pt idx="652">
                  <c:v>1.2294593798487357</c:v>
                </c:pt>
                <c:pt idx="653">
                  <c:v>1.2357259829975438</c:v>
                </c:pt>
                <c:pt idx="654">
                  <c:v>1.2071211074464365</c:v>
                </c:pt>
                <c:pt idx="655">
                  <c:v>1.2238475221028604</c:v>
                </c:pt>
                <c:pt idx="656">
                  <c:v>1.191178927239728</c:v>
                </c:pt>
                <c:pt idx="657">
                  <c:v>1.1439959611995352</c:v>
                </c:pt>
                <c:pt idx="658">
                  <c:v>1.1279886048559082</c:v>
                </c:pt>
                <c:pt idx="659">
                  <c:v>1.3303786785712526</c:v>
                </c:pt>
                <c:pt idx="660">
                  <c:v>1.2762022097434016</c:v>
                </c:pt>
                <c:pt idx="661">
                  <c:v>1.2284934944299897</c:v>
                </c:pt>
                <c:pt idx="662">
                  <c:v>1.1885856525588594</c:v>
                </c:pt>
                <c:pt idx="663">
                  <c:v>1.3022114342452573</c:v>
                </c:pt>
                <c:pt idx="664">
                  <c:v>1.2720776625155232</c:v>
                </c:pt>
                <c:pt idx="665">
                  <c:v>1.297705845158913</c:v>
                </c:pt>
                <c:pt idx="666">
                  <c:v>1.6337283519432557</c:v>
                </c:pt>
                <c:pt idx="667">
                  <c:v>1.5858645259840098</c:v>
                </c:pt>
                <c:pt idx="668">
                  <c:v>1.5264154455724344</c:v>
                </c:pt>
                <c:pt idx="669">
                  <c:v>1.5780696196886164</c:v>
                </c:pt>
                <c:pt idx="670">
                  <c:v>1.5333748350274017</c:v>
                </c:pt>
                <c:pt idx="671">
                  <c:v>1.902365832616927</c:v>
                </c:pt>
                <c:pt idx="672">
                  <c:v>1.9481359267707679</c:v>
                </c:pt>
                <c:pt idx="673">
                  <c:v>1.9856232234660023</c:v>
                </c:pt>
                <c:pt idx="674">
                  <c:v>1.9499981742391981</c:v>
                </c:pt>
                <c:pt idx="675">
                  <c:v>1.8676917026216402</c:v>
                </c:pt>
                <c:pt idx="676">
                  <c:v>1.8054048449566711</c:v>
                </c:pt>
                <c:pt idx="677">
                  <c:v>1.7592250386995922</c:v>
                </c:pt>
                <c:pt idx="678">
                  <c:v>1.6997926811534951</c:v>
                </c:pt>
                <c:pt idx="679">
                  <c:v>1.6360253884245903</c:v>
                </c:pt>
                <c:pt idx="680">
                  <c:v>1.8713689881862763</c:v>
                </c:pt>
                <c:pt idx="681">
                  <c:v>1.7924025017306926</c:v>
                </c:pt>
                <c:pt idx="682">
                  <c:v>1.7166642774183019</c:v>
                </c:pt>
                <c:pt idx="683">
                  <c:v>1.6442199526789449</c:v>
                </c:pt>
                <c:pt idx="684">
                  <c:v>1.5756457309948493</c:v>
                </c:pt>
                <c:pt idx="685">
                  <c:v>1.516650493763281</c:v>
                </c:pt>
                <c:pt idx="686">
                  <c:v>1.4716417573273095</c:v>
                </c:pt>
                <c:pt idx="687">
                  <c:v>1.4163494281189337</c:v>
                </c:pt>
                <c:pt idx="688">
                  <c:v>1.4768066827901565</c:v>
                </c:pt>
                <c:pt idx="689">
                  <c:v>1.4188001139257198</c:v>
                </c:pt>
                <c:pt idx="690">
                  <c:v>1.366580885291371</c:v>
                </c:pt>
                <c:pt idx="691">
                  <c:v>1.4613404973506849</c:v>
                </c:pt>
                <c:pt idx="692">
                  <c:v>1.400904031194796</c:v>
                </c:pt>
                <c:pt idx="693">
                  <c:v>1.4392231981078178</c:v>
                </c:pt>
                <c:pt idx="694">
                  <c:v>1.3804392557391514</c:v>
                </c:pt>
                <c:pt idx="695">
                  <c:v>1.3473475844267269</c:v>
                </c:pt>
                <c:pt idx="696">
                  <c:v>1.294900087332552</c:v>
                </c:pt>
                <c:pt idx="697">
                  <c:v>1.2558348937869279</c:v>
                </c:pt>
                <c:pt idx="698">
                  <c:v>1.2193065332338477</c:v>
                </c:pt>
                <c:pt idx="699">
                  <c:v>1.1708255270019934</c:v>
                </c:pt>
                <c:pt idx="700">
                  <c:v>1.1297912189707398</c:v>
                </c:pt>
                <c:pt idx="701">
                  <c:v>1.0908631941538771</c:v>
                </c:pt>
                <c:pt idx="702">
                  <c:v>1.1565176600411047</c:v>
                </c:pt>
                <c:pt idx="703">
                  <c:v>1.114564219260336</c:v>
                </c:pt>
                <c:pt idx="704">
                  <c:v>1.078637928590783</c:v>
                </c:pt>
                <c:pt idx="705">
                  <c:v>1.0594212273073265</c:v>
                </c:pt>
                <c:pt idx="706">
                  <c:v>1.1417788232777857</c:v>
                </c:pt>
                <c:pt idx="707">
                  <c:v>1.1017089236063953</c:v>
                </c:pt>
                <c:pt idx="708">
                  <c:v>1.0758632813077835</c:v>
                </c:pt>
                <c:pt idx="709">
                  <c:v>1.0807288585238011</c:v>
                </c:pt>
                <c:pt idx="710">
                  <c:v>1.0387925683155819</c:v>
                </c:pt>
                <c:pt idx="711">
                  <c:v>1.0054113076318123</c:v>
                </c:pt>
                <c:pt idx="712">
                  <c:v>1.0131476917938931</c:v>
                </c:pt>
                <c:pt idx="713">
                  <c:v>0.97522337583988172</c:v>
                </c:pt>
                <c:pt idx="714">
                  <c:v>0.93893994584179774</c:v>
                </c:pt>
                <c:pt idx="715">
                  <c:v>0.94199548300565195</c:v>
                </c:pt>
                <c:pt idx="716">
                  <c:v>1.0158640230531237</c:v>
                </c:pt>
                <c:pt idx="717">
                  <c:v>0.97999152610466711</c:v>
                </c:pt>
                <c:pt idx="718">
                  <c:v>1.0154373825166623</c:v>
                </c:pt>
                <c:pt idx="719">
                  <c:v>0.99602986283596362</c:v>
                </c:pt>
                <c:pt idx="720">
                  <c:v>0.964957051153704</c:v>
                </c:pt>
                <c:pt idx="721">
                  <c:v>0.94120769192302323</c:v>
                </c:pt>
                <c:pt idx="722">
                  <c:v>0.90736437330923447</c:v>
                </c:pt>
                <c:pt idx="723">
                  <c:v>0.92406310508452738</c:v>
                </c:pt>
                <c:pt idx="724">
                  <c:v>0.90522995066888934</c:v>
                </c:pt>
                <c:pt idx="725">
                  <c:v>0.87228882553954323</c:v>
                </c:pt>
                <c:pt idx="726">
                  <c:v>1.0079017414012463</c:v>
                </c:pt>
                <c:pt idx="727">
                  <c:v>1.3094142030405342</c:v>
                </c:pt>
                <c:pt idx="728">
                  <c:v>1.2563645692651342</c:v>
                </c:pt>
                <c:pt idx="729">
                  <c:v>1.2076879587761868</c:v>
                </c:pt>
                <c:pt idx="730">
                  <c:v>1.255332681241309</c:v>
                </c:pt>
                <c:pt idx="731">
                  <c:v>1.2083253603600443</c:v>
                </c:pt>
                <c:pt idx="732">
                  <c:v>1.2366704456875623</c:v>
                </c:pt>
                <c:pt idx="733">
                  <c:v>1.1869583604365377</c:v>
                </c:pt>
                <c:pt idx="734">
                  <c:v>1.1558952995092573</c:v>
                </c:pt>
                <c:pt idx="735">
                  <c:v>1.1441148468654379</c:v>
                </c:pt>
                <c:pt idx="736">
                  <c:v>1.1041448577603112</c:v>
                </c:pt>
                <c:pt idx="737">
                  <c:v>1.1852246154316721</c:v>
                </c:pt>
                <c:pt idx="738">
                  <c:v>1.1380359339584991</c:v>
                </c:pt>
                <c:pt idx="739">
                  <c:v>1.096117857490118</c:v>
                </c:pt>
                <c:pt idx="740">
                  <c:v>1.0664266341823174</c:v>
                </c:pt>
                <c:pt idx="741">
                  <c:v>1.3231989661075991</c:v>
                </c:pt>
                <c:pt idx="742">
                  <c:v>1.2736897853642468</c:v>
                </c:pt>
                <c:pt idx="743">
                  <c:v>1.2227034638899843</c:v>
                </c:pt>
                <c:pt idx="744">
                  <c:v>1.1787497242374136</c:v>
                </c:pt>
                <c:pt idx="745">
                  <c:v>1.2450366270556747</c:v>
                </c:pt>
                <c:pt idx="746">
                  <c:v>1.1953199136580899</c:v>
                </c:pt>
                <c:pt idx="747">
                  <c:v>1.1722351724560465</c:v>
                </c:pt>
                <c:pt idx="748">
                  <c:v>1.2263626994868646</c:v>
                </c:pt>
                <c:pt idx="749">
                  <c:v>1.3441529704121844</c:v>
                </c:pt>
                <c:pt idx="750">
                  <c:v>1.3045102012532328</c:v>
                </c:pt>
                <c:pt idx="751">
                  <c:v>1.290760963246707</c:v>
                </c:pt>
                <c:pt idx="752">
                  <c:v>1.2648389963929791</c:v>
                </c:pt>
                <c:pt idx="753">
                  <c:v>1.2528555180503644</c:v>
                </c:pt>
                <c:pt idx="754">
                  <c:v>1.3984010671111526</c:v>
                </c:pt>
                <c:pt idx="755">
                  <c:v>1.3838473528700026</c:v>
                </c:pt>
                <c:pt idx="756">
                  <c:v>1.327030408077152</c:v>
                </c:pt>
                <c:pt idx="757">
                  <c:v>1.2730179353544826</c:v>
                </c:pt>
                <c:pt idx="758">
                  <c:v>1.2805826692169997</c:v>
                </c:pt>
                <c:pt idx="759">
                  <c:v>1.2341715906964144</c:v>
                </c:pt>
                <c:pt idx="760">
                  <c:v>1.3554563091893184</c:v>
                </c:pt>
                <c:pt idx="761">
                  <c:v>1.3053905931047363</c:v>
                </c:pt>
                <c:pt idx="762">
                  <c:v>1.3597937503706237</c:v>
                </c:pt>
                <c:pt idx="763">
                  <c:v>1.4640590435138563</c:v>
                </c:pt>
                <c:pt idx="764">
                  <c:v>1.4815822703181407</c:v>
                </c:pt>
                <c:pt idx="765">
                  <c:v>1.4686118235031909</c:v>
                </c:pt>
                <c:pt idx="766">
                  <c:v>1.41665936156171</c:v>
                </c:pt>
                <c:pt idx="767">
                  <c:v>1.382056090425265</c:v>
                </c:pt>
                <c:pt idx="768">
                  <c:v>1.5575176590777315</c:v>
                </c:pt>
                <c:pt idx="769">
                  <c:v>1.4954596764326982</c:v>
                </c:pt>
                <c:pt idx="770">
                  <c:v>1.5216310765358219</c:v>
                </c:pt>
                <c:pt idx="771">
                  <c:v>1.6092705739441846</c:v>
                </c:pt>
                <c:pt idx="772">
                  <c:v>1.554349682164387</c:v>
                </c:pt>
                <c:pt idx="773">
                  <c:v>1.5284428786509181</c:v>
                </c:pt>
                <c:pt idx="774">
                  <c:v>1.4670583962451449</c:v>
                </c:pt>
                <c:pt idx="775">
                  <c:v>1.4150091198207255</c:v>
                </c:pt>
                <c:pt idx="776">
                  <c:v>1.3616338513572726</c:v>
                </c:pt>
                <c:pt idx="777">
                  <c:v>1.3748766883394952</c:v>
                </c:pt>
                <c:pt idx="778">
                  <c:v>1.3449084345525202</c:v>
                </c:pt>
                <c:pt idx="779">
                  <c:v>1.301967595937239</c:v>
                </c:pt>
                <c:pt idx="780">
                  <c:v>1.2510960778545872</c:v>
                </c:pt>
                <c:pt idx="781">
                  <c:v>1.2433296440272947</c:v>
                </c:pt>
                <c:pt idx="782">
                  <c:v>1.3177871849140066</c:v>
                </c:pt>
                <c:pt idx="783">
                  <c:v>1.268484047093883</c:v>
                </c:pt>
                <c:pt idx="784">
                  <c:v>1.2382816578960341</c:v>
                </c:pt>
                <c:pt idx="785">
                  <c:v>1.2614514721564682</c:v>
                </c:pt>
                <c:pt idx="786">
                  <c:v>1.2721034688813522</c:v>
                </c:pt>
                <c:pt idx="787">
                  <c:v>1.2262170203420457</c:v>
                </c:pt>
                <c:pt idx="788">
                  <c:v>1.1784412653953136</c:v>
                </c:pt>
                <c:pt idx="789">
                  <c:v>1.416757530510546</c:v>
                </c:pt>
                <c:pt idx="790">
                  <c:v>1.3641907764394234</c:v>
                </c:pt>
                <c:pt idx="791">
                  <c:v>1.4328560470071197</c:v>
                </c:pt>
                <c:pt idx="792">
                  <c:v>1.6831208271469937</c:v>
                </c:pt>
                <c:pt idx="793">
                  <c:v>1.6215836730254045</c:v>
                </c:pt>
                <c:pt idx="794">
                  <c:v>1.6024709017372272</c:v>
                </c:pt>
                <c:pt idx="795">
                  <c:v>1.5364231737473066</c:v>
                </c:pt>
                <c:pt idx="796">
                  <c:v>1.9927513234271597</c:v>
                </c:pt>
                <c:pt idx="797">
                  <c:v>1.9715679605268526</c:v>
                </c:pt>
                <c:pt idx="798">
                  <c:v>2.3162296816601042</c:v>
                </c:pt>
                <c:pt idx="799">
                  <c:v>2.5367312772074913</c:v>
                </c:pt>
                <c:pt idx="800">
                  <c:v>2.683750702295252</c:v>
                </c:pt>
                <c:pt idx="801">
                  <c:v>2.7882735825903304</c:v>
                </c:pt>
                <c:pt idx="802">
                  <c:v>2.7033777111953339</c:v>
                </c:pt>
                <c:pt idx="803">
                  <c:v>2.5860141145560154</c:v>
                </c:pt>
                <c:pt idx="804">
                  <c:v>2.5359827794063694</c:v>
                </c:pt>
                <c:pt idx="805">
                  <c:v>2.4275394008172162</c:v>
                </c:pt>
                <c:pt idx="806">
                  <c:v>3.4187097849774029</c:v>
                </c:pt>
                <c:pt idx="807">
                  <c:v>3.6144516881809121</c:v>
                </c:pt>
                <c:pt idx="808">
                  <c:v>3.4576855798000738</c:v>
                </c:pt>
                <c:pt idx="809">
                  <c:v>3.4991965480901785</c:v>
                </c:pt>
                <c:pt idx="810">
                  <c:v>3.3672609057837999</c:v>
                </c:pt>
                <c:pt idx="811">
                  <c:v>3.4011159152928001</c:v>
                </c:pt>
                <c:pt idx="812">
                  <c:v>3.6395521073458772</c:v>
                </c:pt>
                <c:pt idx="813">
                  <c:v>3.4941793205682461</c:v>
                </c:pt>
                <c:pt idx="814">
                  <c:v>3.9833664414089913</c:v>
                </c:pt>
                <c:pt idx="815">
                  <c:v>3.8222792406887391</c:v>
                </c:pt>
                <c:pt idx="816">
                  <c:v>4.9228094301692504</c:v>
                </c:pt>
                <c:pt idx="817">
                  <c:v>4.7072795166733243</c:v>
                </c:pt>
                <c:pt idx="818">
                  <c:v>5.1832905832420071</c:v>
                </c:pt>
                <c:pt idx="819">
                  <c:v>5.0995287738113424</c:v>
                </c:pt>
                <c:pt idx="820">
                  <c:v>4.8768489502573589</c:v>
                </c:pt>
                <c:pt idx="821">
                  <c:v>4.8548898639373492</c:v>
                </c:pt>
                <c:pt idx="822">
                  <c:v>4.7222051299598409</c:v>
                </c:pt>
                <c:pt idx="823">
                  <c:v>4.8363928346520177</c:v>
                </c:pt>
                <c:pt idx="824">
                  <c:v>4.6362879457595891</c:v>
                </c:pt>
                <c:pt idx="825">
                  <c:v>4.5389361320674091</c:v>
                </c:pt>
                <c:pt idx="826">
                  <c:v>4.4315654008648933</c:v>
                </c:pt>
                <c:pt idx="827">
                  <c:v>5.2334167080661969</c:v>
                </c:pt>
                <c:pt idx="828">
                  <c:v>5.0114751168172278</c:v>
                </c:pt>
                <c:pt idx="829">
                  <c:v>4.845619483920526</c:v>
                </c:pt>
                <c:pt idx="830">
                  <c:v>4.651751233493826</c:v>
                </c:pt>
                <c:pt idx="831">
                  <c:v>4.4465179672531159</c:v>
                </c:pt>
                <c:pt idx="832">
                  <c:v>4.4062000430488562</c:v>
                </c:pt>
                <c:pt idx="833">
                  <c:v>4.4708173435945202</c:v>
                </c:pt>
                <c:pt idx="834">
                  <c:v>4.5066857996716783</c:v>
                </c:pt>
                <c:pt idx="835">
                  <c:v>4.3851222020026714</c:v>
                </c:pt>
                <c:pt idx="836">
                  <c:v>4.2067455347834413</c:v>
                </c:pt>
                <c:pt idx="837">
                  <c:v>4.0696429916688617</c:v>
                </c:pt>
                <c:pt idx="838">
                  <c:v>4.1614483392767934</c:v>
                </c:pt>
                <c:pt idx="839">
                  <c:v>4.4395830362317641</c:v>
                </c:pt>
                <c:pt idx="840">
                  <c:v>4.4064542245703917</c:v>
                </c:pt>
                <c:pt idx="841">
                  <c:v>4.2753571457957067</c:v>
                </c:pt>
                <c:pt idx="842">
                  <c:v>4.0960375159521467</c:v>
                </c:pt>
                <c:pt idx="843">
                  <c:v>4.2853527732753145</c:v>
                </c:pt>
                <c:pt idx="844">
                  <c:v>4.5204045792612373</c:v>
                </c:pt>
                <c:pt idx="845">
                  <c:v>4.6811815547568774</c:v>
                </c:pt>
                <c:pt idx="846">
                  <c:v>4.8391297063083174</c:v>
                </c:pt>
                <c:pt idx="847">
                  <c:v>4.6286728252586826</c:v>
                </c:pt>
                <c:pt idx="848">
                  <c:v>4.5369420006675609</c:v>
                </c:pt>
                <c:pt idx="849">
                  <c:v>4.344970625504196</c:v>
                </c:pt>
                <c:pt idx="850">
                  <c:v>4.8701909531807202</c:v>
                </c:pt>
                <c:pt idx="851">
                  <c:v>4.7916508470799641</c:v>
                </c:pt>
                <c:pt idx="852">
                  <c:v>4.6383356497916974</c:v>
                </c:pt>
                <c:pt idx="853">
                  <c:v>4.5110720515420963</c:v>
                </c:pt>
                <c:pt idx="854">
                  <c:v>4.4351923192604703</c:v>
                </c:pt>
                <c:pt idx="855">
                  <c:v>4.3778976427186924</c:v>
                </c:pt>
                <c:pt idx="856">
                  <c:v>4.2358870119437926</c:v>
                </c:pt>
                <c:pt idx="857">
                  <c:v>4.0628949186810521</c:v>
                </c:pt>
                <c:pt idx="858">
                  <c:v>3.9676354949607431</c:v>
                </c:pt>
                <c:pt idx="859">
                  <c:v>3.797827716368396</c:v>
                </c:pt>
                <c:pt idx="860">
                  <c:v>3.6483236463592581</c:v>
                </c:pt>
                <c:pt idx="861">
                  <c:v>3.7821285759857894</c:v>
                </c:pt>
                <c:pt idx="862">
                  <c:v>3.6257008846288645</c:v>
                </c:pt>
                <c:pt idx="863">
                  <c:v>3.5180528412733487</c:v>
                </c:pt>
                <c:pt idx="864">
                  <c:v>3.3642484966810651</c:v>
                </c:pt>
                <c:pt idx="865">
                  <c:v>3.2583341359668854</c:v>
                </c:pt>
                <c:pt idx="866">
                  <c:v>3.1274891633360045</c:v>
                </c:pt>
                <c:pt idx="867">
                  <c:v>2.9948142393208519</c:v>
                </c:pt>
                <c:pt idx="868">
                  <c:v>2.8676752758689847</c:v>
                </c:pt>
                <c:pt idx="869">
                  <c:v>2.7444551110123938</c:v>
                </c:pt>
                <c:pt idx="870">
                  <c:v>2.7151611883830808</c:v>
                </c:pt>
                <c:pt idx="871">
                  <c:v>2.6277914128085005</c:v>
                </c:pt>
                <c:pt idx="872">
                  <c:v>2.669710887982736</c:v>
                </c:pt>
                <c:pt idx="873">
                  <c:v>2.5567261345228038</c:v>
                </c:pt>
                <c:pt idx="874">
                  <c:v>2.4555441444606863</c:v>
                </c:pt>
                <c:pt idx="875">
                  <c:v>2.4996208644492852</c:v>
                </c:pt>
                <c:pt idx="876">
                  <c:v>2.3928803346997474</c:v>
                </c:pt>
                <c:pt idx="877">
                  <c:v>2.3681494099251585</c:v>
                </c:pt>
                <c:pt idx="878">
                  <c:v>2.3548985738334403</c:v>
                </c:pt>
                <c:pt idx="879">
                  <c:v>2.2533683820680408</c:v>
                </c:pt>
                <c:pt idx="880">
                  <c:v>2.3572789605273456</c:v>
                </c:pt>
                <c:pt idx="881">
                  <c:v>2.2554010615795308</c:v>
                </c:pt>
                <c:pt idx="882">
                  <c:v>2.1685987091280703</c:v>
                </c:pt>
                <c:pt idx="883">
                  <c:v>2.5632106907604908</c:v>
                </c:pt>
                <c:pt idx="884">
                  <c:v>2.7469394629008193</c:v>
                </c:pt>
                <c:pt idx="885">
                  <c:v>2.6622612835742721</c:v>
                </c:pt>
                <c:pt idx="886">
                  <c:v>2.5507590461975482</c:v>
                </c:pt>
                <c:pt idx="887">
                  <c:v>2.4448530756030955</c:v>
                </c:pt>
                <c:pt idx="888">
                  <c:v>2.3592778778393164</c:v>
                </c:pt>
                <c:pt idx="889">
                  <c:v>2.4511308541403722</c:v>
                </c:pt>
                <c:pt idx="890">
                  <c:v>2.5273946633429345</c:v>
                </c:pt>
                <c:pt idx="891">
                  <c:v>2.5030987095023813</c:v>
                </c:pt>
                <c:pt idx="892">
                  <c:v>2.3942896166130332</c:v>
                </c:pt>
                <c:pt idx="893">
                  <c:v>2.3344027762779076</c:v>
                </c:pt>
                <c:pt idx="894">
                  <c:v>2.2434241146006708</c:v>
                </c:pt>
                <c:pt idx="895">
                  <c:v>2.1965012022486028</c:v>
                </c:pt>
                <c:pt idx="896">
                  <c:v>2.2370070542263147</c:v>
                </c:pt>
                <c:pt idx="897">
                  <c:v>2.1407398540955516</c:v>
                </c:pt>
                <c:pt idx="898">
                  <c:v>2.4808747761247485</c:v>
                </c:pt>
                <c:pt idx="899">
                  <c:v>2.3838293773638597</c:v>
                </c:pt>
                <c:pt idx="900">
                  <c:v>2.2809574005803404</c:v>
                </c:pt>
                <c:pt idx="901">
                  <c:v>2.2007665332700483</c:v>
                </c:pt>
                <c:pt idx="902">
                  <c:v>2.4736394180674597</c:v>
                </c:pt>
                <c:pt idx="903">
                  <c:v>2.3662813294791767</c:v>
                </c:pt>
                <c:pt idx="904">
                  <c:v>2.2894470705347381</c:v>
                </c:pt>
                <c:pt idx="905">
                  <c:v>2.2143597994615694</c:v>
                </c:pt>
                <c:pt idx="906">
                  <c:v>2.3379949121302674</c:v>
                </c:pt>
                <c:pt idx="907">
                  <c:v>2.5116008856194263</c:v>
                </c:pt>
                <c:pt idx="908">
                  <c:v>2.4214687821144989</c:v>
                </c:pt>
                <c:pt idx="909">
                  <c:v>2.3595618636945015</c:v>
                </c:pt>
                <c:pt idx="910">
                  <c:v>2.3549812666188727</c:v>
                </c:pt>
                <c:pt idx="911">
                  <c:v>2.6152703748526811</c:v>
                </c:pt>
                <c:pt idx="912">
                  <c:v>2.5079523695316515</c:v>
                </c:pt>
                <c:pt idx="913">
                  <c:v>2.4924984126306193</c:v>
                </c:pt>
                <c:pt idx="914">
                  <c:v>2.6743907700688152</c:v>
                </c:pt>
                <c:pt idx="915">
                  <c:v>2.5579660736280441</c:v>
                </c:pt>
                <c:pt idx="916">
                  <c:v>2.4632172222505924</c:v>
                </c:pt>
                <c:pt idx="917">
                  <c:v>2.9734290130197065</c:v>
                </c:pt>
                <c:pt idx="918">
                  <c:v>2.8440496604367271</c:v>
                </c:pt>
                <c:pt idx="919">
                  <c:v>2.9568726249967052</c:v>
                </c:pt>
                <c:pt idx="920">
                  <c:v>2.8359735247690123</c:v>
                </c:pt>
                <c:pt idx="921">
                  <c:v>2.7138224305489902</c:v>
                </c:pt>
                <c:pt idx="922">
                  <c:v>2.7521600249431541</c:v>
                </c:pt>
                <c:pt idx="923">
                  <c:v>2.6982148515950892</c:v>
                </c:pt>
                <c:pt idx="924">
                  <c:v>2.6068313292866714</c:v>
                </c:pt>
                <c:pt idx="925">
                  <c:v>2.5560720049215693</c:v>
                </c:pt>
                <c:pt idx="926">
                  <c:v>3.16872106570524</c:v>
                </c:pt>
                <c:pt idx="927">
                  <c:v>3.0849729924578093</c:v>
                </c:pt>
                <c:pt idx="928">
                  <c:v>2.9624114535134747</c:v>
                </c:pt>
                <c:pt idx="929">
                  <c:v>2.9095501738978991</c:v>
                </c:pt>
                <c:pt idx="930">
                  <c:v>2.8417775070271585</c:v>
                </c:pt>
                <c:pt idx="931">
                  <c:v>2.8929062991721306</c:v>
                </c:pt>
                <c:pt idx="932">
                  <c:v>2.7914987981915838</c:v>
                </c:pt>
                <c:pt idx="933">
                  <c:v>2.7108707154999516</c:v>
                </c:pt>
                <c:pt idx="934">
                  <c:v>2.7186687520325457</c:v>
                </c:pt>
                <c:pt idx="935">
                  <c:v>2.6147373167419721</c:v>
                </c:pt>
                <c:pt idx="936">
                  <c:v>2.5120343818222177</c:v>
                </c:pt>
                <c:pt idx="937">
                  <c:v>2.4970333728396712</c:v>
                </c:pt>
                <c:pt idx="938">
                  <c:v>2.4119302450546032</c:v>
                </c:pt>
                <c:pt idx="939">
                  <c:v>2.549250769478665</c:v>
                </c:pt>
                <c:pt idx="940">
                  <c:v>2.4393571417284923</c:v>
                </c:pt>
                <c:pt idx="941">
                  <c:v>2.4024083513581482</c:v>
                </c:pt>
                <c:pt idx="942">
                  <c:v>2.3257919864512977</c:v>
                </c:pt>
                <c:pt idx="943">
                  <c:v>2.2686500059462769</c:v>
                </c:pt>
                <c:pt idx="944">
                  <c:v>2.1751256915623403</c:v>
                </c:pt>
                <c:pt idx="945">
                  <c:v>2.4120277622080777</c:v>
                </c:pt>
                <c:pt idx="946">
                  <c:v>2.3854469952836324</c:v>
                </c:pt>
                <c:pt idx="947">
                  <c:v>2.2924331009575689</c:v>
                </c:pt>
                <c:pt idx="948">
                  <c:v>2.2113492485627035</c:v>
                </c:pt>
                <c:pt idx="949">
                  <c:v>2.1692855320312598</c:v>
                </c:pt>
                <c:pt idx="950">
                  <c:v>2.0954295055951984</c:v>
                </c:pt>
                <c:pt idx="951">
                  <c:v>2.0067724039404569</c:v>
                </c:pt>
                <c:pt idx="952">
                  <c:v>2.0169486262522631</c:v>
                </c:pt>
                <c:pt idx="953">
                  <c:v>1.9305820160978278</c:v>
                </c:pt>
                <c:pt idx="954">
                  <c:v>1.8544053071011615</c:v>
                </c:pt>
                <c:pt idx="955">
                  <c:v>2.0206446184063966</c:v>
                </c:pt>
                <c:pt idx="956">
                  <c:v>1.9369322758989838</c:v>
                </c:pt>
                <c:pt idx="957">
                  <c:v>1.9192360785632239</c:v>
                </c:pt>
                <c:pt idx="958">
                  <c:v>1.8753094731627487</c:v>
                </c:pt>
                <c:pt idx="959">
                  <c:v>1.9218126390275858</c:v>
                </c:pt>
                <c:pt idx="960">
                  <c:v>1.9390647783796817</c:v>
                </c:pt>
                <c:pt idx="961">
                  <c:v>1.8563204201991905</c:v>
                </c:pt>
                <c:pt idx="962">
                  <c:v>1.9353485902529943</c:v>
                </c:pt>
                <c:pt idx="963">
                  <c:v>1.8758945106085581</c:v>
                </c:pt>
                <c:pt idx="964">
                  <c:v>1.8250542955872842</c:v>
                </c:pt>
                <c:pt idx="965">
                  <c:v>1.950120543039028</c:v>
                </c:pt>
                <c:pt idx="966">
                  <c:v>1.867310404310544</c:v>
                </c:pt>
                <c:pt idx="967">
                  <c:v>1.7936531658066628</c:v>
                </c:pt>
                <c:pt idx="968">
                  <c:v>1.7825784745581581</c:v>
                </c:pt>
                <c:pt idx="969">
                  <c:v>1.7074307019795509</c:v>
                </c:pt>
                <c:pt idx="970">
                  <c:v>1.7987777599822625</c:v>
                </c:pt>
                <c:pt idx="971">
                  <c:v>1.8051555199010627</c:v>
                </c:pt>
                <c:pt idx="972">
                  <c:v>1.783371343753053</c:v>
                </c:pt>
                <c:pt idx="973">
                  <c:v>1.7509001845512433</c:v>
                </c:pt>
                <c:pt idx="974">
                  <c:v>1.8309387523340219</c:v>
                </c:pt>
                <c:pt idx="975">
                  <c:v>1.7539153142646207</c:v>
                </c:pt>
                <c:pt idx="976">
                  <c:v>1.7245812653398869</c:v>
                </c:pt>
                <c:pt idx="977">
                  <c:v>1.6837026482300435</c:v>
                </c:pt>
                <c:pt idx="978">
                  <c:v>1.6142369217641455</c:v>
                </c:pt>
                <c:pt idx="979">
                  <c:v>1.5467133788005523</c:v>
                </c:pt>
                <c:pt idx="980">
                  <c:v>1.4854666098244049</c:v>
                </c:pt>
                <c:pt idx="981">
                  <c:v>1.427217499666086</c:v>
                </c:pt>
                <c:pt idx="982">
                  <c:v>1.3793326204931078</c:v>
                </c:pt>
                <c:pt idx="983">
                  <c:v>1.3233062102808262</c:v>
                </c:pt>
                <c:pt idx="984">
                  <c:v>1.4387072059240964</c:v>
                </c:pt>
                <c:pt idx="985">
                  <c:v>1.4260546092924702</c:v>
                </c:pt>
                <c:pt idx="986">
                  <c:v>1.3677567273587063</c:v>
                </c:pt>
                <c:pt idx="987">
                  <c:v>1.333396925493294</c:v>
                </c:pt>
                <c:pt idx="988">
                  <c:v>1.2820578317569089</c:v>
                </c:pt>
                <c:pt idx="989">
                  <c:v>1.5077340023647912</c:v>
                </c:pt>
                <c:pt idx="990">
                  <c:v>1.4464719729872315</c:v>
                </c:pt>
                <c:pt idx="991">
                  <c:v>1.3990355798365399</c:v>
                </c:pt>
                <c:pt idx="992">
                  <c:v>1.4740358891383654</c:v>
                </c:pt>
                <c:pt idx="993">
                  <c:v>1.4135094354830644</c:v>
                </c:pt>
                <c:pt idx="994">
                  <c:v>1.379634214192424</c:v>
                </c:pt>
                <c:pt idx="995">
                  <c:v>1.3451332342868394</c:v>
                </c:pt>
                <c:pt idx="996">
                  <c:v>1.2961253933880346</c:v>
                </c:pt>
                <c:pt idx="997">
                  <c:v>1.4952497056296261</c:v>
                </c:pt>
                <c:pt idx="998">
                  <c:v>1.4349500466091272</c:v>
                </c:pt>
                <c:pt idx="999">
                  <c:v>1.4855693297931962</c:v>
                </c:pt>
                <c:pt idx="1000">
                  <c:v>1.42466014981801</c:v>
                </c:pt>
                <c:pt idx="1001">
                  <c:v>1.3695960842231343</c:v>
                </c:pt>
                <c:pt idx="1002">
                  <c:v>1.3184274511983907</c:v>
                </c:pt>
                <c:pt idx="1003">
                  <c:v>1.4505764645324426</c:v>
                </c:pt>
                <c:pt idx="1004">
                  <c:v>1.3987645443554277</c:v>
                </c:pt>
                <c:pt idx="1005">
                  <c:v>1.584749160618188</c:v>
                </c:pt>
                <c:pt idx="1006">
                  <c:v>1.5381796098460832</c:v>
                </c:pt>
                <c:pt idx="1007">
                  <c:v>1.4740205570448444</c:v>
                </c:pt>
                <c:pt idx="1008">
                  <c:v>1.4499188636446665</c:v>
                </c:pt>
                <c:pt idx="1009">
                  <c:v>1.3937510663194799</c:v>
                </c:pt>
                <c:pt idx="1010">
                  <c:v>1.33652051163116</c:v>
                </c:pt>
                <c:pt idx="1011">
                  <c:v>1.4434930348835548</c:v>
                </c:pt>
                <c:pt idx="1012">
                  <c:v>1.3865070553337406</c:v>
                </c:pt>
                <c:pt idx="1013">
                  <c:v>1.3322487140367338</c:v>
                </c:pt>
                <c:pt idx="1014">
                  <c:v>1.2800470967643891</c:v>
                </c:pt>
                <c:pt idx="1015">
                  <c:v>1.2350790956310673</c:v>
                </c:pt>
                <c:pt idx="1016">
                  <c:v>1.2329354438892599</c:v>
                </c:pt>
                <c:pt idx="1017">
                  <c:v>1.1835914327785435</c:v>
                </c:pt>
                <c:pt idx="1018">
                  <c:v>1.2176385880681679</c:v>
                </c:pt>
                <c:pt idx="1019">
                  <c:v>1.1720018516124673</c:v>
                </c:pt>
                <c:pt idx="1020">
                  <c:v>1.1285212732990386</c:v>
                </c:pt>
                <c:pt idx="1021">
                  <c:v>1.095917516567914</c:v>
                </c:pt>
                <c:pt idx="1022">
                  <c:v>1.1206016691114014</c:v>
                </c:pt>
                <c:pt idx="1023">
                  <c:v>1.080822709622892</c:v>
                </c:pt>
                <c:pt idx="1024">
                  <c:v>1.0996585139353092</c:v>
                </c:pt>
                <c:pt idx="1025">
                  <c:v>1.1065539464311078</c:v>
                </c:pt>
                <c:pt idx="1026">
                  <c:v>1.0811825097720473</c:v>
                </c:pt>
                <c:pt idx="1027">
                  <c:v>1.0672122452905137</c:v>
                </c:pt>
                <c:pt idx="1028">
                  <c:v>1.2370153781562387</c:v>
                </c:pt>
                <c:pt idx="1029">
                  <c:v>1.2219626827107137</c:v>
                </c:pt>
                <c:pt idx="1030">
                  <c:v>1.1891431544620692</c:v>
                </c:pt>
                <c:pt idx="1031">
                  <c:v>1.1836030078394304</c:v>
                </c:pt>
                <c:pt idx="1032">
                  <c:v>1.2542372194669296</c:v>
                </c:pt>
                <c:pt idx="1033">
                  <c:v>1.2037656078995516</c:v>
                </c:pt>
                <c:pt idx="1034">
                  <c:v>1.1576337037007005</c:v>
                </c:pt>
                <c:pt idx="1035">
                  <c:v>1.1118114294055232</c:v>
                </c:pt>
                <c:pt idx="1036">
                  <c:v>1.0711971077125455</c:v>
                </c:pt>
                <c:pt idx="1037">
                  <c:v>1.0312391536089869</c:v>
                </c:pt>
                <c:pt idx="1038">
                  <c:v>1.0180861311977916</c:v>
                </c:pt>
                <c:pt idx="1039">
                  <c:v>1.1645743075732988</c:v>
                </c:pt>
                <c:pt idx="1040">
                  <c:v>1.1223399621360253</c:v>
                </c:pt>
                <c:pt idx="1041">
                  <c:v>1.1053415391660493</c:v>
                </c:pt>
                <c:pt idx="1042">
                  <c:v>1.1259448160297427</c:v>
                </c:pt>
                <c:pt idx="1043">
                  <c:v>1.1106545502609315</c:v>
                </c:pt>
                <c:pt idx="1044">
                  <c:v>1.0899516733028809</c:v>
                </c:pt>
                <c:pt idx="1045">
                  <c:v>1.0887661866050033</c:v>
                </c:pt>
                <c:pt idx="1046">
                  <c:v>1.0470758854249191</c:v>
                </c:pt>
                <c:pt idx="1047">
                  <c:v>1.0228480116725831</c:v>
                </c:pt>
                <c:pt idx="1048">
                  <c:v>0.98782579517293101</c:v>
                </c:pt>
                <c:pt idx="1049">
                  <c:v>1.0460052026043229</c:v>
                </c:pt>
                <c:pt idx="1050">
                  <c:v>1.0095316100448644</c:v>
                </c:pt>
                <c:pt idx="1051">
                  <c:v>0.97404326214198722</c:v>
                </c:pt>
                <c:pt idx="1052">
                  <c:v>0.94248444591175118</c:v>
                </c:pt>
                <c:pt idx="1053">
                  <c:v>0.92667550406719124</c:v>
                </c:pt>
                <c:pt idx="1054">
                  <c:v>0.93752242430268362</c:v>
                </c:pt>
                <c:pt idx="1055">
                  <c:v>0.94262800149896042</c:v>
                </c:pt>
                <c:pt idx="1056">
                  <c:v>0.92411984691223736</c:v>
                </c:pt>
                <c:pt idx="1057">
                  <c:v>1.0245947679983856</c:v>
                </c:pt>
                <c:pt idx="1058">
                  <c:v>0.98748184572958853</c:v>
                </c:pt>
                <c:pt idx="1059">
                  <c:v>0.95493907368035835</c:v>
                </c:pt>
                <c:pt idx="1060">
                  <c:v>1.1763524382099104</c:v>
                </c:pt>
                <c:pt idx="1061">
                  <c:v>1.1368699767619606</c:v>
                </c:pt>
                <c:pt idx="1062">
                  <c:v>1.1714167883393514</c:v>
                </c:pt>
                <c:pt idx="1063">
                  <c:v>1.1907490757532668</c:v>
                </c:pt>
                <c:pt idx="1064">
                  <c:v>1.1458944077584705</c:v>
                </c:pt>
                <c:pt idx="1065">
                  <c:v>1.1210346592267866</c:v>
                </c:pt>
                <c:pt idx="1066">
                  <c:v>1.0889477748689802</c:v>
                </c:pt>
                <c:pt idx="1067">
                  <c:v>1.0539760360117136</c:v>
                </c:pt>
                <c:pt idx="1068">
                  <c:v>1.01643657986624</c:v>
                </c:pt>
                <c:pt idx="1069">
                  <c:v>1.0980735839526707</c:v>
                </c:pt>
                <c:pt idx="1070">
                  <c:v>1.0618369149979241</c:v>
                </c:pt>
                <c:pt idx="1071">
                  <c:v>1.0465407025013875</c:v>
                </c:pt>
                <c:pt idx="1072">
                  <c:v>1.0413353419581484</c:v>
                </c:pt>
                <c:pt idx="1073">
                  <c:v>1.0169822328722211</c:v>
                </c:pt>
                <c:pt idx="1074">
                  <c:v>1.0102103584350213</c:v>
                </c:pt>
                <c:pt idx="1075">
                  <c:v>1.0179969684400987</c:v>
                </c:pt>
                <c:pt idx="1076">
                  <c:v>1.0388301380172236</c:v>
                </c:pt>
                <c:pt idx="1077">
                  <c:v>1.0532518057381499</c:v>
                </c:pt>
                <c:pt idx="1078">
                  <c:v>1.0170435154290698</c:v>
                </c:pt>
                <c:pt idx="1079">
                  <c:v>1.1255877668246279</c:v>
                </c:pt>
                <c:pt idx="1080">
                  <c:v>1.2573618989499413</c:v>
                </c:pt>
                <c:pt idx="1081">
                  <c:v>1.4475046280502812</c:v>
                </c:pt>
                <c:pt idx="1082">
                  <c:v>1.3997542096484832</c:v>
                </c:pt>
                <c:pt idx="1083">
                  <c:v>1.3439275553636512</c:v>
                </c:pt>
                <c:pt idx="1084">
                  <c:v>1.2893488426054793</c:v>
                </c:pt>
                <c:pt idx="1085">
                  <c:v>1.3530198999069558</c:v>
                </c:pt>
                <c:pt idx="1086">
                  <c:v>1.29961897495356</c:v>
                </c:pt>
                <c:pt idx="1087">
                  <c:v>1.3985829216894874</c:v>
                </c:pt>
                <c:pt idx="1088">
                  <c:v>1.3410351977429962</c:v>
                </c:pt>
                <c:pt idx="1089">
                  <c:v>1.2942183005533487</c:v>
                </c:pt>
                <c:pt idx="1090">
                  <c:v>1.2756392148243045</c:v>
                </c:pt>
                <c:pt idx="1091">
                  <c:v>1.2348980543223385</c:v>
                </c:pt>
                <c:pt idx="1092">
                  <c:v>1.2548941082528065</c:v>
                </c:pt>
                <c:pt idx="1093">
                  <c:v>1.2045748561951393</c:v>
                </c:pt>
                <c:pt idx="1094">
                  <c:v>1.1565102096523139</c:v>
                </c:pt>
                <c:pt idx="1095">
                  <c:v>1.1747541860929656</c:v>
                </c:pt>
                <c:pt idx="1096">
                  <c:v>1.131793057789122</c:v>
                </c:pt>
                <c:pt idx="1097">
                  <c:v>1.1543756175119886</c:v>
                </c:pt>
                <c:pt idx="1098">
                  <c:v>1.1088137750356446</c:v>
                </c:pt>
                <c:pt idx="1099">
                  <c:v>1.0731132848591081</c:v>
                </c:pt>
                <c:pt idx="1100">
                  <c:v>1.142391007677716</c:v>
                </c:pt>
                <c:pt idx="1101">
                  <c:v>1.1026272111260054</c:v>
                </c:pt>
                <c:pt idx="1102">
                  <c:v>1.1139871247811917</c:v>
                </c:pt>
                <c:pt idx="1103">
                  <c:v>1.0703730356869605</c:v>
                </c:pt>
                <c:pt idx="1104">
                  <c:v>1.056378033022453</c:v>
                </c:pt>
                <c:pt idx="1105">
                  <c:v>1.0276676708410817</c:v>
                </c:pt>
                <c:pt idx="1106">
                  <c:v>0.9908521517203509</c:v>
                </c:pt>
                <c:pt idx="1107">
                  <c:v>0.99714929478832481</c:v>
                </c:pt>
                <c:pt idx="1108">
                  <c:v>0.96507953528759716</c:v>
                </c:pt>
                <c:pt idx="1109">
                  <c:v>0.94375105112479885</c:v>
                </c:pt>
                <c:pt idx="1110">
                  <c:v>0.91478479056967876</c:v>
                </c:pt>
                <c:pt idx="1111">
                  <c:v>0.90332057357215345</c:v>
                </c:pt>
                <c:pt idx="1112">
                  <c:v>0.88465985607442554</c:v>
                </c:pt>
                <c:pt idx="1113">
                  <c:v>0.85336030577976474</c:v>
                </c:pt>
                <c:pt idx="1114">
                  <c:v>0.88924211868802328</c:v>
                </c:pt>
                <c:pt idx="1115">
                  <c:v>0.87303934315431708</c:v>
                </c:pt>
                <c:pt idx="1116">
                  <c:v>0.8933620850704076</c:v>
                </c:pt>
                <c:pt idx="1117">
                  <c:v>0.86696176789617763</c:v>
                </c:pt>
                <c:pt idx="1118">
                  <c:v>0.8385581835826843</c:v>
                </c:pt>
                <c:pt idx="1119">
                  <c:v>0.82285662142337435</c:v>
                </c:pt>
                <c:pt idx="1120">
                  <c:v>0.79494378690962963</c:v>
                </c:pt>
                <c:pt idx="1121">
                  <c:v>0.76891132366341053</c:v>
                </c:pt>
                <c:pt idx="1122">
                  <c:v>0.7433022046955734</c:v>
                </c:pt>
                <c:pt idx="1123">
                  <c:v>0.77400846418984515</c:v>
                </c:pt>
                <c:pt idx="1124">
                  <c:v>0.87667787213272563</c:v>
                </c:pt>
                <c:pt idx="1125">
                  <c:v>0.84984455571873641</c:v>
                </c:pt>
                <c:pt idx="1126">
                  <c:v>0.8199426413587948</c:v>
                </c:pt>
                <c:pt idx="1127">
                  <c:v>0.79967437651871986</c:v>
                </c:pt>
                <c:pt idx="1128">
                  <c:v>0.77669688829412797</c:v>
                </c:pt>
                <c:pt idx="1129">
                  <c:v>0.75228237163084388</c:v>
                </c:pt>
                <c:pt idx="1130">
                  <c:v>0.77511771981670385</c:v>
                </c:pt>
                <c:pt idx="1131">
                  <c:v>0.78579971075304844</c:v>
                </c:pt>
                <c:pt idx="1132">
                  <c:v>0.76237456021392447</c:v>
                </c:pt>
                <c:pt idx="1133">
                  <c:v>0.79900507209043559</c:v>
                </c:pt>
                <c:pt idx="1134">
                  <c:v>0.84991601521736659</c:v>
                </c:pt>
                <c:pt idx="1135">
                  <c:v>0.87369190318226009</c:v>
                </c:pt>
                <c:pt idx="1136">
                  <c:v>1.0004511270277927</c:v>
                </c:pt>
                <c:pt idx="1137">
                  <c:v>1.1508059693080335</c:v>
                </c:pt>
                <c:pt idx="1138">
                  <c:v>1.1130526279666475</c:v>
                </c:pt>
                <c:pt idx="1139">
                  <c:v>1.0761240654746329</c:v>
                </c:pt>
                <c:pt idx="1140">
                  <c:v>1.0436637553950661</c:v>
                </c:pt>
                <c:pt idx="1141">
                  <c:v>1.0585114984156594</c:v>
                </c:pt>
                <c:pt idx="1142">
                  <c:v>1.0554621204151324</c:v>
                </c:pt>
                <c:pt idx="1143">
                  <c:v>1.0931106744325783</c:v>
                </c:pt>
                <c:pt idx="1144">
                  <c:v>1.1136173044815165</c:v>
                </c:pt>
                <c:pt idx="1145">
                  <c:v>1.0812841278645222</c:v>
                </c:pt>
                <c:pt idx="1146">
                  <c:v>1.3664477207216741</c:v>
                </c:pt>
                <c:pt idx="1147">
                  <c:v>1.3130388682337035</c:v>
                </c:pt>
                <c:pt idx="1148">
                  <c:v>1.2846716966485969</c:v>
                </c:pt>
                <c:pt idx="1149">
                  <c:v>1.287388562485777</c:v>
                </c:pt>
                <c:pt idx="1150">
                  <c:v>1.2368399699410868</c:v>
                </c:pt>
                <c:pt idx="1151">
                  <c:v>1.2187330486860108</c:v>
                </c:pt>
                <c:pt idx="1152">
                  <c:v>1.1725069770004595</c:v>
                </c:pt>
                <c:pt idx="1153">
                  <c:v>1.2372368747778255</c:v>
                </c:pt>
                <c:pt idx="1154">
                  <c:v>1.1936171696864417</c:v>
                </c:pt>
                <c:pt idx="1155">
                  <c:v>1.1612673764717718</c:v>
                </c:pt>
                <c:pt idx="1156">
                  <c:v>1.1169988766304531</c:v>
                </c:pt>
                <c:pt idx="1157">
                  <c:v>1.0736036156762678</c:v>
                </c:pt>
                <c:pt idx="1158">
                  <c:v>1.0880484228749869</c:v>
                </c:pt>
                <c:pt idx="1159">
                  <c:v>1.081736673696855</c:v>
                </c:pt>
                <c:pt idx="1160">
                  <c:v>1.0413810671202401</c:v>
                </c:pt>
                <c:pt idx="1161">
                  <c:v>1.0021713345716878</c:v>
                </c:pt>
                <c:pt idx="1162">
                  <c:v>1.0066572391904287</c:v>
                </c:pt>
                <c:pt idx="1163">
                  <c:v>0.97068657239895006</c:v>
                </c:pt>
                <c:pt idx="1164">
                  <c:v>0.93436826732829747</c:v>
                </c:pt>
                <c:pt idx="1165">
                  <c:v>0.90612570545650517</c:v>
                </c:pt>
                <c:pt idx="1166">
                  <c:v>0.95996894400004595</c:v>
                </c:pt>
                <c:pt idx="1167">
                  <c:v>0.92413756791373847</c:v>
                </c:pt>
                <c:pt idx="1168">
                  <c:v>0.8914918450016357</c:v>
                </c:pt>
                <c:pt idx="1169">
                  <c:v>0.86884082133322549</c:v>
                </c:pt>
                <c:pt idx="1170">
                  <c:v>0.84565144088382804</c:v>
                </c:pt>
                <c:pt idx="1171">
                  <c:v>0.81585090852007502</c:v>
                </c:pt>
                <c:pt idx="1172">
                  <c:v>0.78774386506297067</c:v>
                </c:pt>
                <c:pt idx="1173">
                  <c:v>0.79268343348381387</c:v>
                </c:pt>
                <c:pt idx="1174">
                  <c:v>0.78349509126585515</c:v>
                </c:pt>
                <c:pt idx="1175">
                  <c:v>0.75711349886086166</c:v>
                </c:pt>
                <c:pt idx="1176">
                  <c:v>0.74634541371032703</c:v>
                </c:pt>
                <c:pt idx="1177">
                  <c:v>0.73642765204782246</c:v>
                </c:pt>
                <c:pt idx="1178">
                  <c:v>0.74132778270760791</c:v>
                </c:pt>
                <c:pt idx="1179">
                  <c:v>0.73411994534795633</c:v>
                </c:pt>
                <c:pt idx="1180">
                  <c:v>0.71210091098695327</c:v>
                </c:pt>
                <c:pt idx="1181">
                  <c:v>0.69000155861690016</c:v>
                </c:pt>
                <c:pt idx="1182">
                  <c:v>0.6881792914630761</c:v>
                </c:pt>
                <c:pt idx="1183">
                  <c:v>0.66714558613007491</c:v>
                </c:pt>
                <c:pt idx="1184">
                  <c:v>0.65402774046544809</c:v>
                </c:pt>
                <c:pt idx="1185">
                  <c:v>0.66921596519995652</c:v>
                </c:pt>
                <c:pt idx="1186">
                  <c:v>0.68745890090716055</c:v>
                </c:pt>
                <c:pt idx="1187">
                  <c:v>0.66819136014826941</c:v>
                </c:pt>
                <c:pt idx="1188">
                  <c:v>0.66960015782421989</c:v>
                </c:pt>
                <c:pt idx="1189">
                  <c:v>0.65673055110136946</c:v>
                </c:pt>
                <c:pt idx="1190">
                  <c:v>0.66538116995386065</c:v>
                </c:pt>
                <c:pt idx="1191">
                  <c:v>0.64764553452776297</c:v>
                </c:pt>
                <c:pt idx="1192">
                  <c:v>0.62931260663761124</c:v>
                </c:pt>
                <c:pt idx="1193">
                  <c:v>0.68934221812153207</c:v>
                </c:pt>
                <c:pt idx="1194">
                  <c:v>0.66867056980754358</c:v>
                </c:pt>
                <c:pt idx="1195">
                  <c:v>0.79498768694199695</c:v>
                </c:pt>
                <c:pt idx="1196">
                  <c:v>0.77864475227792251</c:v>
                </c:pt>
                <c:pt idx="1197">
                  <c:v>0.78671811363833877</c:v>
                </c:pt>
                <c:pt idx="1198">
                  <c:v>0.76065590022570662</c:v>
                </c:pt>
                <c:pt idx="1199">
                  <c:v>0.73830887588031324</c:v>
                </c:pt>
                <c:pt idx="1200">
                  <c:v>0.74266344241025695</c:v>
                </c:pt>
                <c:pt idx="1201">
                  <c:v>0.72885609096500314</c:v>
                </c:pt>
                <c:pt idx="1202">
                  <c:v>0.97028591554755506</c:v>
                </c:pt>
                <c:pt idx="1203">
                  <c:v>0.95188545624702958</c:v>
                </c:pt>
                <c:pt idx="1204">
                  <c:v>0.98786360681674923</c:v>
                </c:pt>
                <c:pt idx="1205">
                  <c:v>1.0623356682945602</c:v>
                </c:pt>
                <c:pt idx="1206">
                  <c:v>1.0875273096082625</c:v>
                </c:pt>
                <c:pt idx="1207">
                  <c:v>1.2464662162164091</c:v>
                </c:pt>
                <c:pt idx="1208">
                  <c:v>1.2109015195221473</c:v>
                </c:pt>
                <c:pt idx="1209">
                  <c:v>1.4835452297213649</c:v>
                </c:pt>
                <c:pt idx="1210">
                  <c:v>1.4873199291738641</c:v>
                </c:pt>
                <c:pt idx="1211">
                  <c:v>1.8978144380051774</c:v>
                </c:pt>
                <c:pt idx="1212">
                  <c:v>1.8193493921504438</c:v>
                </c:pt>
                <c:pt idx="1213">
                  <c:v>1.7853936839766948</c:v>
                </c:pt>
                <c:pt idx="1214">
                  <c:v>1.7442462885573982</c:v>
                </c:pt>
                <c:pt idx="1215">
                  <c:v>1.7541281473854271</c:v>
                </c:pt>
                <c:pt idx="1216">
                  <c:v>1.6800728622672061</c:v>
                </c:pt>
                <c:pt idx="1217">
                  <c:v>1.6592328021373097</c:v>
                </c:pt>
                <c:pt idx="1218">
                  <c:v>1.5960315017109805</c:v>
                </c:pt>
                <c:pt idx="1219">
                  <c:v>1.8897541899887447</c:v>
                </c:pt>
                <c:pt idx="1220">
                  <c:v>1.859036266263252</c:v>
                </c:pt>
                <c:pt idx="1221">
                  <c:v>1.8173912821695906</c:v>
                </c:pt>
                <c:pt idx="1222">
                  <c:v>1.740117327655476</c:v>
                </c:pt>
                <c:pt idx="1223">
                  <c:v>1.674205924445727</c:v>
                </c:pt>
                <c:pt idx="1224">
                  <c:v>1.8570967746379368</c:v>
                </c:pt>
                <c:pt idx="1225">
                  <c:v>1.8125636684328712</c:v>
                </c:pt>
                <c:pt idx="1226">
                  <c:v>1.8030716755215022</c:v>
                </c:pt>
                <c:pt idx="1227">
                  <c:v>1.8768729645758278</c:v>
                </c:pt>
                <c:pt idx="1228">
                  <c:v>1.8005071444739982</c:v>
                </c:pt>
                <c:pt idx="1229">
                  <c:v>1.9832506868240392</c:v>
                </c:pt>
                <c:pt idx="1230">
                  <c:v>1.9370056480687767</c:v>
                </c:pt>
                <c:pt idx="1231">
                  <c:v>1.8803317218183597</c:v>
                </c:pt>
                <c:pt idx="1232">
                  <c:v>1.8080435420276966</c:v>
                </c:pt>
                <c:pt idx="1233">
                  <c:v>1.9244878766294695</c:v>
                </c:pt>
                <c:pt idx="1234">
                  <c:v>1.8464303192907507</c:v>
                </c:pt>
                <c:pt idx="1235">
                  <c:v>1.7685233187975542</c:v>
                </c:pt>
                <c:pt idx="1236">
                  <c:v>1.8209783679066522</c:v>
                </c:pt>
                <c:pt idx="1237">
                  <c:v>1.7435801093553842</c:v>
                </c:pt>
                <c:pt idx="1238">
                  <c:v>1.6701204474768989</c:v>
                </c:pt>
                <c:pt idx="1239">
                  <c:v>1.6001414014772577</c:v>
                </c:pt>
                <c:pt idx="1240">
                  <c:v>1.5369470418779207</c:v>
                </c:pt>
                <c:pt idx="1241">
                  <c:v>1.5423314143057978</c:v>
                </c:pt>
                <c:pt idx="1242">
                  <c:v>1.4803809161953911</c:v>
                </c:pt>
                <c:pt idx="1243">
                  <c:v>1.4975083129024058</c:v>
                </c:pt>
                <c:pt idx="1244">
                  <c:v>1.437548298329751</c:v>
                </c:pt>
                <c:pt idx="1245">
                  <c:v>1.3793523499612022</c:v>
                </c:pt>
                <c:pt idx="1246">
                  <c:v>1.5907481561474368</c:v>
                </c:pt>
                <c:pt idx="1247">
                  <c:v>1.5510584959375524</c:v>
                </c:pt>
                <c:pt idx="1248">
                  <c:v>1.4891139881475344</c:v>
                </c:pt>
                <c:pt idx="1249">
                  <c:v>1.433410733806771</c:v>
                </c:pt>
                <c:pt idx="1250">
                  <c:v>1.3826503032274773</c:v>
                </c:pt>
                <c:pt idx="1251">
                  <c:v>1.598335113781215</c:v>
                </c:pt>
                <c:pt idx="1252">
                  <c:v>1.5545968611974148</c:v>
                </c:pt>
                <c:pt idx="1253">
                  <c:v>1.5036926671702115</c:v>
                </c:pt>
                <c:pt idx="1254">
                  <c:v>1.4412801121140819</c:v>
                </c:pt>
                <c:pt idx="1255">
                  <c:v>1.4494934167668794</c:v>
                </c:pt>
                <c:pt idx="1256">
                  <c:v>1.3895165316098963</c:v>
                </c:pt>
                <c:pt idx="1257">
                  <c:v>1.3328381658334256</c:v>
                </c:pt>
                <c:pt idx="1258">
                  <c:v>1.5194030273733763</c:v>
                </c:pt>
                <c:pt idx="1259">
                  <c:v>1.4660329653078912</c:v>
                </c:pt>
                <c:pt idx="1260">
                  <c:v>1.4424106878328065</c:v>
                </c:pt>
                <c:pt idx="1261">
                  <c:v>1.4301871228193963</c:v>
                </c:pt>
                <c:pt idx="1262">
                  <c:v>1.5137313326391242</c:v>
                </c:pt>
                <c:pt idx="1263">
                  <c:v>1.4694720238678158</c:v>
                </c:pt>
                <c:pt idx="1264">
                  <c:v>1.4442271895305279</c:v>
                </c:pt>
                <c:pt idx="1265">
                  <c:v>1.3848173492061067</c:v>
                </c:pt>
                <c:pt idx="1266">
                  <c:v>1.3424921777249839</c:v>
                </c:pt>
                <c:pt idx="1267">
                  <c:v>1.2930797358693344</c:v>
                </c:pt>
                <c:pt idx="1268">
                  <c:v>1.2406196529533757</c:v>
                </c:pt>
                <c:pt idx="1269">
                  <c:v>1.3459013627053922</c:v>
                </c:pt>
                <c:pt idx="1270">
                  <c:v>1.2980975784081659</c:v>
                </c:pt>
                <c:pt idx="1271">
                  <c:v>1.257268230157274</c:v>
                </c:pt>
                <c:pt idx="1272">
                  <c:v>1.2070895359338025</c:v>
                </c:pt>
                <c:pt idx="1273">
                  <c:v>1.163619436251673</c:v>
                </c:pt>
                <c:pt idx="1274">
                  <c:v>1.1283614818236354</c:v>
                </c:pt>
                <c:pt idx="1275">
                  <c:v>1.0972378601092279</c:v>
                </c:pt>
                <c:pt idx="1276">
                  <c:v>1.3252534668815135</c:v>
                </c:pt>
                <c:pt idx="1277">
                  <c:v>1.2804368768952747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6-492E-89E1-819B39EB6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8080"/>
        <c:axId val="1366831584"/>
      </c:scatterChart>
      <c:valAx>
        <c:axId val="15015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31584"/>
        <c:crosses val="autoZero"/>
        <c:crossBetween val="midCat"/>
      </c:valAx>
      <c:valAx>
        <c:axId val="13668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9</xdr:row>
      <xdr:rowOff>95250</xdr:rowOff>
    </xdr:from>
    <xdr:to>
      <xdr:col>16</xdr:col>
      <xdr:colOff>1295400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8C84C-4C15-49BF-B1C3-8B51EF8CF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4B20EA9-D8D9-4572-A107-2D9ECCB6F617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Date" tableColumnId="1"/>
      <queryTableField id="2" name="Close" tableColumnId="2"/>
      <queryTableField id="3" name="High" tableColumnId="3"/>
      <queryTableField id="4" name="Low" tableColumnId="4"/>
      <queryTableField id="5" name="Open" tableColumnId="5"/>
      <queryTableField id="6" name="Volume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BD3D66-FF5B-46E2-AEAF-A1FC2D71D5DE}" name="data__4" displayName="data__4" ref="A1:J1280" tableType="queryTable" totalsRowShown="0">
  <autoFilter ref="A1:J1280" xr:uid="{10ABF5C3-C5AE-4B3B-91D4-B876BA99F544}"/>
  <tableColumns count="10">
    <tableColumn id="1" xr3:uid="{5F117219-365E-460D-9731-15A9D9282DB9}" uniqueName="1" name="Date" queryTableFieldId="1" dataDxfId="3"/>
    <tableColumn id="2" xr3:uid="{C60DD995-F540-4E78-8159-6F1FE63B3542}" uniqueName="2" name="Close" queryTableFieldId="2"/>
    <tableColumn id="3" xr3:uid="{C9D3FBF7-482D-4078-9481-4B2F46966037}" uniqueName="3" name="High" queryTableFieldId="3"/>
    <tableColumn id="4" xr3:uid="{842C7523-5CC9-4978-89F7-79C13FFE0E70}" uniqueName="4" name="Low" queryTableFieldId="4"/>
    <tableColumn id="5" xr3:uid="{CF05D27A-5838-4FD4-AE9F-E8457EE54B97}" uniqueName="5" name="Open" queryTableFieldId="5"/>
    <tableColumn id="6" xr3:uid="{A9850BE1-BB66-4AF1-99BC-386F1202FE56}" uniqueName="6" name="Volume" queryTableFieldId="6"/>
    <tableColumn id="7" xr3:uid="{109C148B-FF11-420B-9182-8D40EEB033FC}" uniqueName="7" name="PropReturn" queryTableFieldId="7" dataDxfId="2">
      <calculatedColumnFormula>(data__4[[#This Row],[Close]]-B1)/B1</calculatedColumnFormula>
    </tableColumn>
    <tableColumn id="8" xr3:uid="{5D332783-946E-431E-871B-02A1EA68866F}" uniqueName="8" name="Variance" queryTableFieldId="8"/>
    <tableColumn id="9" xr3:uid="{0DD260DF-C211-4928-860B-515FAF5F9878}" uniqueName="9" name="Log Likelihood" queryTableFieldId="9" dataDxfId="1">
      <calculatedColumnFormula>-LN(data__4[[#This Row],[Variance]]) - (data__4[[#This Row],[PropReturn]]^2/data__4[[#This Row],[Variance]])</calculatedColumnFormula>
    </tableColumn>
    <tableColumn id="10" xr3:uid="{C73E5ADD-D387-4B2B-BF8D-C6300984BDD3}" uniqueName="10" name="Volatility" queryTableFieldId="10" dataDxfId="0">
      <calculatedColumnFormula>SQRT(data__4[[#This Row],[Variance]])*100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F3DE-9D89-4B81-AB22-DFB58F9A250E}">
  <dimension ref="A1:N1280"/>
  <sheetViews>
    <sheetView tabSelected="1" workbookViewId="0">
      <selection activeCell="Q5" sqref="Q5"/>
    </sheetView>
  </sheetViews>
  <sheetFormatPr defaultRowHeight="15" x14ac:dyDescent="0.25"/>
  <cols>
    <col min="1" max="1" width="14.85546875" bestFit="1" customWidth="1"/>
    <col min="2" max="6" width="12" bestFit="1" customWidth="1"/>
    <col min="7" max="7" width="15.7109375" customWidth="1"/>
    <col min="8" max="8" width="13.7109375" customWidth="1"/>
    <col min="9" max="9" width="15.42578125" customWidth="1"/>
    <col min="10" max="10" width="13.5703125" customWidth="1"/>
    <col min="17" max="17" width="20.5703125" customWidth="1"/>
  </cols>
  <sheetData>
    <row r="1" spans="1:14" x14ac:dyDescent="0.25">
      <c r="A1" t="s">
        <v>0</v>
      </c>
      <c r="B1" t="s">
        <v>4</v>
      </c>
      <c r="C1" t="s">
        <v>2</v>
      </c>
      <c r="D1" t="s">
        <v>3</v>
      </c>
      <c r="E1" t="s">
        <v>1</v>
      </c>
      <c r="F1" t="s">
        <v>5</v>
      </c>
      <c r="G1" t="s">
        <v>6</v>
      </c>
      <c r="H1" t="s">
        <v>12</v>
      </c>
      <c r="I1" t="s">
        <v>13</v>
      </c>
      <c r="J1" t="s">
        <v>15</v>
      </c>
    </row>
    <row r="2" spans="1:14" x14ac:dyDescent="0.25">
      <c r="A2" s="1">
        <v>38551</v>
      </c>
      <c r="B2">
        <v>1221.1300048828125</v>
      </c>
      <c r="C2">
        <v>1227.9200439453125</v>
      </c>
      <c r="D2">
        <v>1221.1300048828125</v>
      </c>
      <c r="E2">
        <v>1227.9200439453125</v>
      </c>
      <c r="F2">
        <v>1582100000</v>
      </c>
      <c r="G2" s="2" t="e">
        <f>(data__4[[#This Row],[Close]]-B1)/B1</f>
        <v>#VALUE!</v>
      </c>
      <c r="I2" t="e">
        <f>-LN(data__4[[#This Row],[Variance]]) - (data__4[[#This Row],[PropReturn]]^2/data__4[[#This Row],[Variance]])</f>
        <v>#NUM!</v>
      </c>
      <c r="J2">
        <f>SQRT(data__4[[#This Row],[Variance]])*100</f>
        <v>0</v>
      </c>
      <c r="M2" t="s">
        <v>9</v>
      </c>
      <c r="N2">
        <f>1 - N3 - N4</f>
        <v>5.9544590469061687E-3</v>
      </c>
    </row>
    <row r="3" spans="1:14" x14ac:dyDescent="0.25">
      <c r="A3" s="1">
        <v>38552</v>
      </c>
      <c r="B3">
        <v>1229.3499755859375</v>
      </c>
      <c r="C3">
        <v>1230.3399658203125</v>
      </c>
      <c r="D3">
        <v>1221.1300048828125</v>
      </c>
      <c r="E3">
        <v>1221.1300048828125</v>
      </c>
      <c r="F3">
        <v>2041280000</v>
      </c>
      <c r="G3" s="2">
        <f>(data__4[[#This Row],[Close]]-B2)/B2</f>
        <v>6.7314460133291384E-3</v>
      </c>
      <c r="H3">
        <f>0.00673144601332914^2</f>
        <v>4.5312365430364777E-5</v>
      </c>
      <c r="I3">
        <f>-LN(data__4[[#This Row],[Variance]]) - (data__4[[#This Row],[PropReturn]]^2/data__4[[#This Row],[Variance]])</f>
        <v>9.0019305951664297</v>
      </c>
      <c r="J3">
        <f>SQRT(data__4[[#This Row],[Variance]])*100</f>
        <v>0.67314460133291398</v>
      </c>
      <c r="M3" t="s">
        <v>7</v>
      </c>
      <c r="N3">
        <v>8.1167332675259662E-2</v>
      </c>
    </row>
    <row r="4" spans="1:14" x14ac:dyDescent="0.25">
      <c r="A4" s="1">
        <v>38553</v>
      </c>
      <c r="B4">
        <v>1235.199951171875</v>
      </c>
      <c r="C4">
        <v>1236.56005859375</v>
      </c>
      <c r="D4">
        <v>1222.9100341796875</v>
      </c>
      <c r="E4">
        <v>1229.3499755859375</v>
      </c>
      <c r="F4">
        <v>2063340000</v>
      </c>
      <c r="G4" s="2">
        <f>(data__4[[#This Row],[Close]]-B3)/B3</f>
        <v>4.7585925099557285E-3</v>
      </c>
      <c r="H4">
        <f xml:space="preserve"> $N$5 + ($N$3*G3^2) + ($N$4*H3)</f>
        <v>4.6317664042184816E-5</v>
      </c>
      <c r="I4">
        <f>-LN(data__4[[#This Row],[Variance]]) - (data__4[[#This Row],[PropReturn]]^2/data__4[[#This Row],[Variance]])</f>
        <v>9.4910980225518369</v>
      </c>
      <c r="J4">
        <f>SQRT(data__4[[#This Row],[Variance]])*100</f>
        <v>0.68057081954918408</v>
      </c>
      <c r="M4" t="s">
        <v>8</v>
      </c>
      <c r="N4">
        <v>0.91287820827783417</v>
      </c>
    </row>
    <row r="5" spans="1:14" x14ac:dyDescent="0.25">
      <c r="A5" s="1">
        <v>38554</v>
      </c>
      <c r="B5">
        <v>1227.0400390625</v>
      </c>
      <c r="C5">
        <v>1235.8299560546875</v>
      </c>
      <c r="D5">
        <v>1224.699951171875</v>
      </c>
      <c r="E5">
        <v>1235.199951171875</v>
      </c>
      <c r="F5">
        <v>2129840000</v>
      </c>
      <c r="G5" s="2">
        <f>(data__4[[#This Row],[Close]]-B4)/B4</f>
        <v>-6.606146722749966E-3</v>
      </c>
      <c r="H5">
        <f t="shared" ref="H5:H68" si="0" xml:space="preserve"> $N$5 + ($N$3*G4^2) + ($N$4*H4)</f>
        <v>4.5395464930291147E-5</v>
      </c>
      <c r="I5">
        <f>-LN(data__4[[#This Row],[Variance]]) - (data__4[[#This Row],[PropReturn]]^2/data__4[[#This Row],[Variance]])</f>
        <v>9.0387429674557254</v>
      </c>
      <c r="J5">
        <f>SQRT(data__4[[#This Row],[Variance]])*100</f>
        <v>0.67376156710138302</v>
      </c>
      <c r="M5" t="s">
        <v>10</v>
      </c>
      <c r="N5" s="3">
        <v>1.275109236093593E-6</v>
      </c>
    </row>
    <row r="6" spans="1:14" x14ac:dyDescent="0.25">
      <c r="A6" s="1">
        <v>38555</v>
      </c>
      <c r="B6">
        <v>1233.6800537109375</v>
      </c>
      <c r="C6">
        <v>1234.18994140625</v>
      </c>
      <c r="D6">
        <v>1226.1500244140625</v>
      </c>
      <c r="E6">
        <v>1227.0400390625</v>
      </c>
      <c r="F6">
        <v>1766990000</v>
      </c>
      <c r="G6" s="2">
        <f>(data__4[[#This Row],[Close]]-B5)/B5</f>
        <v>5.4114082972473295E-3</v>
      </c>
      <c r="H6">
        <f t="shared" si="0"/>
        <v>4.6257877656403866E-5</v>
      </c>
      <c r="I6">
        <f>-LN(data__4[[#This Row],[Variance]]) - (data__4[[#This Row],[PropReturn]]^2/data__4[[#This Row],[Variance]])</f>
        <v>9.3482333138884499</v>
      </c>
      <c r="J6">
        <f>SQRT(data__4[[#This Row],[Variance]])*100</f>
        <v>0.68013144065249531</v>
      </c>
      <c r="M6" t="s">
        <v>11</v>
      </c>
      <c r="N6">
        <f>N5/N2</f>
        <v>2.1414358987927159E-4</v>
      </c>
    </row>
    <row r="7" spans="1:14" x14ac:dyDescent="0.25">
      <c r="A7" s="1">
        <v>38558</v>
      </c>
      <c r="B7">
        <v>1229.030029296875</v>
      </c>
      <c r="C7">
        <v>1238.3599853515625</v>
      </c>
      <c r="D7">
        <v>1228.1500244140625</v>
      </c>
      <c r="E7">
        <v>1233.6800537109375</v>
      </c>
      <c r="F7">
        <v>1717580000</v>
      </c>
      <c r="G7" s="2">
        <f>(data__4[[#This Row],[Close]]-B6)/B6</f>
        <v>-3.7692304419408595E-3</v>
      </c>
      <c r="H7">
        <f t="shared" si="0"/>
        <v>4.5879768289910213E-5</v>
      </c>
      <c r="I7">
        <f>-LN(data__4[[#This Row],[Variance]]) - (data__4[[#This Row],[PropReturn]]^2/data__4[[#This Row],[Variance]])</f>
        <v>9.6798269900934919</v>
      </c>
      <c r="J7">
        <f>SQRT(data__4[[#This Row],[Variance]])*100</f>
        <v>0.67734605845099749</v>
      </c>
    </row>
    <row r="8" spans="1:14" x14ac:dyDescent="0.25">
      <c r="A8" s="1">
        <v>38559</v>
      </c>
      <c r="B8">
        <v>1231.1600341796875</v>
      </c>
      <c r="C8">
        <v>1234.4200439453125</v>
      </c>
      <c r="D8">
        <v>1229.030029296875</v>
      </c>
      <c r="E8">
        <v>1229.030029296875</v>
      </c>
      <c r="F8">
        <v>1934180000</v>
      </c>
      <c r="G8" s="2">
        <f>(data__4[[#This Row],[Close]]-B7)/B7</f>
        <v>1.7330779818545772E-3</v>
      </c>
      <c r="H8">
        <f t="shared" si="0"/>
        <v>4.4310902168606613E-5</v>
      </c>
      <c r="I8">
        <f>-LN(data__4[[#This Row],[Variance]]) - (data__4[[#This Row],[PropReturn]]^2/data__4[[#This Row],[Variance]])</f>
        <v>9.9564960585972297</v>
      </c>
      <c r="J8">
        <f>SQRT(data__4[[#This Row],[Variance]])*100</f>
        <v>0.66566434611301373</v>
      </c>
      <c r="L8" t="s">
        <v>14</v>
      </c>
      <c r="M8">
        <f>SUM(I4:I1280)</f>
        <v>10228.099016834576</v>
      </c>
    </row>
    <row r="9" spans="1:14" x14ac:dyDescent="0.25">
      <c r="A9" s="1">
        <v>38560</v>
      </c>
      <c r="B9">
        <v>1236.7900390625</v>
      </c>
      <c r="C9">
        <v>1237.6400146484375</v>
      </c>
      <c r="D9">
        <v>1230.1500244140625</v>
      </c>
      <c r="E9">
        <v>1231.1600341796875</v>
      </c>
      <c r="F9">
        <v>1945800000</v>
      </c>
      <c r="G9" s="2">
        <f>(data__4[[#This Row],[Close]]-B8)/B8</f>
        <v>4.5729269359882441E-3</v>
      </c>
      <c r="H9">
        <f t="shared" si="0"/>
        <v>4.1969357111143415E-5</v>
      </c>
      <c r="I9">
        <f>-LN(data__4[[#This Row],[Variance]]) - (data__4[[#This Row],[PropReturn]]^2/data__4[[#This Row],[Variance]])</f>
        <v>9.5803105867887961</v>
      </c>
      <c r="J9">
        <f>SQRT(data__4[[#This Row],[Variance]])*100</f>
        <v>0.64783761168323206</v>
      </c>
    </row>
    <row r="10" spans="1:14" x14ac:dyDescent="0.25">
      <c r="A10" s="1">
        <v>38561</v>
      </c>
      <c r="B10">
        <v>1243.719970703125</v>
      </c>
      <c r="C10">
        <v>1245.1500244140625</v>
      </c>
      <c r="D10">
        <v>1235.81005859375</v>
      </c>
      <c r="E10">
        <v>1236.7900390625</v>
      </c>
      <c r="F10">
        <v>2001680000</v>
      </c>
      <c r="G10" s="2">
        <f>(data__4[[#This Row],[Close]]-B9)/B9</f>
        <v>5.6031593251494507E-3</v>
      </c>
      <c r="H10">
        <f t="shared" si="0"/>
        <v>4.1285364484139012E-5</v>
      </c>
      <c r="I10">
        <f>-LN(data__4[[#This Row],[Variance]]) - (data__4[[#This Row],[PropReturn]]^2/data__4[[#This Row],[Variance]])</f>
        <v>9.3345539691414032</v>
      </c>
      <c r="J10">
        <f>SQRT(data__4[[#This Row],[Variance]])*100</f>
        <v>0.64253688208646054</v>
      </c>
    </row>
    <row r="11" spans="1:14" x14ac:dyDescent="0.25">
      <c r="A11" s="1">
        <v>38562</v>
      </c>
      <c r="B11">
        <v>1234.1800537109375</v>
      </c>
      <c r="C11">
        <v>1245.0400390625</v>
      </c>
      <c r="D11">
        <v>1234.1800537109375</v>
      </c>
      <c r="E11">
        <v>1243.719970703125</v>
      </c>
      <c r="F11">
        <v>1789600000</v>
      </c>
      <c r="G11" s="2">
        <f>(data__4[[#This Row],[Close]]-B10)/B10</f>
        <v>-7.6704702158912836E-3</v>
      </c>
      <c r="H11">
        <f t="shared" si="0"/>
        <v>4.1511899218075133E-5</v>
      </c>
      <c r="I11">
        <f>-LN(data__4[[#This Row],[Variance]]) - (data__4[[#This Row],[PropReturn]]^2/data__4[[#This Row],[Variance]])</f>
        <v>8.672199161779476</v>
      </c>
      <c r="J11">
        <f>SQRT(data__4[[#This Row],[Variance]])*100</f>
        <v>0.64429728556059529</v>
      </c>
    </row>
    <row r="12" spans="1:14" x14ac:dyDescent="0.25">
      <c r="A12" s="1">
        <v>38565</v>
      </c>
      <c r="B12">
        <v>1235.3499755859375</v>
      </c>
      <c r="C12">
        <v>1239.0999755859375</v>
      </c>
      <c r="D12">
        <v>1233.800048828125</v>
      </c>
      <c r="E12">
        <v>1234.1800537109375</v>
      </c>
      <c r="F12">
        <v>1716870000</v>
      </c>
      <c r="G12" s="2">
        <f>(data__4[[#This Row],[Close]]-B11)/B11</f>
        <v>9.4793451853501787E-4</v>
      </c>
      <c r="H12">
        <f t="shared" si="0"/>
        <v>4.3945987800708817E-5</v>
      </c>
      <c r="I12">
        <f>-LN(data__4[[#This Row],[Variance]]) - (data__4[[#This Row],[PropReturn]]^2/data__4[[#This Row],[Variance]])</f>
        <v>10.012101858567732</v>
      </c>
      <c r="J12">
        <f>SQRT(data__4[[#This Row],[Variance]])*100</f>
        <v>0.66291770077973344</v>
      </c>
    </row>
    <row r="13" spans="1:14" x14ac:dyDescent="0.25">
      <c r="A13" s="1">
        <v>38566</v>
      </c>
      <c r="B13">
        <v>1244.1199951171875</v>
      </c>
      <c r="C13">
        <v>1244.68994140625</v>
      </c>
      <c r="D13">
        <v>1235.3499755859375</v>
      </c>
      <c r="E13">
        <v>1235.3499755859375</v>
      </c>
      <c r="F13">
        <v>2043120000</v>
      </c>
      <c r="G13" s="2">
        <f>(data__4[[#This Row],[Close]]-B12)/B12</f>
        <v>7.0992186057156001E-3</v>
      </c>
      <c r="H13">
        <f t="shared" si="0"/>
        <v>4.1465379170340542E-5</v>
      </c>
      <c r="I13">
        <f>-LN(data__4[[#This Row],[Variance]]) - (data__4[[#This Row],[PropReturn]]^2/data__4[[#This Row],[Variance]])</f>
        <v>8.8752063051474401</v>
      </c>
      <c r="J13">
        <f>SQRT(data__4[[#This Row],[Variance]])*100</f>
        <v>0.64393617051956742</v>
      </c>
    </row>
    <row r="14" spans="1:14" x14ac:dyDescent="0.25">
      <c r="A14" s="1">
        <v>38567</v>
      </c>
      <c r="B14">
        <v>1245.0400390625</v>
      </c>
      <c r="C14">
        <v>1245.8599853515625</v>
      </c>
      <c r="D14">
        <v>1240.5699462890625</v>
      </c>
      <c r="E14">
        <v>1244.1199951171875</v>
      </c>
      <c r="F14">
        <v>1999980000</v>
      </c>
      <c r="G14" s="2">
        <f>(data__4[[#This Row],[Close]]-B13)/B13</f>
        <v>7.3951383220542016E-4</v>
      </c>
      <c r="H14">
        <f t="shared" si="0"/>
        <v>4.3218694951998222E-5</v>
      </c>
      <c r="I14">
        <f>-LN(data__4[[#This Row],[Variance]]) - (data__4[[#This Row],[PropReturn]]^2/data__4[[#This Row],[Variance]])</f>
        <v>10.036583603134176</v>
      </c>
      <c r="J14">
        <f>SQRT(data__4[[#This Row],[Variance]])*100</f>
        <v>0.65740927094161228</v>
      </c>
    </row>
    <row r="15" spans="1:14" x14ac:dyDescent="0.25">
      <c r="A15" s="1">
        <v>38568</v>
      </c>
      <c r="B15">
        <v>1235.8599853515625</v>
      </c>
      <c r="C15">
        <v>1245.0400390625</v>
      </c>
      <c r="D15">
        <v>1235.1500244140625</v>
      </c>
      <c r="E15">
        <v>1245.0400390625</v>
      </c>
      <c r="F15">
        <v>1981220000</v>
      </c>
      <c r="G15" s="2">
        <f>(data__4[[#This Row],[Close]]-B14)/B14</f>
        <v>-7.3732999927054307E-3</v>
      </c>
      <c r="H15">
        <f t="shared" si="0"/>
        <v>4.0772902896341801E-5</v>
      </c>
      <c r="I15">
        <f>-LN(data__4[[#This Row],[Variance]]) - (data__4[[#This Row],[PropReturn]]^2/data__4[[#This Row],[Variance]])</f>
        <v>8.7741182494430401</v>
      </c>
      <c r="J15">
        <f>SQRT(data__4[[#This Row],[Variance]])*100</f>
        <v>0.63853663087047563</v>
      </c>
    </row>
    <row r="16" spans="1:14" x14ac:dyDescent="0.25">
      <c r="A16" s="1">
        <v>38569</v>
      </c>
      <c r="B16">
        <v>1226.4200439453125</v>
      </c>
      <c r="C16">
        <v>1235.8599853515625</v>
      </c>
      <c r="D16">
        <v>1225.6199951171875</v>
      </c>
      <c r="E16">
        <v>1235.8599853515625</v>
      </c>
      <c r="F16">
        <v>1930280000</v>
      </c>
      <c r="G16" s="2">
        <f>(data__4[[#This Row],[Close]]-B15)/B15</f>
        <v>-7.6383583238716479E-3</v>
      </c>
      <c r="H16">
        <f t="shared" si="0"/>
        <v>4.2908510687158086E-5</v>
      </c>
      <c r="I16">
        <f>-LN(data__4[[#This Row],[Variance]]) - (data__4[[#This Row],[PropReturn]]^2/data__4[[#This Row],[Variance]])</f>
        <v>8.6966980470552073</v>
      </c>
      <c r="J16">
        <f>SQRT(data__4[[#This Row],[Variance]])*100</f>
        <v>0.6550458815011212</v>
      </c>
    </row>
    <row r="17" spans="1:10" x14ac:dyDescent="0.25">
      <c r="A17" s="1">
        <v>38572</v>
      </c>
      <c r="B17">
        <v>1223.1300048828125</v>
      </c>
      <c r="C17">
        <v>1232.280029296875</v>
      </c>
      <c r="D17">
        <v>1222.6700439453125</v>
      </c>
      <c r="E17">
        <v>1226.4200439453125</v>
      </c>
      <c r="F17">
        <v>1804140000</v>
      </c>
      <c r="G17" s="2">
        <f>(data__4[[#This Row],[Close]]-B16)/B16</f>
        <v>-2.6826364089061697E-3</v>
      </c>
      <c r="H17">
        <f t="shared" si="0"/>
        <v>4.5181022484913609E-5</v>
      </c>
      <c r="I17">
        <f>-LN(data__4[[#This Row],[Variance]]) - (data__4[[#This Row],[PropReturn]]^2/data__4[[#This Row],[Variance]])</f>
        <v>9.8455510953537448</v>
      </c>
      <c r="J17">
        <f>SQRT(data__4[[#This Row],[Variance]])*100</f>
        <v>0.67216830098505542</v>
      </c>
    </row>
    <row r="18" spans="1:10" x14ac:dyDescent="0.25">
      <c r="A18" s="1">
        <v>38573</v>
      </c>
      <c r="B18">
        <v>1231.3800048828125</v>
      </c>
      <c r="C18">
        <v>1234.1099853515625</v>
      </c>
      <c r="D18">
        <v>1223.1300048828125</v>
      </c>
      <c r="E18">
        <v>1223.1300048828125</v>
      </c>
      <c r="F18">
        <v>1897520000</v>
      </c>
      <c r="G18" s="2">
        <f>(data__4[[#This Row],[Close]]-B17)/B17</f>
        <v>6.7449902848147596E-3</v>
      </c>
      <c r="H18">
        <f t="shared" si="0"/>
        <v>4.3104003892548853E-5</v>
      </c>
      <c r="I18">
        <f>-LN(data__4[[#This Row],[Variance]]) - (data__4[[#This Row],[PropReturn]]^2/data__4[[#This Row],[Variance]])</f>
        <v>8.9964267332760919</v>
      </c>
      <c r="J18">
        <f>SQRT(data__4[[#This Row],[Variance]])*100</f>
        <v>0.65653639573559708</v>
      </c>
    </row>
    <row r="19" spans="1:10" x14ac:dyDescent="0.25">
      <c r="A19" s="1">
        <v>38574</v>
      </c>
      <c r="B19">
        <v>1229.1300048828125</v>
      </c>
      <c r="C19">
        <v>1242.68994140625</v>
      </c>
      <c r="D19">
        <v>1226.5799560546875</v>
      </c>
      <c r="E19">
        <v>1231.3800048828125</v>
      </c>
      <c r="F19">
        <v>2172320000</v>
      </c>
      <c r="G19" s="2">
        <f>(data__4[[#This Row],[Close]]-B18)/B18</f>
        <v>-1.8272182357014373E-3</v>
      </c>
      <c r="H19">
        <f t="shared" si="0"/>
        <v>4.4316514270760282E-5</v>
      </c>
      <c r="I19">
        <f>-LN(data__4[[#This Row],[Variance]]) - (data__4[[#This Row],[PropReturn]]^2/data__4[[#This Row],[Variance]])</f>
        <v>9.9488149662668981</v>
      </c>
      <c r="J19">
        <f>SQRT(data__4[[#This Row],[Variance]])*100</f>
        <v>0.6657064989224627</v>
      </c>
    </row>
    <row r="20" spans="1:10" x14ac:dyDescent="0.25">
      <c r="A20" s="1">
        <v>38575</v>
      </c>
      <c r="B20">
        <v>1237.81005859375</v>
      </c>
      <c r="C20">
        <v>1237.81005859375</v>
      </c>
      <c r="D20">
        <v>1228.3299560546875</v>
      </c>
      <c r="E20">
        <v>1229.1300048828125</v>
      </c>
      <c r="F20">
        <v>1941560000</v>
      </c>
      <c r="G20" s="2">
        <f>(data__4[[#This Row],[Close]]-B19)/B19</f>
        <v>7.0619492457716648E-3</v>
      </c>
      <c r="H20">
        <f t="shared" si="0"/>
        <v>4.2001684903689583E-5</v>
      </c>
      <c r="I20">
        <f>-LN(data__4[[#This Row],[Variance]]) - (data__4[[#This Row],[PropReturn]]^2/data__4[[#This Row],[Variance]])</f>
        <v>8.8904406674846932</v>
      </c>
      <c r="J20">
        <f>SQRT(data__4[[#This Row],[Variance]])*100</f>
        <v>0.64808706902459934</v>
      </c>
    </row>
    <row r="21" spans="1:10" x14ac:dyDescent="0.25">
      <c r="A21" s="1">
        <v>38576</v>
      </c>
      <c r="B21">
        <v>1230.3900146484375</v>
      </c>
      <c r="C21">
        <v>1237.81005859375</v>
      </c>
      <c r="D21">
        <v>1225.8699951171875</v>
      </c>
      <c r="E21">
        <v>1237.81005859375</v>
      </c>
      <c r="F21">
        <v>1709300000</v>
      </c>
      <c r="G21" s="2">
        <f>(data__4[[#This Row],[Close]]-B20)/B20</f>
        <v>-5.9944931726780889E-3</v>
      </c>
      <c r="H21">
        <f t="shared" si="0"/>
        <v>4.366543846388635E-5</v>
      </c>
      <c r="I21">
        <f>-LN(data__4[[#This Row],[Variance]]) - (data__4[[#This Row],[PropReturn]]^2/data__4[[#This Row],[Variance]])</f>
        <v>9.2160156552182961</v>
      </c>
      <c r="J21">
        <f>SQRT(data__4[[#This Row],[Variance]])*100</f>
        <v>0.66079829345940622</v>
      </c>
    </row>
    <row r="22" spans="1:10" x14ac:dyDescent="0.25">
      <c r="A22" s="1">
        <v>38579</v>
      </c>
      <c r="B22">
        <v>1233.8699951171875</v>
      </c>
      <c r="C22">
        <v>1236.239990234375</v>
      </c>
      <c r="D22">
        <v>1226.199951171875</v>
      </c>
      <c r="E22">
        <v>1230.4000244140625</v>
      </c>
      <c r="F22">
        <v>1562880000</v>
      </c>
      <c r="G22" s="2">
        <f>(data__4[[#This Row],[Close]]-B21)/B21</f>
        <v>2.8283555842610959E-3</v>
      </c>
      <c r="H22">
        <f t="shared" si="0"/>
        <v>4.4052999208570171E-5</v>
      </c>
      <c r="I22">
        <f>-LN(data__4[[#This Row],[Variance]]) - (data__4[[#This Row],[PropReturn]]^2/data__4[[#This Row],[Variance]])</f>
        <v>9.8485268675469602</v>
      </c>
      <c r="J22">
        <f>SQRT(data__4[[#This Row],[Variance]])*100</f>
        <v>0.6637243344082705</v>
      </c>
    </row>
    <row r="23" spans="1:10" x14ac:dyDescent="0.25">
      <c r="A23" s="1">
        <v>38580</v>
      </c>
      <c r="B23">
        <v>1219.3399658203125</v>
      </c>
      <c r="C23">
        <v>1233.8699951171875</v>
      </c>
      <c r="D23">
        <v>1219.050048828125</v>
      </c>
      <c r="E23">
        <v>1233.8699951171875</v>
      </c>
      <c r="F23">
        <v>1820410000</v>
      </c>
      <c r="G23" s="2">
        <f>(data__4[[#This Row],[Close]]-B22)/B22</f>
        <v>-1.1775980738955406E-2</v>
      </c>
      <c r="H23">
        <f t="shared" si="0"/>
        <v>4.2139438036755059E-5</v>
      </c>
      <c r="I23">
        <f>-LN(data__4[[#This Row],[Variance]]) - (data__4[[#This Row],[PropReturn]]^2/data__4[[#This Row],[Variance]])</f>
        <v>6.7836965923337971</v>
      </c>
      <c r="J23">
        <f>SQRT(data__4[[#This Row],[Variance]])*100</f>
        <v>0.64914896623775853</v>
      </c>
    </row>
    <row r="24" spans="1:10" x14ac:dyDescent="0.25">
      <c r="A24" s="1">
        <v>38581</v>
      </c>
      <c r="B24">
        <v>1220.239990234375</v>
      </c>
      <c r="C24">
        <v>1225.6300048828125</v>
      </c>
      <c r="D24">
        <v>1218.0699462890625</v>
      </c>
      <c r="E24">
        <v>1219.3399658203125</v>
      </c>
      <c r="F24">
        <v>1859150000</v>
      </c>
      <c r="G24" s="2">
        <f>(data__4[[#This Row],[Close]]-B23)/B23</f>
        <v>7.381242633648996E-4</v>
      </c>
      <c r="H24">
        <f t="shared" si="0"/>
        <v>5.0999060085376938E-5</v>
      </c>
      <c r="I24">
        <f>-LN(data__4[[#This Row],[Variance]]) - (data__4[[#This Row],[PropReturn]]^2/data__4[[#This Row],[Variance]])</f>
        <v>9.8730202674737928</v>
      </c>
      <c r="J24">
        <f>SQRT(data__4[[#This Row],[Variance]])*100</f>
        <v>0.71413626210532777</v>
      </c>
    </row>
    <row r="25" spans="1:10" x14ac:dyDescent="0.25">
      <c r="A25" s="1">
        <v>38582</v>
      </c>
      <c r="B25">
        <v>1219.02001953125</v>
      </c>
      <c r="C25">
        <v>1222.6400146484375</v>
      </c>
      <c r="D25">
        <v>1215.9300537109375</v>
      </c>
      <c r="E25">
        <v>1220.239990234375</v>
      </c>
      <c r="F25">
        <v>1808170000</v>
      </c>
      <c r="G25" s="2">
        <f>(data__4[[#This Row],[Close]]-B24)/B24</f>
        <v>-9.9977931627259374E-4</v>
      </c>
      <c r="H25">
        <f t="shared" si="0"/>
        <v>4.7875262019798814E-5</v>
      </c>
      <c r="I25">
        <f>-LN(data__4[[#This Row],[Variance]]) - (data__4[[#This Row],[PropReturn]]^2/data__4[[#This Row],[Variance]])</f>
        <v>9.9260332414342169</v>
      </c>
      <c r="J25">
        <f>SQRT(data__4[[#This Row],[Variance]])*100</f>
        <v>0.69191951858434242</v>
      </c>
    </row>
    <row r="26" spans="1:10" x14ac:dyDescent="0.25">
      <c r="A26" s="1">
        <v>38583</v>
      </c>
      <c r="B26">
        <v>1219.7099609375</v>
      </c>
      <c r="C26">
        <v>1225.0799560546875</v>
      </c>
      <c r="D26">
        <v>1219.02001953125</v>
      </c>
      <c r="E26">
        <v>1219.02001953125</v>
      </c>
      <c r="F26">
        <v>1558790000</v>
      </c>
      <c r="G26" s="2">
        <f>(data__4[[#This Row],[Close]]-B25)/B25</f>
        <v>5.6598037373931174E-4</v>
      </c>
      <c r="H26">
        <f t="shared" si="0"/>
        <v>4.5060524161568559E-5</v>
      </c>
      <c r="I26">
        <f>-LN(data__4[[#This Row],[Variance]]) - (data__4[[#This Row],[PropReturn]]^2/data__4[[#This Row],[Variance]])</f>
        <v>10.000395023410006</v>
      </c>
      <c r="J26">
        <f>SQRT(data__4[[#This Row],[Variance]])*100</f>
        <v>0.67127136212986593</v>
      </c>
    </row>
    <row r="27" spans="1:10" x14ac:dyDescent="0.25">
      <c r="A27" s="1">
        <v>38586</v>
      </c>
      <c r="B27">
        <v>1221.72998046875</v>
      </c>
      <c r="C27">
        <v>1228.9599609375</v>
      </c>
      <c r="D27">
        <v>1216.469970703125</v>
      </c>
      <c r="E27">
        <v>1219.7099609375</v>
      </c>
      <c r="F27">
        <v>1621330000</v>
      </c>
      <c r="G27" s="2">
        <f>(data__4[[#This Row],[Close]]-B26)/B26</f>
        <v>1.6561474415584519E-3</v>
      </c>
      <c r="H27">
        <f t="shared" si="0"/>
        <v>4.2435880435535421E-5</v>
      </c>
      <c r="I27">
        <f>-LN(data__4[[#This Row],[Variance]]) - (data__4[[#This Row],[PropReturn]]^2/data__4[[#This Row],[Variance]])</f>
        <v>10.002881759534469</v>
      </c>
      <c r="J27">
        <f>SQRT(data__4[[#This Row],[Variance]])*100</f>
        <v>0.65142828028521615</v>
      </c>
    </row>
    <row r="28" spans="1:10" x14ac:dyDescent="0.25">
      <c r="A28" s="1">
        <v>38587</v>
      </c>
      <c r="B28">
        <v>1217.5899658203125</v>
      </c>
      <c r="C28">
        <v>1223.0400390625</v>
      </c>
      <c r="D28">
        <v>1214.43994140625</v>
      </c>
      <c r="E28">
        <v>1221.72998046875</v>
      </c>
      <c r="F28">
        <v>1678620000</v>
      </c>
      <c r="G28" s="2">
        <f>(data__4[[#This Row],[Close]]-B27)/B27</f>
        <v>-3.3886494680674616E-3</v>
      </c>
      <c r="H28">
        <f t="shared" si="0"/>
        <v>4.0236527471116148E-5</v>
      </c>
      <c r="I28">
        <f>-LN(data__4[[#This Row],[Variance]]) - (data__4[[#This Row],[PropReturn]]^2/data__4[[#This Row],[Variance]])</f>
        <v>9.8353492421591859</v>
      </c>
      <c r="J28">
        <f>SQRT(data__4[[#This Row],[Variance]])*100</f>
        <v>0.63432268973383055</v>
      </c>
    </row>
    <row r="29" spans="1:10" x14ac:dyDescent="0.25">
      <c r="A29" s="1">
        <v>38588</v>
      </c>
      <c r="B29">
        <v>1209.5899658203125</v>
      </c>
      <c r="C29">
        <v>1224.1500244140625</v>
      </c>
      <c r="D29">
        <v>1209.3699951171875</v>
      </c>
      <c r="E29">
        <v>1217.5699462890625</v>
      </c>
      <c r="F29">
        <v>1930800000</v>
      </c>
      <c r="G29" s="2">
        <f>(data__4[[#This Row],[Close]]-B28)/B28</f>
        <v>-6.5703563798755965E-3</v>
      </c>
      <c r="H29">
        <f t="shared" si="0"/>
        <v>3.8938198375803196E-5</v>
      </c>
      <c r="I29">
        <f>-LN(data__4[[#This Row],[Variance]]) - (data__4[[#This Row],[PropReturn]]^2/data__4[[#This Row],[Variance]])</f>
        <v>9.0448655816968344</v>
      </c>
      <c r="J29">
        <f>SQRT(data__4[[#This Row],[Variance]])*100</f>
        <v>0.62400479465948977</v>
      </c>
    </row>
    <row r="30" spans="1:10" x14ac:dyDescent="0.25">
      <c r="A30" s="1">
        <v>38589</v>
      </c>
      <c r="B30">
        <v>1212.3699951171875</v>
      </c>
      <c r="C30">
        <v>1213.72998046875</v>
      </c>
      <c r="D30">
        <v>1209.5699462890625</v>
      </c>
      <c r="E30">
        <v>1209.5899658203125</v>
      </c>
      <c r="F30">
        <v>1571110000</v>
      </c>
      <c r="G30" s="2">
        <f>(data__4[[#This Row],[Close]]-B29)/B29</f>
        <v>2.2983237092163347E-3</v>
      </c>
      <c r="H30">
        <f t="shared" si="0"/>
        <v>4.032490190441432E-5</v>
      </c>
      <c r="I30">
        <f>-LN(data__4[[#This Row],[Variance]]) - (data__4[[#This Row],[PropReturn]]^2/data__4[[#This Row],[Variance]])</f>
        <v>9.9875480690675662</v>
      </c>
      <c r="J30">
        <f>SQRT(data__4[[#This Row],[Variance]])*100</f>
        <v>0.63501891235154817</v>
      </c>
    </row>
    <row r="31" spans="1:10" x14ac:dyDescent="0.25">
      <c r="A31" s="1">
        <v>38590</v>
      </c>
      <c r="B31">
        <v>1205.0999755859375</v>
      </c>
      <c r="C31">
        <v>1212.4000244140625</v>
      </c>
      <c r="D31">
        <v>1204.22998046875</v>
      </c>
      <c r="E31">
        <v>1212.4000244140625</v>
      </c>
      <c r="F31">
        <v>1541090000</v>
      </c>
      <c r="G31" s="2">
        <f>(data__4[[#This Row],[Close]]-B30)/B30</f>
        <v>-5.9965353485569237E-3</v>
      </c>
      <c r="H31">
        <f t="shared" si="0"/>
        <v>3.8515582977265285E-5</v>
      </c>
      <c r="I31">
        <f>-LN(data__4[[#This Row],[Variance]]) - (data__4[[#This Row],[PropReturn]]^2/data__4[[#This Row],[Variance]])</f>
        <v>9.2308401705167871</v>
      </c>
      <c r="J31">
        <f>SQRT(data__4[[#This Row],[Variance]])*100</f>
        <v>0.62060924080507607</v>
      </c>
    </row>
    <row r="32" spans="1:10" x14ac:dyDescent="0.25">
      <c r="A32" s="1">
        <v>38593</v>
      </c>
      <c r="B32">
        <v>1212.280029296875</v>
      </c>
      <c r="C32">
        <v>1214.280029296875</v>
      </c>
      <c r="D32">
        <v>1201.530029296875</v>
      </c>
      <c r="E32">
        <v>1205.0999755859375</v>
      </c>
      <c r="F32">
        <v>1599450000</v>
      </c>
      <c r="G32" s="2">
        <f>(data__4[[#This Row],[Close]]-B31)/B31</f>
        <v>5.9580564736518658E-3</v>
      </c>
      <c r="H32">
        <f t="shared" si="0"/>
        <v>3.935379596758692E-5</v>
      </c>
      <c r="I32">
        <f>-LN(data__4[[#This Row],[Variance]]) - (data__4[[#This Row],[PropReturn]]^2/data__4[[#This Row],[Variance]])</f>
        <v>9.2408847574764383</v>
      </c>
      <c r="J32">
        <f>SQRT(data__4[[#This Row],[Variance]])*100</f>
        <v>0.62732603937336218</v>
      </c>
    </row>
    <row r="33" spans="1:10" x14ac:dyDescent="0.25">
      <c r="A33" s="1">
        <v>38594</v>
      </c>
      <c r="B33">
        <v>1208.4100341796875</v>
      </c>
      <c r="C33">
        <v>1212.280029296875</v>
      </c>
      <c r="D33">
        <v>1201.0699462890625</v>
      </c>
      <c r="E33">
        <v>1212.280029296875</v>
      </c>
      <c r="F33">
        <v>1916470000</v>
      </c>
      <c r="G33" s="2">
        <f>(data__4[[#This Row],[Close]]-B32)/B32</f>
        <v>-3.1923276995927297E-3</v>
      </c>
      <c r="H33">
        <f t="shared" si="0"/>
        <v>4.0081645428738258E-5</v>
      </c>
      <c r="I33">
        <f>-LN(data__4[[#This Row],[Variance]]) - (data__4[[#This Row],[PropReturn]]^2/data__4[[#This Row],[Variance]])</f>
        <v>9.8703371137082634</v>
      </c>
      <c r="J33">
        <f>SQRT(data__4[[#This Row],[Variance]])*100</f>
        <v>0.63310066678797816</v>
      </c>
    </row>
    <row r="34" spans="1:10" x14ac:dyDescent="0.25">
      <c r="A34" s="1">
        <v>38595</v>
      </c>
      <c r="B34">
        <v>1220.3299560546875</v>
      </c>
      <c r="C34">
        <v>1220.3599853515625</v>
      </c>
      <c r="D34">
        <v>1204.4000244140625</v>
      </c>
      <c r="E34">
        <v>1208.4100341796875</v>
      </c>
      <c r="F34">
        <v>2365510000</v>
      </c>
      <c r="G34" s="2">
        <f>(data__4[[#This Row],[Close]]-B33)/B33</f>
        <v>9.864136789539053E-3</v>
      </c>
      <c r="H34">
        <f t="shared" si="0"/>
        <v>3.8691942627330791E-5</v>
      </c>
      <c r="I34">
        <f>-LN(data__4[[#This Row],[Variance]]) - (data__4[[#This Row],[PropReturn]]^2/data__4[[#This Row],[Variance]])</f>
        <v>7.6451128493837928</v>
      </c>
      <c r="J34">
        <f>SQRT(data__4[[#This Row],[Variance]])*100</f>
        <v>0.62202847705977893</v>
      </c>
    </row>
    <row r="35" spans="1:10" x14ac:dyDescent="0.25">
      <c r="A35" s="1">
        <v>38596</v>
      </c>
      <c r="B35">
        <v>1221.5899658203125</v>
      </c>
      <c r="C35">
        <v>1227.2900390625</v>
      </c>
      <c r="D35">
        <v>1216.1800537109375</v>
      </c>
      <c r="E35">
        <v>1220.3299560546875</v>
      </c>
      <c r="F35">
        <v>2229860000</v>
      </c>
      <c r="G35" s="2">
        <f>(data__4[[#This Row],[Close]]-B34)/B34</f>
        <v>1.0325156400311575E-3</v>
      </c>
      <c r="H35">
        <f t="shared" si="0"/>
        <v>4.4493818928540685E-5</v>
      </c>
      <c r="I35">
        <f>-LN(data__4[[#This Row],[Variance]]) - (data__4[[#This Row],[PropReturn]]^2/data__4[[#This Row],[Variance]])</f>
        <v>9.9961999048164056</v>
      </c>
      <c r="J35">
        <f>SQRT(data__4[[#This Row],[Variance]])*100</f>
        <v>0.66703687250811461</v>
      </c>
    </row>
    <row r="36" spans="1:10" x14ac:dyDescent="0.25">
      <c r="A36" s="1">
        <v>38597</v>
      </c>
      <c r="B36">
        <v>1218.02001953125</v>
      </c>
      <c r="C36">
        <v>1224.449951171875</v>
      </c>
      <c r="D36">
        <v>1217.75</v>
      </c>
      <c r="E36">
        <v>1221.5899658203125</v>
      </c>
      <c r="F36">
        <v>1640160000</v>
      </c>
      <c r="G36" s="2">
        <f>(data__4[[#This Row],[Close]]-B35)/B35</f>
        <v>-2.9223768931870998E-3</v>
      </c>
      <c r="H36">
        <f t="shared" si="0"/>
        <v>4.1979078502766441E-5</v>
      </c>
      <c r="I36">
        <f>-LN(data__4[[#This Row],[Variance]]) - (data__4[[#This Row],[PropReturn]]^2/data__4[[#This Row],[Variance]])</f>
        <v>9.8748976945182871</v>
      </c>
      <c r="J36">
        <f>SQRT(data__4[[#This Row],[Variance]])*100</f>
        <v>0.6479126368791277</v>
      </c>
    </row>
    <row r="37" spans="1:10" x14ac:dyDescent="0.25">
      <c r="A37" s="1">
        <v>38601</v>
      </c>
      <c r="B37">
        <v>1233.3900146484375</v>
      </c>
      <c r="C37">
        <v>1233.6099853515625</v>
      </c>
      <c r="D37">
        <v>1218.02001953125</v>
      </c>
      <c r="E37">
        <v>1218.02001953125</v>
      </c>
      <c r="F37">
        <v>1932090000</v>
      </c>
      <c r="G37" s="2">
        <f>(data__4[[#This Row],[Close]]-B36)/B36</f>
        <v>1.2618836201971934E-2</v>
      </c>
      <c r="H37">
        <f t="shared" si="0"/>
        <v>4.0290087497048082E-5</v>
      </c>
      <c r="I37">
        <f>-LN(data__4[[#This Row],[Variance]]) - (data__4[[#This Row],[PropReturn]]^2/data__4[[#This Row],[Variance]])</f>
        <v>6.1671916027139284</v>
      </c>
      <c r="J37">
        <f>SQRT(data__4[[#This Row],[Variance]])*100</f>
        <v>0.63474473213291094</v>
      </c>
    </row>
    <row r="38" spans="1:10" x14ac:dyDescent="0.25">
      <c r="A38" s="1">
        <v>38602</v>
      </c>
      <c r="B38">
        <v>1236.3599853515625</v>
      </c>
      <c r="C38">
        <v>1237.06005859375</v>
      </c>
      <c r="D38">
        <v>1230.9300537109375</v>
      </c>
      <c r="E38">
        <v>1233.3900146484375</v>
      </c>
      <c r="F38">
        <v>2067700000</v>
      </c>
      <c r="G38" s="2">
        <f>(data__4[[#This Row],[Close]]-B37)/B37</f>
        <v>2.4079736886564247E-3</v>
      </c>
      <c r="H38">
        <f t="shared" si="0"/>
        <v>5.097973453930239E-5</v>
      </c>
      <c r="I38">
        <f>-LN(data__4[[#This Row],[Variance]]) - (data__4[[#This Row],[PropReturn]]^2/data__4[[#This Row],[Variance]])</f>
        <v>9.7703442830480078</v>
      </c>
      <c r="J38">
        <f>SQRT(data__4[[#This Row],[Variance]])*100</f>
        <v>0.7140009421513559</v>
      </c>
    </row>
    <row r="39" spans="1:10" x14ac:dyDescent="0.25">
      <c r="A39" s="1">
        <v>38603</v>
      </c>
      <c r="B39">
        <v>1231.6700439453125</v>
      </c>
      <c r="C39">
        <v>1236.3599853515625</v>
      </c>
      <c r="D39">
        <v>1229.510009765625</v>
      </c>
      <c r="E39">
        <v>1236.3599853515625</v>
      </c>
      <c r="F39">
        <v>1955380000</v>
      </c>
      <c r="G39" s="2">
        <f>(data__4[[#This Row],[Close]]-B38)/B38</f>
        <v>-3.7933461627815477E-3</v>
      </c>
      <c r="H39">
        <f t="shared" si="0"/>
        <v>4.8284033532207766E-5</v>
      </c>
      <c r="I39">
        <f>-LN(data__4[[#This Row],[Variance]]) - (data__4[[#This Row],[PropReturn]]^2/data__4[[#This Row],[Variance]])</f>
        <v>9.6403923661213948</v>
      </c>
      <c r="J39">
        <f>SQRT(data__4[[#This Row],[Variance]])*100</f>
        <v>0.69486713501364972</v>
      </c>
    </row>
    <row r="40" spans="1:10" x14ac:dyDescent="0.25">
      <c r="A40" s="1">
        <v>38604</v>
      </c>
      <c r="B40">
        <v>1241.47998046875</v>
      </c>
      <c r="C40">
        <v>1243.1300048828125</v>
      </c>
      <c r="D40">
        <v>1231.6700439453125</v>
      </c>
      <c r="E40">
        <v>1231.6700439453125</v>
      </c>
      <c r="F40">
        <v>1992560000</v>
      </c>
      <c r="G40" s="2">
        <f>(data__4[[#This Row],[Close]]-B39)/B39</f>
        <v>7.9647439439333081E-3</v>
      </c>
      <c r="H40">
        <f t="shared" si="0"/>
        <v>4.652050656873399E-5</v>
      </c>
      <c r="I40">
        <f>-LN(data__4[[#This Row],[Variance]]) - (data__4[[#This Row],[PropReturn]]^2/data__4[[#This Row],[Variance]])</f>
        <v>8.6119790067142077</v>
      </c>
      <c r="J40">
        <f>SQRT(data__4[[#This Row],[Variance]])*100</f>
        <v>0.68205942973273226</v>
      </c>
    </row>
    <row r="41" spans="1:10" x14ac:dyDescent="0.25">
      <c r="A41" s="1">
        <v>38607</v>
      </c>
      <c r="B41">
        <v>1240.56005859375</v>
      </c>
      <c r="C41">
        <v>1242.5999755859375</v>
      </c>
      <c r="D41">
        <v>1239.1500244140625</v>
      </c>
      <c r="E41">
        <v>1241.47998046875</v>
      </c>
      <c r="F41">
        <v>1938050000</v>
      </c>
      <c r="G41" s="2">
        <f>(data__4[[#This Row],[Close]]-B40)/B40</f>
        <v>-7.4098808637466864E-4</v>
      </c>
      <c r="H41">
        <f t="shared" si="0"/>
        <v>4.8891689861589379E-5</v>
      </c>
      <c r="I41">
        <f>-LN(data__4[[#This Row],[Variance]]) - (data__4[[#This Row],[PropReturn]]^2/data__4[[#This Row],[Variance]])</f>
        <v>9.9146729196830918</v>
      </c>
      <c r="J41">
        <f>SQRT(data__4[[#This Row],[Variance]])*100</f>
        <v>0.69922592816334683</v>
      </c>
    </row>
    <row r="42" spans="1:10" x14ac:dyDescent="0.25">
      <c r="A42" s="1">
        <v>38608</v>
      </c>
      <c r="B42">
        <v>1231.199951171875</v>
      </c>
      <c r="C42">
        <v>1240.5699462890625</v>
      </c>
      <c r="D42">
        <v>1231.199951171875</v>
      </c>
      <c r="E42">
        <v>1240.5699462890625</v>
      </c>
      <c r="F42">
        <v>2082360000</v>
      </c>
      <c r="G42" s="2">
        <f>(data__4[[#This Row],[Close]]-B41)/B41</f>
        <v>-7.5450659216654524E-3</v>
      </c>
      <c r="H42">
        <f t="shared" si="0"/>
        <v>4.5951833483731198E-5</v>
      </c>
      <c r="I42">
        <f>-LN(data__4[[#This Row],[Variance]]) - (data__4[[#This Row],[PropReturn]]^2/data__4[[#This Row],[Variance]])</f>
        <v>8.7490539501955595</v>
      </c>
      <c r="J42">
        <f>SQRT(data__4[[#This Row],[Variance]])*100</f>
        <v>0.67787781704176753</v>
      </c>
    </row>
    <row r="43" spans="1:10" x14ac:dyDescent="0.25">
      <c r="A43" s="1">
        <v>38609</v>
      </c>
      <c r="B43">
        <v>1227.1600341796875</v>
      </c>
      <c r="C43">
        <v>1234.739990234375</v>
      </c>
      <c r="D43">
        <v>1226.1600341796875</v>
      </c>
      <c r="E43">
        <v>1231.199951171875</v>
      </c>
      <c r="F43">
        <v>1986750000</v>
      </c>
      <c r="G43" s="2">
        <f>(data__4[[#This Row],[Close]]-B42)/B42</f>
        <v>-3.2812842368473497E-3</v>
      </c>
      <c r="H43">
        <f t="shared" si="0"/>
        <v>4.7844232172392034E-5</v>
      </c>
      <c r="I43">
        <f>-LN(data__4[[#This Row],[Variance]]) - (data__4[[#This Row],[PropReturn]]^2/data__4[[#This Row],[Variance]])</f>
        <v>9.7225208182293272</v>
      </c>
      <c r="J43">
        <f>SQRT(data__4[[#This Row],[Variance]])*100</f>
        <v>0.69169525206113736</v>
      </c>
    </row>
    <row r="44" spans="1:10" x14ac:dyDescent="0.25">
      <c r="A44" s="1">
        <v>38610</v>
      </c>
      <c r="B44">
        <v>1227.72998046875</v>
      </c>
      <c r="C44">
        <v>1231.8800048828125</v>
      </c>
      <c r="D44">
        <v>1224.8499755859375</v>
      </c>
      <c r="E44">
        <v>1227.1600341796875</v>
      </c>
      <c r="F44">
        <v>2079340000</v>
      </c>
      <c r="G44" s="2">
        <f>(data__4[[#This Row],[Close]]-B43)/B43</f>
        <v>4.6444332702171861E-4</v>
      </c>
      <c r="H44">
        <f t="shared" si="0"/>
        <v>4.5824980745576453E-5</v>
      </c>
      <c r="I44">
        <f>-LN(data__4[[#This Row],[Variance]]) - (data__4[[#This Row],[PropReturn]]^2/data__4[[#This Row],[Variance]])</f>
        <v>9.9859739788545028</v>
      </c>
      <c r="J44">
        <f>SQRT(data__4[[#This Row],[Variance]])*100</f>
        <v>0.67694150962676569</v>
      </c>
    </row>
    <row r="45" spans="1:10" x14ac:dyDescent="0.25">
      <c r="A45" s="1">
        <v>38611</v>
      </c>
      <c r="B45">
        <v>1237.9100341796875</v>
      </c>
      <c r="C45">
        <v>1237.949951171875</v>
      </c>
      <c r="D45">
        <v>1228.4200439453125</v>
      </c>
      <c r="E45">
        <v>1228.4200439453125</v>
      </c>
      <c r="F45">
        <v>3152470000</v>
      </c>
      <c r="G45" s="2">
        <f>(data__4[[#This Row],[Close]]-B44)/B44</f>
        <v>8.2917692594349883E-3</v>
      </c>
      <c r="H45">
        <f t="shared" si="0"/>
        <v>4.3125243964337343E-5</v>
      </c>
      <c r="I45">
        <f>-LN(data__4[[#This Row],[Variance]]) - (data__4[[#This Row],[PropReturn]]^2/data__4[[#This Row],[Variance]])</f>
        <v>8.4571284369441422</v>
      </c>
      <c r="J45">
        <f>SQRT(data__4[[#This Row],[Variance]])*100</f>
        <v>0.65669813433827684</v>
      </c>
    </row>
    <row r="46" spans="1:10" x14ac:dyDescent="0.25">
      <c r="A46" s="1">
        <v>38614</v>
      </c>
      <c r="B46">
        <v>1231.02001953125</v>
      </c>
      <c r="C46">
        <v>1237.9100341796875</v>
      </c>
      <c r="D46">
        <v>1227.6500244140625</v>
      </c>
      <c r="E46">
        <v>1237.9100341796875</v>
      </c>
      <c r="F46">
        <v>2076540000</v>
      </c>
      <c r="G46" s="2">
        <f>(data__4[[#This Row],[Close]]-B45)/B45</f>
        <v>-5.565844413728524E-3</v>
      </c>
      <c r="H46">
        <f t="shared" si="0"/>
        <v>4.6223737808013037E-5</v>
      </c>
      <c r="I46">
        <f>-LN(data__4[[#This Row],[Variance]]) - (data__4[[#This Row],[PropReturn]]^2/data__4[[#This Row],[Variance]])</f>
        <v>9.3118284451508746</v>
      </c>
      <c r="J46">
        <f>SQRT(data__4[[#This Row],[Variance]])*100</f>
        <v>0.67988041454371251</v>
      </c>
    </row>
    <row r="47" spans="1:10" x14ac:dyDescent="0.25">
      <c r="A47" s="1">
        <v>38615</v>
      </c>
      <c r="B47">
        <v>1221.3399658203125</v>
      </c>
      <c r="C47">
        <v>1236.489990234375</v>
      </c>
      <c r="D47">
        <v>1220.0699462890625</v>
      </c>
      <c r="E47">
        <v>1231.02001953125</v>
      </c>
      <c r="F47">
        <v>2319250000</v>
      </c>
      <c r="G47" s="2">
        <f>(data__4[[#This Row],[Close]]-B46)/B46</f>
        <v>-7.8634413391778044E-3</v>
      </c>
      <c r="H47">
        <f t="shared" si="0"/>
        <v>4.5986204469277504E-5</v>
      </c>
      <c r="I47">
        <f>-LN(data__4[[#This Row],[Variance]]) - (data__4[[#This Row],[PropReturn]]^2/data__4[[#This Row],[Variance]])</f>
        <v>8.6425547753175902</v>
      </c>
      <c r="J47">
        <f>SQRT(data__4[[#This Row],[Variance]])*100</f>
        <v>0.67813128868440731</v>
      </c>
    </row>
    <row r="48" spans="1:10" x14ac:dyDescent="0.25">
      <c r="A48" s="1">
        <v>38616</v>
      </c>
      <c r="B48">
        <v>1210.199951171875</v>
      </c>
      <c r="C48">
        <v>1221.52001953125</v>
      </c>
      <c r="D48">
        <v>1209.8900146484375</v>
      </c>
      <c r="E48">
        <v>1221.3399658203125</v>
      </c>
      <c r="F48">
        <v>2548150000</v>
      </c>
      <c r="G48" s="2">
        <f>(data__4[[#This Row],[Close]]-B47)/B47</f>
        <v>-9.1211415004792008E-3</v>
      </c>
      <c r="H48">
        <f t="shared" si="0"/>
        <v>4.8273790462840139E-5</v>
      </c>
      <c r="I48">
        <f>-LN(data__4[[#This Row],[Variance]]) - (data__4[[#This Row],[PropReturn]]^2/data__4[[#This Row],[Variance]])</f>
        <v>8.2152182264887053</v>
      </c>
      <c r="J48">
        <f>SQRT(data__4[[#This Row],[Variance]])*100</f>
        <v>0.6947934258672871</v>
      </c>
    </row>
    <row r="49" spans="1:10" x14ac:dyDescent="0.25">
      <c r="A49" s="1">
        <v>38617</v>
      </c>
      <c r="B49">
        <v>1214.6199951171875</v>
      </c>
      <c r="C49">
        <v>1216.6400146484375</v>
      </c>
      <c r="D49">
        <v>1205.3499755859375</v>
      </c>
      <c r="E49">
        <v>1210.199951171875</v>
      </c>
      <c r="F49">
        <v>2424720000</v>
      </c>
      <c r="G49" s="2">
        <f>(data__4[[#This Row],[Close]]-B48)/B48</f>
        <v>3.6523253376703835E-3</v>
      </c>
      <c r="H49">
        <f t="shared" si="0"/>
        <v>5.2095934863715136E-5</v>
      </c>
      <c r="I49">
        <f>-LN(data__4[[#This Row],[Variance]]) - (data__4[[#This Row],[PropReturn]]^2/data__4[[#This Row],[Variance]])</f>
        <v>9.6063675673599089</v>
      </c>
      <c r="J49">
        <f>SQRT(data__4[[#This Row],[Variance]])*100</f>
        <v>0.72177513717026254</v>
      </c>
    </row>
    <row r="50" spans="1:10" x14ac:dyDescent="0.25">
      <c r="A50" s="1">
        <v>38618</v>
      </c>
      <c r="B50">
        <v>1215.2900390625</v>
      </c>
      <c r="C50">
        <v>1218.8299560546875</v>
      </c>
      <c r="D50">
        <v>1209.800048828125</v>
      </c>
      <c r="E50">
        <v>1214.6199951171875</v>
      </c>
      <c r="F50">
        <v>1973020000</v>
      </c>
      <c r="G50" s="2">
        <f>(data__4[[#This Row],[Close]]-B49)/B49</f>
        <v>5.5164903262427652E-4</v>
      </c>
      <c r="H50">
        <f t="shared" si="0"/>
        <v>4.991508295412519E-5</v>
      </c>
      <c r="I50">
        <f>-LN(data__4[[#This Row],[Variance]]) - (data__4[[#This Row],[PropReturn]]^2/data__4[[#This Row],[Variance]])</f>
        <v>9.8990906499120115</v>
      </c>
      <c r="J50">
        <f>SQRT(data__4[[#This Row],[Variance]])*100</f>
        <v>0.70650607183608261</v>
      </c>
    </row>
    <row r="51" spans="1:10" x14ac:dyDescent="0.25">
      <c r="A51" s="1">
        <v>38621</v>
      </c>
      <c r="B51">
        <v>1215.6300048828125</v>
      </c>
      <c r="C51">
        <v>1222.56005859375</v>
      </c>
      <c r="D51">
        <v>1211.8399658203125</v>
      </c>
      <c r="E51">
        <v>1215.2900390625</v>
      </c>
      <c r="F51">
        <v>2022220000</v>
      </c>
      <c r="G51" s="2">
        <f>(data__4[[#This Row],[Close]]-B50)/B50</f>
        <v>2.79740481189788E-4</v>
      </c>
      <c r="H51">
        <f t="shared" si="0"/>
        <v>4.6866201300485715E-5</v>
      </c>
      <c r="I51">
        <f>-LN(data__4[[#This Row],[Variance]]) - (data__4[[#This Row],[PropReturn]]^2/data__4[[#This Row],[Variance]])</f>
        <v>9.9665440490758268</v>
      </c>
      <c r="J51">
        <f>SQRT(data__4[[#This Row],[Variance]])*100</f>
        <v>0.68458893724983405</v>
      </c>
    </row>
    <row r="52" spans="1:10" x14ac:dyDescent="0.25">
      <c r="A52" s="1">
        <v>38622</v>
      </c>
      <c r="B52">
        <v>1215.6600341796875</v>
      </c>
      <c r="C52">
        <v>1220.1700439453125</v>
      </c>
      <c r="D52">
        <v>1211.1099853515625</v>
      </c>
      <c r="E52">
        <v>1215.6300048828125</v>
      </c>
      <c r="F52">
        <v>1976270000</v>
      </c>
      <c r="G52" s="2">
        <f>(data__4[[#This Row],[Close]]-B51)/B51</f>
        <v>2.4702661792141963E-5</v>
      </c>
      <c r="H52">
        <f t="shared" si="0"/>
        <v>4.4064594836325877E-5</v>
      </c>
      <c r="I52">
        <f>-LN(data__4[[#This Row],[Variance]]) - (data__4[[#This Row],[PropReturn]]^2/data__4[[#This Row],[Variance]])</f>
        <v>10.029840087797</v>
      </c>
      <c r="J52">
        <f>SQRT(data__4[[#This Row],[Variance]])*100</f>
        <v>0.66381168140012325</v>
      </c>
    </row>
    <row r="53" spans="1:10" x14ac:dyDescent="0.25">
      <c r="A53" s="1">
        <v>38623</v>
      </c>
      <c r="B53">
        <v>1216.8900146484375</v>
      </c>
      <c r="C53">
        <v>1220.97998046875</v>
      </c>
      <c r="D53">
        <v>1212.719970703125</v>
      </c>
      <c r="E53">
        <v>1215.6600341796875</v>
      </c>
      <c r="F53">
        <v>2106980000</v>
      </c>
      <c r="G53" s="2">
        <f>(data__4[[#This Row],[Close]]-B52)/B52</f>
        <v>1.011779966575915E-3</v>
      </c>
      <c r="H53">
        <f t="shared" si="0"/>
        <v>4.1500767148818929E-5</v>
      </c>
      <c r="I53">
        <f>-LN(data__4[[#This Row],[Variance]]) - (data__4[[#This Row],[PropReturn]]^2/data__4[[#This Row],[Variance]])</f>
        <v>10.065131662793977</v>
      </c>
      <c r="J53">
        <f>SQRT(data__4[[#This Row],[Variance]])*100</f>
        <v>0.6442108905383308</v>
      </c>
    </row>
    <row r="54" spans="1:10" x14ac:dyDescent="0.25">
      <c r="A54" s="1">
        <v>38624</v>
      </c>
      <c r="B54">
        <v>1227.6800537109375</v>
      </c>
      <c r="C54">
        <v>1228.699951171875</v>
      </c>
      <c r="D54">
        <v>1211.5400390625</v>
      </c>
      <c r="E54">
        <v>1216.8900146484375</v>
      </c>
      <c r="F54">
        <v>2176120000</v>
      </c>
      <c r="G54" s="2">
        <f>(data__4[[#This Row],[Close]]-B53)/B53</f>
        <v>8.8668975278076122E-3</v>
      </c>
      <c r="H54">
        <f t="shared" si="0"/>
        <v>3.9243346086067191E-5</v>
      </c>
      <c r="I54">
        <f>-LN(data__4[[#This Row],[Variance]]) - (data__4[[#This Row],[PropReturn]]^2/data__4[[#This Row],[Variance]])</f>
        <v>8.142284004464317</v>
      </c>
      <c r="J54">
        <f>SQRT(data__4[[#This Row],[Variance]])*100</f>
        <v>0.626445098041857</v>
      </c>
    </row>
    <row r="55" spans="1:10" x14ac:dyDescent="0.25">
      <c r="A55" s="1">
        <v>38625</v>
      </c>
      <c r="B55">
        <v>1228.81005859375</v>
      </c>
      <c r="C55">
        <v>1229.5699462890625</v>
      </c>
      <c r="D55">
        <v>1225.219970703125</v>
      </c>
      <c r="E55">
        <v>1227.6800537109375</v>
      </c>
      <c r="F55">
        <v>2097520000</v>
      </c>
      <c r="G55" s="2">
        <f>(data__4[[#This Row],[Close]]-B54)/B54</f>
        <v>9.2043922958331655E-4</v>
      </c>
      <c r="H55">
        <f t="shared" si="0"/>
        <v>4.3481032319366434E-5</v>
      </c>
      <c r="I55">
        <f>-LN(data__4[[#This Row],[Variance]]) - (data__4[[#This Row],[PropReturn]]^2/data__4[[#This Row],[Variance]])</f>
        <v>10.023701202974634</v>
      </c>
      <c r="J55">
        <f>SQRT(data__4[[#This Row],[Variance]])*100</f>
        <v>0.65940148861953929</v>
      </c>
    </row>
    <row r="56" spans="1:10" x14ac:dyDescent="0.25">
      <c r="A56" s="1">
        <v>38628</v>
      </c>
      <c r="B56">
        <v>1226.699951171875</v>
      </c>
      <c r="C56">
        <v>1233.3399658203125</v>
      </c>
      <c r="D56">
        <v>1225.1500244140625</v>
      </c>
      <c r="E56">
        <v>1228.81005859375</v>
      </c>
      <c r="F56">
        <v>2097490000</v>
      </c>
      <c r="G56" s="2">
        <f>(data__4[[#This Row],[Close]]-B55)/B55</f>
        <v>-1.7171957595218635E-3</v>
      </c>
      <c r="H56">
        <f t="shared" si="0"/>
        <v>4.1036761757915201E-5</v>
      </c>
      <c r="I56">
        <f>-LN(data__4[[#This Row],[Variance]]) - (data__4[[#This Row],[PropReturn]]^2/data__4[[#This Row],[Variance]])</f>
        <v>10.029185686642021</v>
      </c>
      <c r="J56">
        <f>SQRT(data__4[[#This Row],[Variance]])*100</f>
        <v>0.64059942052670638</v>
      </c>
    </row>
    <row r="57" spans="1:10" x14ac:dyDescent="0.25">
      <c r="A57" s="1">
        <v>38629</v>
      </c>
      <c r="B57">
        <v>1214.469970703125</v>
      </c>
      <c r="C57">
        <v>1229.8800048828125</v>
      </c>
      <c r="D57">
        <v>1214.02001953125</v>
      </c>
      <c r="E57">
        <v>1226.699951171875</v>
      </c>
      <c r="F57">
        <v>2341420000</v>
      </c>
      <c r="G57" s="2">
        <f>(data__4[[#This Row],[Close]]-B56)/B56</f>
        <v>-9.9698222512087115E-3</v>
      </c>
      <c r="H57">
        <f t="shared" si="0"/>
        <v>3.8976017870694779E-5</v>
      </c>
      <c r="I57">
        <f>-LN(data__4[[#This Row],[Variance]]) - (data__4[[#This Row],[PropReturn]]^2/data__4[[#This Row],[Variance]])</f>
        <v>7.6023456841215715</v>
      </c>
      <c r="J57">
        <f>SQRT(data__4[[#This Row],[Variance]])*100</f>
        <v>0.6243077596081501</v>
      </c>
    </row>
    <row r="58" spans="1:10" x14ac:dyDescent="0.25">
      <c r="A58" s="1">
        <v>38630</v>
      </c>
      <c r="B58">
        <v>1196.3900146484375</v>
      </c>
      <c r="C58">
        <v>1214.469970703125</v>
      </c>
      <c r="D58">
        <v>1196.25</v>
      </c>
      <c r="E58">
        <v>1214.469970703125</v>
      </c>
      <c r="F58">
        <v>2546780000</v>
      </c>
      <c r="G58" s="2">
        <f>(data__4[[#This Row],[Close]]-B57)/B57</f>
        <v>-1.4887116594756144E-2</v>
      </c>
      <c r="H58">
        <f t="shared" si="0"/>
        <v>4.492328483452118E-5</v>
      </c>
      <c r="I58">
        <f>-LN(data__4[[#This Row],[Variance]]) - (data__4[[#This Row],[PropReturn]]^2/data__4[[#This Row],[Variance]])</f>
        <v>5.0771163040326996</v>
      </c>
      <c r="J58">
        <f>SQRT(data__4[[#This Row],[Variance]])*100</f>
        <v>0.67024834825996538</v>
      </c>
    </row>
    <row r="59" spans="1:10" x14ac:dyDescent="0.25">
      <c r="A59" s="1">
        <v>38631</v>
      </c>
      <c r="B59">
        <v>1191.489990234375</v>
      </c>
      <c r="C59">
        <v>1202.1400146484375</v>
      </c>
      <c r="D59">
        <v>1181.9200439453125</v>
      </c>
      <c r="E59">
        <v>1196.3900146484375</v>
      </c>
      <c r="F59">
        <v>2792030000</v>
      </c>
      <c r="G59" s="2">
        <f>(data__4[[#This Row],[Close]]-B58)/B58</f>
        <v>-4.0956747833626695E-3</v>
      </c>
      <c r="H59">
        <f t="shared" si="0"/>
        <v>6.0273407798492644E-5</v>
      </c>
      <c r="I59">
        <f>-LN(data__4[[#This Row],[Variance]]) - (data__4[[#This Row],[PropReturn]]^2/data__4[[#This Row],[Variance]])</f>
        <v>9.4383118758226505</v>
      </c>
      <c r="J59">
        <f>SQRT(data__4[[#This Row],[Variance]])*100</f>
        <v>0.77635950305572121</v>
      </c>
    </row>
    <row r="60" spans="1:10" x14ac:dyDescent="0.25">
      <c r="A60" s="1">
        <v>38632</v>
      </c>
      <c r="B60">
        <v>1195.9000244140625</v>
      </c>
      <c r="C60">
        <v>1199.7099609375</v>
      </c>
      <c r="D60">
        <v>1191.4599609375</v>
      </c>
      <c r="E60">
        <v>1191.489990234375</v>
      </c>
      <c r="F60">
        <v>2126080000</v>
      </c>
      <c r="G60" s="2">
        <f>(data__4[[#This Row],[Close]]-B59)/B59</f>
        <v>3.7012767340328335E-3</v>
      </c>
      <c r="H60">
        <f t="shared" si="0"/>
        <v>5.7658935391048603E-5</v>
      </c>
      <c r="I60">
        <f>-LN(data__4[[#This Row],[Variance]]) - (data__4[[#This Row],[PropReturn]]^2/data__4[[#This Row],[Variance]])</f>
        <v>9.52337076814025</v>
      </c>
      <c r="J60">
        <f>SQRT(data__4[[#This Row],[Variance]])*100</f>
        <v>0.7593348101532591</v>
      </c>
    </row>
    <row r="61" spans="1:10" x14ac:dyDescent="0.25">
      <c r="A61" s="1">
        <v>38635</v>
      </c>
      <c r="B61">
        <v>1187.3299560546875</v>
      </c>
      <c r="C61">
        <v>1196.52001953125</v>
      </c>
      <c r="D61">
        <v>1186.1199951171875</v>
      </c>
      <c r="E61">
        <v>1195.9000244140625</v>
      </c>
      <c r="F61">
        <v>2195990000</v>
      </c>
      <c r="G61" s="2">
        <f>(data__4[[#This Row],[Close]]-B60)/B60</f>
        <v>-7.1662080311219577E-3</v>
      </c>
      <c r="H61">
        <f t="shared" si="0"/>
        <v>5.5022642639022796E-5</v>
      </c>
      <c r="I61">
        <f>-LN(data__4[[#This Row],[Variance]]) - (data__4[[#This Row],[PropReturn]]^2/data__4[[#This Row],[Variance]])</f>
        <v>8.874431147899033</v>
      </c>
      <c r="J61">
        <f>SQRT(data__4[[#This Row],[Variance]])*100</f>
        <v>0.74177248964236198</v>
      </c>
    </row>
    <row r="62" spans="1:10" x14ac:dyDescent="0.25">
      <c r="A62" s="1">
        <v>38636</v>
      </c>
      <c r="B62">
        <v>1184.8699951171875</v>
      </c>
      <c r="C62">
        <v>1193.0999755859375</v>
      </c>
      <c r="D62">
        <v>1183.1600341796875</v>
      </c>
      <c r="E62">
        <v>1187.3299560546875</v>
      </c>
      <c r="F62">
        <v>2299040000</v>
      </c>
      <c r="G62" s="2">
        <f>(data__4[[#This Row],[Close]]-B61)/B61</f>
        <v>-2.0718427299468356E-3</v>
      </c>
      <c r="H62">
        <f t="shared" si="0"/>
        <v>5.5672391496441133E-5</v>
      </c>
      <c r="I62">
        <f>-LN(data__4[[#This Row],[Variance]]) - (data__4[[#This Row],[PropReturn]]^2/data__4[[#This Row],[Variance]])</f>
        <v>9.718922769023175</v>
      </c>
      <c r="J62">
        <f>SQRT(data__4[[#This Row],[Variance]])*100</f>
        <v>0.74613934018011085</v>
      </c>
    </row>
    <row r="63" spans="1:10" x14ac:dyDescent="0.25">
      <c r="A63" s="1">
        <v>38637</v>
      </c>
      <c r="B63">
        <v>1177.6800537109375</v>
      </c>
      <c r="C63">
        <v>1190.02001953125</v>
      </c>
      <c r="D63">
        <v>1173.6500244140625</v>
      </c>
      <c r="E63">
        <v>1184.8699951171875</v>
      </c>
      <c r="F63">
        <v>2491280000</v>
      </c>
      <c r="G63" s="2">
        <f>(data__4[[#This Row],[Close]]-B62)/B62</f>
        <v>-6.0681268290019375E-3</v>
      </c>
      <c r="H63">
        <f t="shared" si="0"/>
        <v>5.2445635632928226E-5</v>
      </c>
      <c r="I63">
        <f>-LN(data__4[[#This Row],[Variance]]) - (data__4[[#This Row],[PropReturn]]^2/data__4[[#This Row],[Variance]])</f>
        <v>9.1536318648155284</v>
      </c>
      <c r="J63">
        <f>SQRT(data__4[[#This Row],[Variance]])*100</f>
        <v>0.72419359036743924</v>
      </c>
    </row>
    <row r="64" spans="1:10" x14ac:dyDescent="0.25">
      <c r="A64" s="1">
        <v>38638</v>
      </c>
      <c r="B64">
        <v>1176.8399658203125</v>
      </c>
      <c r="C64">
        <v>1179.56005859375</v>
      </c>
      <c r="D64">
        <v>1168.199951171875</v>
      </c>
      <c r="E64">
        <v>1177.6800537109375</v>
      </c>
      <c r="F64">
        <v>2351150000</v>
      </c>
      <c r="G64" s="2">
        <f>(data__4[[#This Row],[Close]]-B63)/B63</f>
        <v>-7.1334135954653798E-4</v>
      </c>
      <c r="H64">
        <f t="shared" si="0"/>
        <v>5.2140343895993604E-5</v>
      </c>
      <c r="I64">
        <f>-LN(data__4[[#This Row],[Variance]]) - (data__4[[#This Row],[PropReturn]]^2/data__4[[#This Row],[Variance]])</f>
        <v>9.8518122032775288</v>
      </c>
      <c r="J64">
        <f>SQRT(data__4[[#This Row],[Variance]])*100</f>
        <v>0.7220827092237676</v>
      </c>
    </row>
    <row r="65" spans="1:10" x14ac:dyDescent="0.25">
      <c r="A65" s="1">
        <v>38639</v>
      </c>
      <c r="B65">
        <v>1186.5699462890625</v>
      </c>
      <c r="C65">
        <v>1187.1300048828125</v>
      </c>
      <c r="D65">
        <v>1175.43994140625</v>
      </c>
      <c r="E65">
        <v>1176.8399658203125</v>
      </c>
      <c r="F65">
        <v>2188940000</v>
      </c>
      <c r="G65" s="2">
        <f>(data__4[[#This Row],[Close]]-B64)/B64</f>
        <v>8.2678875219603445E-3</v>
      </c>
      <c r="H65">
        <f t="shared" si="0"/>
        <v>4.8914195426591027E-5</v>
      </c>
      <c r="I65">
        <f>-LN(data__4[[#This Row],[Variance]]) - (data__4[[#This Row],[PropReturn]]^2/data__4[[#This Row],[Variance]])</f>
        <v>8.5279352223305693</v>
      </c>
      <c r="J65">
        <f>SQRT(data__4[[#This Row],[Variance]])*100</f>
        <v>0.69938684164481546</v>
      </c>
    </row>
    <row r="66" spans="1:10" x14ac:dyDescent="0.25">
      <c r="A66" s="1">
        <v>38642</v>
      </c>
      <c r="B66">
        <v>1190.0999755859375</v>
      </c>
      <c r="C66">
        <v>1191.2099609375</v>
      </c>
      <c r="D66">
        <v>1184.47998046875</v>
      </c>
      <c r="E66">
        <v>1186.5699462890625</v>
      </c>
      <c r="F66">
        <v>2054570000</v>
      </c>
      <c r="G66" s="2">
        <f>(data__4[[#This Row],[Close]]-B65)/B65</f>
        <v>2.9749862685423544E-3</v>
      </c>
      <c r="H66">
        <f t="shared" si="0"/>
        <v>5.1476245927614739E-5</v>
      </c>
      <c r="I66">
        <f>-LN(data__4[[#This Row],[Variance]]) - (data__4[[#This Row],[PropReturn]]^2/data__4[[#This Row],[Variance]])</f>
        <v>9.7024555873701139</v>
      </c>
      <c r="J66">
        <f>SQRT(data__4[[#This Row],[Variance]])*100</f>
        <v>0.71746948316715697</v>
      </c>
    </row>
    <row r="67" spans="1:10" x14ac:dyDescent="0.25">
      <c r="A67" s="1">
        <v>38643</v>
      </c>
      <c r="B67">
        <v>1178.1400146484375</v>
      </c>
      <c r="C67">
        <v>1190.0999755859375</v>
      </c>
      <c r="D67">
        <v>1178.1300048828125</v>
      </c>
      <c r="E67">
        <v>1190.0999755859375</v>
      </c>
      <c r="F67">
        <v>2197010000</v>
      </c>
      <c r="G67" s="2">
        <f>(data__4[[#This Row],[Close]]-B66)/B66</f>
        <v>-1.004954304919769E-2</v>
      </c>
      <c r="H67">
        <f t="shared" si="0"/>
        <v>4.898502737959051E-5</v>
      </c>
      <c r="I67">
        <f>-LN(data__4[[#This Row],[Variance]]) - (data__4[[#This Row],[PropReturn]]^2/data__4[[#This Row],[Variance]])</f>
        <v>7.8622778126878421</v>
      </c>
      <c r="J67">
        <f>SQRT(data__4[[#This Row],[Variance]])*100</f>
        <v>0.69989304454031054</v>
      </c>
    </row>
    <row r="68" spans="1:10" x14ac:dyDescent="0.25">
      <c r="A68" s="1">
        <v>38644</v>
      </c>
      <c r="B68">
        <v>1195.760009765625</v>
      </c>
      <c r="C68">
        <v>1195.760009765625</v>
      </c>
      <c r="D68">
        <v>1170.550048828125</v>
      </c>
      <c r="E68">
        <v>1178.1400146484375</v>
      </c>
      <c r="F68">
        <v>2703590000</v>
      </c>
      <c r="G68" s="2">
        <f>(data__4[[#This Row],[Close]]-B67)/B67</f>
        <v>1.4955773420908201E-2</v>
      </c>
      <c r="H68">
        <f t="shared" si="0"/>
        <v>5.4189831299792288E-5</v>
      </c>
      <c r="I68">
        <f>-LN(data__4[[#This Row],[Variance]]) - (data__4[[#This Row],[PropReturn]]^2/data__4[[#This Row],[Variance]])</f>
        <v>5.6953949351730921</v>
      </c>
      <c r="J68">
        <f>SQRT(data__4[[#This Row],[Variance]])*100</f>
        <v>0.73613742806484361</v>
      </c>
    </row>
    <row r="69" spans="1:10" x14ac:dyDescent="0.25">
      <c r="A69" s="1">
        <v>38645</v>
      </c>
      <c r="B69">
        <v>1177.800048828125</v>
      </c>
      <c r="C69">
        <v>1197.300048828125</v>
      </c>
      <c r="D69">
        <v>1173.300048828125</v>
      </c>
      <c r="E69">
        <v>1195.760009765625</v>
      </c>
      <c r="F69">
        <v>2617250000</v>
      </c>
      <c r="G69" s="2">
        <f>(data__4[[#This Row],[Close]]-B68)/B68</f>
        <v>-1.5019703611780965E-2</v>
      </c>
      <c r="H69">
        <f t="shared" ref="H69:H132" si="1" xml:space="preserve"> $N$5 + ($N$3*G68^2) + ($N$4*H68)</f>
        <v>6.8898941350627754E-5</v>
      </c>
      <c r="I69">
        <f>-LN(data__4[[#This Row],[Variance]]) - (data__4[[#This Row],[PropReturn]]^2/data__4[[#This Row],[Variance]])</f>
        <v>6.3086322580622092</v>
      </c>
      <c r="J69">
        <f>SQRT(data__4[[#This Row],[Variance]])*100</f>
        <v>0.83005386181035123</v>
      </c>
    </row>
    <row r="70" spans="1:10" x14ac:dyDescent="0.25">
      <c r="A70" s="1">
        <v>38646</v>
      </c>
      <c r="B70">
        <v>1179.5899658203125</v>
      </c>
      <c r="C70">
        <v>1186.4599609375</v>
      </c>
      <c r="D70">
        <v>1174.9200439453125</v>
      </c>
      <c r="E70">
        <v>1177.800048828125</v>
      </c>
      <c r="F70">
        <v>2470920000</v>
      </c>
      <c r="G70" s="2">
        <f>(data__4[[#This Row],[Close]]-B69)/B69</f>
        <v>1.5197121056060514E-3</v>
      </c>
      <c r="H70">
        <f t="shared" si="1"/>
        <v>8.2482111420579198E-5</v>
      </c>
      <c r="I70">
        <f>-LN(data__4[[#This Row],[Variance]]) - (data__4[[#This Row],[PropReturn]]^2/data__4[[#This Row],[Variance]])</f>
        <v>9.3749288070401935</v>
      </c>
      <c r="J70">
        <f>SQRT(data__4[[#This Row],[Variance]])*100</f>
        <v>0.9081966275018819</v>
      </c>
    </row>
    <row r="71" spans="1:10" x14ac:dyDescent="0.25">
      <c r="A71" s="1">
        <v>38649</v>
      </c>
      <c r="B71">
        <v>1199.3800048828125</v>
      </c>
      <c r="C71">
        <v>1199.3900146484375</v>
      </c>
      <c r="D71">
        <v>1179.5899658203125</v>
      </c>
      <c r="E71">
        <v>1179.5899658203125</v>
      </c>
      <c r="F71">
        <v>2197790000</v>
      </c>
      <c r="G71" s="2">
        <f>(data__4[[#This Row],[Close]]-B70)/B70</f>
        <v>1.6777049344207991E-2</v>
      </c>
      <c r="H71">
        <f t="shared" si="1"/>
        <v>7.675868929925999E-5</v>
      </c>
      <c r="I71">
        <f>-LN(data__4[[#This Row],[Variance]]) - (data__4[[#This Row],[PropReturn]]^2/data__4[[#This Row],[Variance]])</f>
        <v>5.8079055704500613</v>
      </c>
      <c r="J71">
        <f>SQRT(data__4[[#This Row],[Variance]])*100</f>
        <v>0.8761203644434935</v>
      </c>
    </row>
    <row r="72" spans="1:10" x14ac:dyDescent="0.25">
      <c r="A72" s="1">
        <v>38650</v>
      </c>
      <c r="B72">
        <v>1196.5400390625</v>
      </c>
      <c r="C72">
        <v>1201.300048828125</v>
      </c>
      <c r="D72">
        <v>1189.2900390625</v>
      </c>
      <c r="E72">
        <v>1199.3800048828125</v>
      </c>
      <c r="F72">
        <v>2312470000</v>
      </c>
      <c r="G72" s="2">
        <f>(data__4[[#This Row],[Close]]-B71)/B71</f>
        <v>-2.3678615691029329E-3</v>
      </c>
      <c r="H72">
        <f t="shared" si="1"/>
        <v>9.4192563179039396E-5</v>
      </c>
      <c r="I72">
        <f>-LN(data__4[[#This Row],[Variance]]) - (data__4[[#This Row],[PropReturn]]^2/data__4[[#This Row],[Variance]])</f>
        <v>9.2106447928447874</v>
      </c>
      <c r="J72">
        <f>SQRT(data__4[[#This Row],[Variance]])*100</f>
        <v>0.97052853218769097</v>
      </c>
    </row>
    <row r="73" spans="1:10" x14ac:dyDescent="0.25">
      <c r="A73" s="1">
        <v>38651</v>
      </c>
      <c r="B73">
        <v>1191.3800048828125</v>
      </c>
      <c r="C73">
        <v>1204.010009765625</v>
      </c>
      <c r="D73">
        <v>1191.3800048828125</v>
      </c>
      <c r="E73">
        <v>1196.5400390625</v>
      </c>
      <c r="F73">
        <v>2467750000</v>
      </c>
      <c r="G73" s="2">
        <f>(data__4[[#This Row],[Close]]-B72)/B72</f>
        <v>-4.3124626098851098E-3</v>
      </c>
      <c r="H73">
        <f t="shared" si="1"/>
        <v>8.7716533980874653E-5</v>
      </c>
      <c r="I73">
        <f>-LN(data__4[[#This Row],[Variance]]) - (data__4[[#This Row],[PropReturn]]^2/data__4[[#This Row],[Variance]])</f>
        <v>9.1293838614260192</v>
      </c>
      <c r="J73">
        <f>SQRT(data__4[[#This Row],[Variance]])*100</f>
        <v>0.93657105432996735</v>
      </c>
    </row>
    <row r="74" spans="1:10" x14ac:dyDescent="0.25">
      <c r="A74" s="1">
        <v>38652</v>
      </c>
      <c r="B74">
        <v>1178.9000244140625</v>
      </c>
      <c r="C74">
        <v>1192.6500244140625</v>
      </c>
      <c r="D74">
        <v>1178.8900146484375</v>
      </c>
      <c r="E74">
        <v>1191.3800048828125</v>
      </c>
      <c r="F74">
        <v>2395370000</v>
      </c>
      <c r="G74" s="2">
        <f>(data__4[[#This Row],[Close]]-B73)/B73</f>
        <v>-1.0475230755595538E-2</v>
      </c>
      <c r="H74">
        <f t="shared" si="1"/>
        <v>8.2859117589201465E-5</v>
      </c>
      <c r="I74">
        <f>-LN(data__4[[#This Row],[Variance]]) - (data__4[[#This Row],[PropReturn]]^2/data__4[[#This Row],[Variance]])</f>
        <v>8.0740672023495108</v>
      </c>
      <c r="J74">
        <f>SQRT(data__4[[#This Row],[Variance]])*100</f>
        <v>0.91026983685718965</v>
      </c>
    </row>
    <row r="75" spans="1:10" x14ac:dyDescent="0.25">
      <c r="A75" s="1">
        <v>38653</v>
      </c>
      <c r="B75">
        <v>1198.4100341796875</v>
      </c>
      <c r="C75">
        <v>1198.4100341796875</v>
      </c>
      <c r="D75">
        <v>1178.9000244140625</v>
      </c>
      <c r="E75">
        <v>1178.9000244140625</v>
      </c>
      <c r="F75">
        <v>2379400000</v>
      </c>
      <c r="G75" s="2">
        <f>(data__4[[#This Row],[Close]]-B74)/B74</f>
        <v>1.6549333583500327E-2</v>
      </c>
      <c r="H75">
        <f t="shared" si="1"/>
        <v>8.5821920741753163E-5</v>
      </c>
      <c r="I75">
        <f>-LN(data__4[[#This Row],[Variance]]) - (data__4[[#This Row],[PropReturn]]^2/data__4[[#This Row],[Variance]])</f>
        <v>6.1719716783144865</v>
      </c>
      <c r="J75">
        <f>SQRT(data__4[[#This Row],[Variance]])*100</f>
        <v>0.92640121298362499</v>
      </c>
    </row>
    <row r="76" spans="1:10" x14ac:dyDescent="0.25">
      <c r="A76" s="1">
        <v>38656</v>
      </c>
      <c r="B76">
        <v>1207.010009765625</v>
      </c>
      <c r="C76">
        <v>1211.4300537109375</v>
      </c>
      <c r="D76">
        <v>1198.4100341796875</v>
      </c>
      <c r="E76">
        <v>1198.4100341796875</v>
      </c>
      <c r="F76">
        <v>2567470000</v>
      </c>
      <c r="G76" s="2">
        <f>(data__4[[#This Row],[Close]]-B75)/B75</f>
        <v>7.1761545219572445E-3</v>
      </c>
      <c r="H76">
        <f t="shared" si="1"/>
        <v>1.0185021542755409E-4</v>
      </c>
      <c r="I76">
        <f>-LN(data__4[[#This Row],[Variance]]) - (data__4[[#This Row],[PropReturn]]^2/data__4[[#This Row],[Variance]])</f>
        <v>8.686390365448414</v>
      </c>
      <c r="J76">
        <f>SQRT(data__4[[#This Row],[Variance]])*100</f>
        <v>1.0092086772692459</v>
      </c>
    </row>
    <row r="77" spans="1:10" x14ac:dyDescent="0.25">
      <c r="A77" s="1">
        <v>38657</v>
      </c>
      <c r="B77">
        <v>1202.760009765625</v>
      </c>
      <c r="C77">
        <v>1207.3399658203125</v>
      </c>
      <c r="D77">
        <v>1201.6600341796875</v>
      </c>
      <c r="E77">
        <v>1207.010009765625</v>
      </c>
      <c r="F77">
        <v>2457850000</v>
      </c>
      <c r="G77" s="2">
        <f>(data__4[[#This Row],[Close]]-B76)/B76</f>
        <v>-3.5210975597669294E-3</v>
      </c>
      <c r="H77">
        <f t="shared" si="1"/>
        <v>9.8431841263068234E-5</v>
      </c>
      <c r="I77">
        <f>-LN(data__4[[#This Row],[Variance]]) - (data__4[[#This Row],[PropReturn]]^2/data__4[[#This Row],[Variance]])</f>
        <v>9.1001897384134427</v>
      </c>
      <c r="J77">
        <f>SQRT(data__4[[#This Row],[Variance]])*100</f>
        <v>0.99212822388574473</v>
      </c>
    </row>
    <row r="78" spans="1:10" x14ac:dyDescent="0.25">
      <c r="A78" s="1">
        <v>38658</v>
      </c>
      <c r="B78">
        <v>1214.760009765625</v>
      </c>
      <c r="C78">
        <v>1215.1700439453125</v>
      </c>
      <c r="D78">
        <v>1201.0699462890625</v>
      </c>
      <c r="E78">
        <v>1202.760009765625</v>
      </c>
      <c r="F78">
        <v>2648090000</v>
      </c>
      <c r="G78" s="2">
        <f>(data__4[[#This Row],[Close]]-B77)/B77</f>
        <v>9.9770526976020527E-3</v>
      </c>
      <c r="H78">
        <f t="shared" si="1"/>
        <v>9.213771510779934E-5</v>
      </c>
      <c r="I78">
        <f>-LN(data__4[[#This Row],[Variance]]) - (data__4[[#This Row],[PropReturn]]^2/data__4[[#This Row],[Variance]])</f>
        <v>8.2118696846691641</v>
      </c>
      <c r="J78">
        <f>SQRT(data__4[[#This Row],[Variance]])*100</f>
        <v>0.95988392583582394</v>
      </c>
    </row>
    <row r="79" spans="1:10" x14ac:dyDescent="0.25">
      <c r="A79" s="1">
        <v>38659</v>
      </c>
      <c r="B79">
        <v>1219.93994140625</v>
      </c>
      <c r="C79">
        <v>1224.699951171875</v>
      </c>
      <c r="D79">
        <v>1214.760009765625</v>
      </c>
      <c r="E79">
        <v>1214.760009765625</v>
      </c>
      <c r="F79">
        <v>2716630000</v>
      </c>
      <c r="G79" s="2">
        <f>(data__4[[#This Row],[Close]]-B78)/B78</f>
        <v>4.2641604917702325E-3</v>
      </c>
      <c r="H79">
        <f t="shared" si="1"/>
        <v>9.3465146100473761E-5</v>
      </c>
      <c r="I79">
        <f>-LN(data__4[[#This Row],[Variance]]) - (data__4[[#This Row],[PropReturn]]^2/data__4[[#This Row],[Variance]])</f>
        <v>9.0833781600410877</v>
      </c>
      <c r="J79">
        <f>SQRT(data__4[[#This Row],[Variance]])*100</f>
        <v>0.96677373826802804</v>
      </c>
    </row>
    <row r="80" spans="1:10" x14ac:dyDescent="0.25">
      <c r="A80" s="1">
        <v>38660</v>
      </c>
      <c r="B80">
        <v>1220.1400146484375</v>
      </c>
      <c r="C80">
        <v>1222.52001953125</v>
      </c>
      <c r="D80">
        <v>1214.449951171875</v>
      </c>
      <c r="E80">
        <v>1219.93994140625</v>
      </c>
      <c r="F80">
        <v>2050510000</v>
      </c>
      <c r="G80" s="2">
        <f>(data__4[[#This Row],[Close]]-B79)/B79</f>
        <v>1.6400253438449719E-4</v>
      </c>
      <c r="H80">
        <f t="shared" si="1"/>
        <v>8.8073275206246174E-5</v>
      </c>
      <c r="I80">
        <f>-LN(data__4[[#This Row],[Variance]]) - (data__4[[#This Row],[PropReturn]]^2/data__4[[#This Row],[Variance]])</f>
        <v>9.3370360256486453</v>
      </c>
      <c r="J80">
        <f>SQRT(data__4[[#This Row],[Variance]])*100</f>
        <v>0.93847362885829766</v>
      </c>
    </row>
    <row r="81" spans="1:10" x14ac:dyDescent="0.25">
      <c r="A81" s="1">
        <v>38663</v>
      </c>
      <c r="B81">
        <v>1222.81005859375</v>
      </c>
      <c r="C81">
        <v>1224.1800537109375</v>
      </c>
      <c r="D81">
        <v>1217.2900390625</v>
      </c>
      <c r="E81">
        <v>1220.1400146484375</v>
      </c>
      <c r="F81">
        <v>1987580000</v>
      </c>
      <c r="G81" s="2">
        <f>(data__4[[#This Row],[Close]]-B80)/B80</f>
        <v>2.1883094671571995E-3</v>
      </c>
      <c r="H81">
        <f t="shared" si="1"/>
        <v>8.1677466047584975E-5</v>
      </c>
      <c r="I81">
        <f>-LN(data__4[[#This Row],[Variance]]) - (data__4[[#This Row],[PropReturn]]^2/data__4[[#This Row],[Variance]])</f>
        <v>9.3541030381680912</v>
      </c>
      <c r="J81">
        <f>SQRT(data__4[[#This Row],[Variance]])*100</f>
        <v>0.90375586331478353</v>
      </c>
    </row>
    <row r="82" spans="1:10" x14ac:dyDescent="0.25">
      <c r="A82" s="1">
        <v>38664</v>
      </c>
      <c r="B82">
        <v>1218.5899658203125</v>
      </c>
      <c r="C82">
        <v>1222.81005859375</v>
      </c>
      <c r="D82">
        <v>1216.0799560546875</v>
      </c>
      <c r="E82">
        <v>1222.81005859375</v>
      </c>
      <c r="F82">
        <v>1965050000</v>
      </c>
      <c r="G82" s="2">
        <f>(data__4[[#This Row],[Close]]-B81)/B81</f>
        <v>-3.451143326618257E-3</v>
      </c>
      <c r="H82">
        <f t="shared" si="1"/>
        <v>7.6225373968236216E-5</v>
      </c>
      <c r="I82">
        <f>-LN(data__4[[#This Row],[Variance]]) - (data__4[[#This Row],[PropReturn]]^2/data__4[[#This Row],[Variance]])</f>
        <v>9.3255638555814979</v>
      </c>
      <c r="J82">
        <f>SQRT(data__4[[#This Row],[Variance]])*100</f>
        <v>0.87307144019396388</v>
      </c>
    </row>
    <row r="83" spans="1:10" x14ac:dyDescent="0.25">
      <c r="A83" s="1">
        <v>38665</v>
      </c>
      <c r="B83">
        <v>1220.6500244140625</v>
      </c>
      <c r="C83">
        <v>1226.5899658203125</v>
      </c>
      <c r="D83">
        <v>1216.530029296875</v>
      </c>
      <c r="E83">
        <v>1218.5899658203125</v>
      </c>
      <c r="F83">
        <v>2214460000</v>
      </c>
      <c r="G83" s="2">
        <f>(data__4[[#This Row],[Close]]-B82)/B82</f>
        <v>1.6905264703728625E-3</v>
      </c>
      <c r="H83">
        <f t="shared" si="1"/>
        <v>7.1826326658120475E-5</v>
      </c>
      <c r="I83">
        <f>-LN(data__4[[#This Row],[Variance]]) - (data__4[[#This Row],[PropReturn]]^2/data__4[[#This Row],[Variance]])</f>
        <v>9.501470732676621</v>
      </c>
      <c r="J83">
        <f>SQRT(data__4[[#This Row],[Variance]])*100</f>
        <v>0.84750413956582227</v>
      </c>
    </row>
    <row r="84" spans="1:10" x14ac:dyDescent="0.25">
      <c r="A84" s="1">
        <v>38666</v>
      </c>
      <c r="B84">
        <v>1230.9599609375</v>
      </c>
      <c r="C84">
        <v>1232.4100341796875</v>
      </c>
      <c r="D84">
        <v>1215.050048828125</v>
      </c>
      <c r="E84">
        <v>1220.6500244140625</v>
      </c>
      <c r="F84">
        <v>2378460000</v>
      </c>
      <c r="G84" s="2">
        <f>(data__4[[#This Row],[Close]]-B83)/B83</f>
        <v>8.4462674126324494E-3</v>
      </c>
      <c r="H84">
        <f t="shared" si="1"/>
        <v>6.7075764099110228E-5</v>
      </c>
      <c r="I84">
        <f>-LN(data__4[[#This Row],[Variance]]) - (data__4[[#This Row],[PropReturn]]^2/data__4[[#This Row],[Variance]])</f>
        <v>8.5461227974124725</v>
      </c>
      <c r="J84">
        <f>SQRT(data__4[[#This Row],[Variance]])*100</f>
        <v>0.81899794932045</v>
      </c>
    </row>
    <row r="85" spans="1:10" x14ac:dyDescent="0.25">
      <c r="A85" s="1">
        <v>38667</v>
      </c>
      <c r="B85">
        <v>1234.719970703125</v>
      </c>
      <c r="C85">
        <v>1235.699951171875</v>
      </c>
      <c r="D85">
        <v>1230.719970703125</v>
      </c>
      <c r="E85">
        <v>1230.9599609375</v>
      </c>
      <c r="F85">
        <v>1773140000</v>
      </c>
      <c r="G85" s="2">
        <f>(data__4[[#This Row],[Close]]-B84)/B84</f>
        <v>3.0545345786562985E-3</v>
      </c>
      <c r="H85">
        <f t="shared" si="1"/>
        <v>6.8297544093627276E-5</v>
      </c>
      <c r="I85">
        <f>-LN(data__4[[#This Row],[Variance]]) - (data__4[[#This Row],[PropReturn]]^2/data__4[[#This Row],[Variance]])</f>
        <v>9.4550259591036347</v>
      </c>
      <c r="J85">
        <f>SQRT(data__4[[#This Row],[Variance]])*100</f>
        <v>0.82642328194229431</v>
      </c>
    </row>
    <row r="86" spans="1:10" x14ac:dyDescent="0.25">
      <c r="A86" s="1">
        <v>38670</v>
      </c>
      <c r="B86">
        <v>1233.760009765625</v>
      </c>
      <c r="C86">
        <v>1237.199951171875</v>
      </c>
      <c r="D86">
        <v>1231.780029296875</v>
      </c>
      <c r="E86">
        <v>1234.719970703125</v>
      </c>
      <c r="F86">
        <v>1899780000</v>
      </c>
      <c r="G86" s="2">
        <f>(data__4[[#This Row],[Close]]-B85)/B85</f>
        <v>-7.7747259320130662E-4</v>
      </c>
      <c r="H86">
        <f t="shared" si="1"/>
        <v>6.4379754863158961E-5</v>
      </c>
      <c r="I86">
        <f>-LN(data__4[[#This Row],[Variance]]) - (data__4[[#This Row],[PropReturn]]^2/data__4[[#This Row],[Variance]])</f>
        <v>9.6413223069076963</v>
      </c>
      <c r="J86">
        <f>SQRT(data__4[[#This Row],[Variance]])*100</f>
        <v>0.80236995745827222</v>
      </c>
    </row>
    <row r="87" spans="1:10" x14ac:dyDescent="0.25">
      <c r="A87" s="1">
        <v>38671</v>
      </c>
      <c r="B87">
        <v>1229.010009765625</v>
      </c>
      <c r="C87">
        <v>1237.93994140625</v>
      </c>
      <c r="D87">
        <v>1226.4100341796875</v>
      </c>
      <c r="E87">
        <v>1233.760009765625</v>
      </c>
      <c r="F87">
        <v>2359370000</v>
      </c>
      <c r="G87" s="2">
        <f>(data__4[[#This Row],[Close]]-B86)/B86</f>
        <v>-3.8500194222556689E-3</v>
      </c>
      <c r="H87">
        <f t="shared" si="1"/>
        <v>6.0095047205744677E-5</v>
      </c>
      <c r="I87">
        <f>-LN(data__4[[#This Row],[Variance]]) - (data__4[[#This Row],[PropReturn]]^2/data__4[[#This Row],[Variance]])</f>
        <v>9.4729296985013942</v>
      </c>
      <c r="J87">
        <f>SQRT(data__4[[#This Row],[Variance]])*100</f>
        <v>0.77520995353352296</v>
      </c>
    </row>
    <row r="88" spans="1:10" x14ac:dyDescent="0.25">
      <c r="A88" s="1">
        <v>38672</v>
      </c>
      <c r="B88">
        <v>1231.2099609375</v>
      </c>
      <c r="C88">
        <v>1232.239990234375</v>
      </c>
      <c r="D88">
        <v>1227.1800537109375</v>
      </c>
      <c r="E88">
        <v>1229.010009765625</v>
      </c>
      <c r="F88">
        <v>2121580000</v>
      </c>
      <c r="G88" s="2">
        <f>(data__4[[#This Row],[Close]]-B87)/B87</f>
        <v>1.7900189212409553E-3</v>
      </c>
      <c r="H88">
        <f t="shared" si="1"/>
        <v>5.7337683182941009E-5</v>
      </c>
      <c r="I88">
        <f>-LN(data__4[[#This Row],[Variance]]) - (data__4[[#This Row],[PropReturn]]^2/data__4[[#This Row],[Variance]])</f>
        <v>9.7106700963955443</v>
      </c>
      <c r="J88">
        <f>SQRT(data__4[[#This Row],[Variance]])*100</f>
        <v>0.7572165026129648</v>
      </c>
    </row>
    <row r="89" spans="1:10" x14ac:dyDescent="0.25">
      <c r="A89" s="1">
        <v>38673</v>
      </c>
      <c r="B89">
        <v>1242.800048828125</v>
      </c>
      <c r="C89">
        <v>1242.9599609375</v>
      </c>
      <c r="D89">
        <v>1231.2099609375</v>
      </c>
      <c r="E89">
        <v>1231.2099609375</v>
      </c>
      <c r="F89">
        <v>2298040000</v>
      </c>
      <c r="G89" s="2">
        <f>(data__4[[#This Row],[Close]]-B88)/B88</f>
        <v>9.4135754731871826E-3</v>
      </c>
      <c r="H89">
        <f t="shared" si="1"/>
        <v>5.3877504475708982E-5</v>
      </c>
      <c r="I89">
        <f>-LN(data__4[[#This Row],[Variance]]) - (data__4[[#This Row],[PropReturn]]^2/data__4[[#This Row],[Variance]])</f>
        <v>8.1840405134306664</v>
      </c>
      <c r="J89">
        <f>SQRT(data__4[[#This Row],[Variance]])*100</f>
        <v>0.73401297315312475</v>
      </c>
    </row>
    <row r="90" spans="1:10" x14ac:dyDescent="0.25">
      <c r="A90" s="1">
        <v>38674</v>
      </c>
      <c r="B90">
        <v>1248.27001953125</v>
      </c>
      <c r="C90">
        <v>1249.5799560546875</v>
      </c>
      <c r="D90">
        <v>1240.7099609375</v>
      </c>
      <c r="E90">
        <v>1242.800048828125</v>
      </c>
      <c r="F90">
        <v>2453290000</v>
      </c>
      <c r="G90" s="2">
        <f>(data__4[[#This Row],[Close]]-B89)/B89</f>
        <v>4.4013280400840077E-3</v>
      </c>
      <c r="H90">
        <f t="shared" si="1"/>
        <v>5.7651384899185394E-5</v>
      </c>
      <c r="I90">
        <f>-LN(data__4[[#This Row],[Variance]]) - (data__4[[#This Row],[PropReturn]]^2/data__4[[#This Row],[Variance]])</f>
        <v>9.4250820102417467</v>
      </c>
      <c r="J90">
        <f>SQRT(data__4[[#This Row],[Variance]])*100</f>
        <v>0.75928509072143247</v>
      </c>
    </row>
    <row r="91" spans="1:10" x14ac:dyDescent="0.25">
      <c r="A91" s="1">
        <v>38677</v>
      </c>
      <c r="B91">
        <v>1254.8499755859375</v>
      </c>
      <c r="C91">
        <v>1255.8900146484375</v>
      </c>
      <c r="D91">
        <v>1246.9000244140625</v>
      </c>
      <c r="E91">
        <v>1248.27001953125</v>
      </c>
      <c r="F91">
        <v>2117350000</v>
      </c>
      <c r="G91" s="2">
        <f>(data__4[[#This Row],[Close]]-B90)/B90</f>
        <v>5.2712601854832683E-3</v>
      </c>
      <c r="H91">
        <f t="shared" si="1"/>
        <v>5.54761504738923E-5</v>
      </c>
      <c r="I91">
        <f>-LN(data__4[[#This Row],[Variance]]) - (data__4[[#This Row],[PropReturn]]^2/data__4[[#This Row],[Variance]])</f>
        <v>9.2986901545734444</v>
      </c>
      <c r="J91">
        <f>SQRT(data__4[[#This Row],[Variance]])*100</f>
        <v>0.74482313654915622</v>
      </c>
    </row>
    <row r="92" spans="1:10" x14ac:dyDescent="0.25">
      <c r="A92" s="1">
        <v>38678</v>
      </c>
      <c r="B92">
        <v>1261.22998046875</v>
      </c>
      <c r="C92">
        <v>1261.9000244140625</v>
      </c>
      <c r="D92">
        <v>1251.4000244140625</v>
      </c>
      <c r="E92">
        <v>1254.8499755859375</v>
      </c>
      <c r="F92">
        <v>2291420000</v>
      </c>
      <c r="G92" s="2">
        <f>(data__4[[#This Row],[Close]]-B91)/B91</f>
        <v>5.0842770107505731E-3</v>
      </c>
      <c r="H92">
        <f t="shared" si="1"/>
        <v>5.4173408518734314E-5</v>
      </c>
      <c r="I92">
        <f>-LN(data__4[[#This Row],[Variance]]) - (data__4[[#This Row],[PropReturn]]^2/data__4[[#This Row],[Variance]])</f>
        <v>9.3461513589871839</v>
      </c>
      <c r="J92">
        <f>SQRT(data__4[[#This Row],[Variance]])*100</f>
        <v>0.73602587263447683</v>
      </c>
    </row>
    <row r="93" spans="1:10" x14ac:dyDescent="0.25">
      <c r="A93" s="1">
        <v>38679</v>
      </c>
      <c r="B93">
        <v>1265.6099853515625</v>
      </c>
      <c r="C93">
        <v>1270.6400146484375</v>
      </c>
      <c r="D93">
        <v>1259.510009765625</v>
      </c>
      <c r="E93">
        <v>1261.22998046875</v>
      </c>
      <c r="F93">
        <v>1985400000</v>
      </c>
      <c r="G93" s="2">
        <f>(data__4[[#This Row],[Close]]-B92)/B92</f>
        <v>3.4728042867999561E-3</v>
      </c>
      <c r="H93">
        <f t="shared" si="1"/>
        <v>5.2826998559822427E-5</v>
      </c>
      <c r="I93">
        <f>-LN(data__4[[#This Row],[Variance]]) - (data__4[[#This Row],[PropReturn]]^2/data__4[[#This Row],[Variance]])</f>
        <v>9.6201888081579803</v>
      </c>
      <c r="J93">
        <f>SQRT(data__4[[#This Row],[Variance]])*100</f>
        <v>0.72682183896621066</v>
      </c>
    </row>
    <row r="94" spans="1:10" x14ac:dyDescent="0.25">
      <c r="A94" s="1">
        <v>38681</v>
      </c>
      <c r="B94">
        <v>1268.25</v>
      </c>
      <c r="C94">
        <v>1268.780029296875</v>
      </c>
      <c r="D94">
        <v>1265.5400390625</v>
      </c>
      <c r="E94">
        <v>1265.6099853515625</v>
      </c>
      <c r="F94">
        <v>724940000</v>
      </c>
      <c r="G94" s="2">
        <f>(data__4[[#This Row],[Close]]-B93)/B93</f>
        <v>2.0859622466585974E-3</v>
      </c>
      <c r="H94">
        <f t="shared" si="1"/>
        <v>5.0478633062759929E-5</v>
      </c>
      <c r="I94">
        <f>-LN(data__4[[#This Row],[Variance]]) - (data__4[[#This Row],[PropReturn]]^2/data__4[[#This Row],[Variance]])</f>
        <v>9.8077608086656589</v>
      </c>
      <c r="J94">
        <f>SQRT(data__4[[#This Row],[Variance]])*100</f>
        <v>0.71048316702621417</v>
      </c>
    </row>
    <row r="95" spans="1:10" x14ac:dyDescent="0.25">
      <c r="A95" s="1">
        <v>38684</v>
      </c>
      <c r="B95">
        <v>1257.4599609375</v>
      </c>
      <c r="C95">
        <v>1268.43994140625</v>
      </c>
      <c r="D95">
        <v>1257.1700439453125</v>
      </c>
      <c r="E95">
        <v>1268.25</v>
      </c>
      <c r="F95">
        <v>2016900000</v>
      </c>
      <c r="G95" s="2">
        <f>(data__4[[#This Row],[Close]]-B94)/B94</f>
        <v>-8.5078171200473098E-3</v>
      </c>
      <c r="H95">
        <f t="shared" si="1"/>
        <v>4.7709131765171379E-5</v>
      </c>
      <c r="I95">
        <f>-LN(data__4[[#This Row],[Variance]]) - (data__4[[#This Row],[PropReturn]]^2/data__4[[#This Row],[Variance]])</f>
        <v>8.4332158774240913</v>
      </c>
      <c r="J95">
        <f>SQRT(data__4[[#This Row],[Variance]])*100</f>
        <v>0.69071797258484147</v>
      </c>
    </row>
    <row r="96" spans="1:10" x14ac:dyDescent="0.25">
      <c r="A96" s="1">
        <v>38685</v>
      </c>
      <c r="B96">
        <v>1257.47998046875</v>
      </c>
      <c r="C96">
        <v>1266.1800537109375</v>
      </c>
      <c r="D96">
        <v>1257.4599609375</v>
      </c>
      <c r="E96">
        <v>1257.4599609375</v>
      </c>
      <c r="F96">
        <v>2268340000</v>
      </c>
      <c r="G96" s="2">
        <f>(data__4[[#This Row],[Close]]-B95)/B95</f>
        <v>1.5920611289344295E-5</v>
      </c>
      <c r="H96">
        <f t="shared" si="1"/>
        <v>5.0702867117402272E-5</v>
      </c>
      <c r="I96">
        <f>-LN(data__4[[#This Row],[Variance]]) - (data__4[[#This Row],[PropReturn]]^2/data__4[[#This Row],[Variance]])</f>
        <v>9.8895230992829628</v>
      </c>
      <c r="J96">
        <f>SQRT(data__4[[#This Row],[Variance]])*100</f>
        <v>0.71205945761152756</v>
      </c>
    </row>
    <row r="97" spans="1:10" x14ac:dyDescent="0.25">
      <c r="A97" s="1">
        <v>38686</v>
      </c>
      <c r="B97">
        <v>1249.47998046875</v>
      </c>
      <c r="C97">
        <v>1260.9300537109375</v>
      </c>
      <c r="D97">
        <v>1249.3900146484375</v>
      </c>
      <c r="E97">
        <v>1257.47998046875</v>
      </c>
      <c r="F97">
        <v>2374690000</v>
      </c>
      <c r="G97" s="2">
        <f>(data__4[[#This Row],[Close]]-B96)/B96</f>
        <v>-6.3619303084394598E-3</v>
      </c>
      <c r="H97">
        <f t="shared" si="1"/>
        <v>4.7560672297924985E-5</v>
      </c>
      <c r="I97">
        <f>-LN(data__4[[#This Row],[Variance]]) - (data__4[[#This Row],[PropReturn]]^2/data__4[[#This Row],[Variance]])</f>
        <v>9.102503822207197</v>
      </c>
      <c r="J97">
        <f>SQRT(data__4[[#This Row],[Variance]])*100</f>
        <v>0.68964246024969333</v>
      </c>
    </row>
    <row r="98" spans="1:10" x14ac:dyDescent="0.25">
      <c r="A98" s="1">
        <v>38687</v>
      </c>
      <c r="B98">
        <v>1264.6700439453125</v>
      </c>
      <c r="C98">
        <v>1266.1700439453125</v>
      </c>
      <c r="D98">
        <v>1249.47998046875</v>
      </c>
      <c r="E98">
        <v>1249.47998046875</v>
      </c>
      <c r="F98">
        <v>2614830000</v>
      </c>
      <c r="G98" s="2">
        <f>(data__4[[#This Row],[Close]]-B97)/B97</f>
        <v>1.2157108328269378E-2</v>
      </c>
      <c r="H98">
        <f t="shared" si="1"/>
        <v>4.7977389934128692E-5</v>
      </c>
      <c r="I98">
        <f>-LN(data__4[[#This Row],[Variance]]) - (data__4[[#This Row],[PropReturn]]^2/data__4[[#This Row],[Variance]])</f>
        <v>6.8642612499671589</v>
      </c>
      <c r="J98">
        <f>SQRT(data__4[[#This Row],[Variance]])*100</f>
        <v>0.69265712971230353</v>
      </c>
    </row>
    <row r="99" spans="1:10" x14ac:dyDescent="0.25">
      <c r="A99" s="1">
        <v>38688</v>
      </c>
      <c r="B99">
        <v>1265.0799560546875</v>
      </c>
      <c r="C99">
        <v>1266.8499755859375</v>
      </c>
      <c r="D99">
        <v>1261.4200439453125</v>
      </c>
      <c r="E99">
        <v>1264.6700439453125</v>
      </c>
      <c r="F99">
        <v>2125580000</v>
      </c>
      <c r="G99" s="2">
        <f>(data__4[[#This Row],[Close]]-B98)/B98</f>
        <v>3.2412573646183843E-4</v>
      </c>
      <c r="H99">
        <f t="shared" si="1"/>
        <v>5.7068771892414701E-5</v>
      </c>
      <c r="I99">
        <f>-LN(data__4[[#This Row],[Variance]]) - (data__4[[#This Row],[PropReturn]]^2/data__4[[#This Row],[Variance]])</f>
        <v>9.7694126001363184</v>
      </c>
      <c r="J99">
        <f>SQRT(data__4[[#This Row],[Variance]])*100</f>
        <v>0.75543875921489956</v>
      </c>
    </row>
    <row r="100" spans="1:10" x14ac:dyDescent="0.25">
      <c r="A100" s="1">
        <v>38691</v>
      </c>
      <c r="B100">
        <v>1262.0899658203125</v>
      </c>
      <c r="C100">
        <v>1265.0799560546875</v>
      </c>
      <c r="D100">
        <v>1258.1199951171875</v>
      </c>
      <c r="E100">
        <v>1265.0799560546875</v>
      </c>
      <c r="F100">
        <v>2325840000</v>
      </c>
      <c r="G100" s="2">
        <f>(data__4[[#This Row],[Close]]-B99)/B99</f>
        <v>-2.363479256836591E-3</v>
      </c>
      <c r="H100">
        <f t="shared" si="1"/>
        <v>5.3380474706344912E-5</v>
      </c>
      <c r="I100">
        <f>-LN(data__4[[#This Row],[Variance]]) - (data__4[[#This Row],[PropReturn]]^2/data__4[[#This Row],[Variance]])</f>
        <v>9.7334198762250743</v>
      </c>
      <c r="J100">
        <f>SQRT(data__4[[#This Row],[Variance]])*100</f>
        <v>0.73061942696827409</v>
      </c>
    </row>
    <row r="101" spans="1:10" x14ac:dyDescent="0.25">
      <c r="A101" s="1">
        <v>38692</v>
      </c>
      <c r="B101">
        <v>1263.699951171875</v>
      </c>
      <c r="C101">
        <v>1272.8900146484375</v>
      </c>
      <c r="D101">
        <v>1262.0899658203125</v>
      </c>
      <c r="E101">
        <v>1262.0899658203125</v>
      </c>
      <c r="F101">
        <v>2110740000</v>
      </c>
      <c r="G101" s="2">
        <f>(data__4[[#This Row],[Close]]-B100)/B100</f>
        <v>1.2756502271342187E-3</v>
      </c>
      <c r="H101">
        <f t="shared" si="1"/>
        <v>5.045838483908559E-5</v>
      </c>
      <c r="I101">
        <f>-LN(data__4[[#This Row],[Variance]]) - (data__4[[#This Row],[PropReturn]]^2/data__4[[#This Row],[Variance]])</f>
        <v>9.8621116122903754</v>
      </c>
      <c r="J101">
        <f>SQRT(data__4[[#This Row],[Variance]])*100</f>
        <v>0.71034065658024659</v>
      </c>
    </row>
    <row r="102" spans="1:10" x14ac:dyDescent="0.25">
      <c r="A102" s="1">
        <v>38693</v>
      </c>
      <c r="B102">
        <v>1257.3699951171875</v>
      </c>
      <c r="C102">
        <v>1264.8499755859375</v>
      </c>
      <c r="D102">
        <v>1253.02001953125</v>
      </c>
      <c r="E102">
        <v>1263.699951171875</v>
      </c>
      <c r="F102">
        <v>2093830000</v>
      </c>
      <c r="G102" s="2">
        <f>(data__4[[#This Row],[Close]]-B101)/B101</f>
        <v>-5.0090656795685569E-3</v>
      </c>
      <c r="H102">
        <f t="shared" si="1"/>
        <v>4.746955144195427E-5</v>
      </c>
      <c r="I102">
        <f>-LN(data__4[[#This Row],[Variance]]) - (data__4[[#This Row],[PropReturn]]^2/data__4[[#This Row],[Variance]])</f>
        <v>9.4268571690263308</v>
      </c>
      <c r="J102">
        <f>SQRT(data__4[[#This Row],[Variance]])*100</f>
        <v>0.68898150513605427</v>
      </c>
    </row>
    <row r="103" spans="1:10" x14ac:dyDescent="0.25">
      <c r="A103" s="1">
        <v>38694</v>
      </c>
      <c r="B103">
        <v>1255.8399658203125</v>
      </c>
      <c r="C103">
        <v>1263.3599853515625</v>
      </c>
      <c r="D103">
        <v>1250.9100341796875</v>
      </c>
      <c r="E103">
        <v>1257.3699951171875</v>
      </c>
      <c r="F103">
        <v>2178300000</v>
      </c>
      <c r="G103" s="2">
        <f>(data__4[[#This Row],[Close]]-B102)/B102</f>
        <v>-1.2168489011322404E-3</v>
      </c>
      <c r="H103">
        <f t="shared" si="1"/>
        <v>4.6645576662216186E-5</v>
      </c>
      <c r="I103">
        <f>-LN(data__4[[#This Row],[Variance]]) - (data__4[[#This Row],[PropReturn]]^2/data__4[[#This Row],[Variance]])</f>
        <v>9.9411883677448802</v>
      </c>
      <c r="J103">
        <f>SQRT(data__4[[#This Row],[Variance]])*100</f>
        <v>0.68297567059314923</v>
      </c>
    </row>
    <row r="104" spans="1:10" x14ac:dyDescent="0.25">
      <c r="A104" s="1">
        <v>38695</v>
      </c>
      <c r="B104">
        <v>1259.3699951171875</v>
      </c>
      <c r="C104">
        <v>1263.0799560546875</v>
      </c>
      <c r="D104">
        <v>1254.239990234375</v>
      </c>
      <c r="E104">
        <v>1255.8399658203125</v>
      </c>
      <c r="F104">
        <v>1896290000</v>
      </c>
      <c r="G104" s="2">
        <f>(data__4[[#This Row],[Close]]-B103)/B103</f>
        <v>2.8108910314613143E-3</v>
      </c>
      <c r="H104">
        <f t="shared" si="1"/>
        <v>4.3977025877734759E-5</v>
      </c>
      <c r="I104">
        <f>-LN(data__4[[#This Row],[Variance]]) - (data__4[[#This Row],[PropReturn]]^2/data__4[[#This Row],[Variance]])</f>
        <v>9.8521787444617068</v>
      </c>
      <c r="J104">
        <f>SQRT(data__4[[#This Row],[Variance]])*100</f>
        <v>0.66315176149758337</v>
      </c>
    </row>
    <row r="105" spans="1:10" x14ac:dyDescent="0.25">
      <c r="A105" s="1">
        <v>38698</v>
      </c>
      <c r="B105">
        <v>1260.4300537109375</v>
      </c>
      <c r="C105">
        <v>1263.8599853515625</v>
      </c>
      <c r="D105">
        <v>1255.52001953125</v>
      </c>
      <c r="E105">
        <v>1259.3699951171875</v>
      </c>
      <c r="F105">
        <v>1876550000</v>
      </c>
      <c r="G105" s="2">
        <f>(data__4[[#This Row],[Close]]-B104)/B104</f>
        <v>8.4173721611603019E-4</v>
      </c>
      <c r="H105">
        <f t="shared" si="1"/>
        <v>4.2062089718003309E-5</v>
      </c>
      <c r="I105">
        <f>-LN(data__4[[#This Row],[Variance]]) - (data__4[[#This Row],[PropReturn]]^2/data__4[[#This Row],[Variance]])</f>
        <v>10.059519046118146</v>
      </c>
      <c r="J105">
        <f>SQRT(data__4[[#This Row],[Variance]])*100</f>
        <v>0.64855292550418209</v>
      </c>
    </row>
    <row r="106" spans="1:10" x14ac:dyDescent="0.25">
      <c r="A106" s="1">
        <v>38699</v>
      </c>
      <c r="B106">
        <v>1267.4300537109375</v>
      </c>
      <c r="C106">
        <v>1272.1099853515625</v>
      </c>
      <c r="D106">
        <v>1258.56005859375</v>
      </c>
      <c r="E106">
        <v>1260.4300537109375</v>
      </c>
      <c r="F106">
        <v>2390020000</v>
      </c>
      <c r="G106" s="2">
        <f>(data__4[[#This Row],[Close]]-B105)/B105</f>
        <v>5.5536600221414226E-3</v>
      </c>
      <c r="H106">
        <f t="shared" si="1"/>
        <v>3.9730183137911473E-5</v>
      </c>
      <c r="I106">
        <f>-LN(data__4[[#This Row],[Variance]]) - (data__4[[#This Row],[PropReturn]]^2/data__4[[#This Row],[Variance]])</f>
        <v>9.3570843151878069</v>
      </c>
      <c r="J106">
        <f>SQRT(data__4[[#This Row],[Variance]])*100</f>
        <v>0.63031883311472992</v>
      </c>
    </row>
    <row r="107" spans="1:10" x14ac:dyDescent="0.25">
      <c r="A107" s="1">
        <v>38700</v>
      </c>
      <c r="B107">
        <v>1272.739990234375</v>
      </c>
      <c r="C107">
        <v>1275.800048828125</v>
      </c>
      <c r="D107">
        <v>1267.0699462890625</v>
      </c>
      <c r="E107">
        <v>1267.4300537109375</v>
      </c>
      <c r="F107">
        <v>2145520000</v>
      </c>
      <c r="G107" s="2">
        <f>(data__4[[#This Row],[Close]]-B106)/B106</f>
        <v>4.1895302292149494E-3</v>
      </c>
      <c r="H107">
        <f t="shared" si="1"/>
        <v>4.0047383009614141E-5</v>
      </c>
      <c r="I107">
        <f>-LN(data__4[[#This Row],[Variance]]) - (data__4[[#This Row],[PropReturn]]^2/data__4[[#This Row],[Variance]])</f>
        <v>9.6871623225771639</v>
      </c>
      <c r="J107">
        <f>SQRT(data__4[[#This Row],[Variance]])*100</f>
        <v>0.63283001674710515</v>
      </c>
    </row>
    <row r="108" spans="1:10" x14ac:dyDescent="0.25">
      <c r="A108" s="1">
        <v>38701</v>
      </c>
      <c r="B108">
        <v>1270.93994140625</v>
      </c>
      <c r="C108">
        <v>1275.1700439453125</v>
      </c>
      <c r="D108">
        <v>1267.739990234375</v>
      </c>
      <c r="E108">
        <v>1272.739990234375</v>
      </c>
      <c r="F108">
        <v>2180590000</v>
      </c>
      <c r="G108" s="2">
        <f>(data__4[[#This Row],[Close]]-B107)/B107</f>
        <v>-1.4143099469935891E-3</v>
      </c>
      <c r="H108">
        <f t="shared" si="1"/>
        <v>3.9258154781470297E-5</v>
      </c>
      <c r="I108">
        <f>-LN(data__4[[#This Row],[Variance]]) - (data__4[[#This Row],[PropReturn]]^2/data__4[[#This Row],[Variance]])</f>
        <v>10.094399596282829</v>
      </c>
      <c r="J108">
        <f>SQRT(data__4[[#This Row],[Variance]])*100</f>
        <v>0.62656328316835075</v>
      </c>
    </row>
    <row r="109" spans="1:10" x14ac:dyDescent="0.25">
      <c r="A109" s="1">
        <v>38702</v>
      </c>
      <c r="B109">
        <v>1267.3199462890625</v>
      </c>
      <c r="C109">
        <v>1275.239990234375</v>
      </c>
      <c r="D109">
        <v>1267.3199462890625</v>
      </c>
      <c r="E109">
        <v>1270.93994140625</v>
      </c>
      <c r="F109">
        <v>2584190000</v>
      </c>
      <c r="G109" s="2">
        <f>(data__4[[#This Row],[Close]]-B108)/B108</f>
        <v>-2.8482818103757945E-3</v>
      </c>
      <c r="H109">
        <f t="shared" si="1"/>
        <v>3.7275380026985234E-5</v>
      </c>
      <c r="I109">
        <f>-LN(data__4[[#This Row],[Variance]]) - (data__4[[#This Row],[PropReturn]]^2/data__4[[#This Row],[Variance]])</f>
        <v>9.9795349384585208</v>
      </c>
      <c r="J109">
        <f>SQRT(data__4[[#This Row],[Variance]])*100</f>
        <v>0.61053566666481685</v>
      </c>
    </row>
    <row r="110" spans="1:10" x14ac:dyDescent="0.25">
      <c r="A110" s="1">
        <v>38705</v>
      </c>
      <c r="B110">
        <v>1259.9200439453125</v>
      </c>
      <c r="C110">
        <v>1270.510009765625</v>
      </c>
      <c r="D110">
        <v>1259.280029296875</v>
      </c>
      <c r="E110">
        <v>1267.3199462890625</v>
      </c>
      <c r="F110">
        <v>2208810000</v>
      </c>
      <c r="G110" s="2">
        <f>(data__4[[#This Row],[Close]]-B109)/B109</f>
        <v>-5.8390167103565486E-3</v>
      </c>
      <c r="H110">
        <f t="shared" si="1"/>
        <v>3.5961478340325937E-5</v>
      </c>
      <c r="I110">
        <f>-LN(data__4[[#This Row],[Variance]]) - (data__4[[#This Row],[PropReturn]]^2/data__4[[#This Row],[Variance]])</f>
        <v>9.2849889746449463</v>
      </c>
      <c r="J110">
        <f>SQRT(data__4[[#This Row],[Variance]])*100</f>
        <v>0.59967890024850745</v>
      </c>
    </row>
    <row r="111" spans="1:10" x14ac:dyDescent="0.25">
      <c r="A111" s="1">
        <v>38706</v>
      </c>
      <c r="B111">
        <v>1259.6199951171875</v>
      </c>
      <c r="C111">
        <v>1263.8599853515625</v>
      </c>
      <c r="D111">
        <v>1257.2099609375</v>
      </c>
      <c r="E111">
        <v>1259.9200439453125</v>
      </c>
      <c r="F111">
        <v>1996690000</v>
      </c>
      <c r="G111" s="2">
        <f>(data__4[[#This Row],[Close]]-B110)/B110</f>
        <v>-2.3814910284737385E-4</v>
      </c>
      <c r="H111">
        <f t="shared" si="1"/>
        <v>3.6870887617747102E-5</v>
      </c>
      <c r="I111">
        <f>-LN(data__4[[#This Row],[Variance]]) - (data__4[[#This Row],[PropReturn]]^2/data__4[[#This Row],[Variance]])</f>
        <v>10.206550066442073</v>
      </c>
      <c r="J111">
        <f>SQRT(data__4[[#This Row],[Variance]])*100</f>
        <v>0.6072140283108346</v>
      </c>
    </row>
    <row r="112" spans="1:10" x14ac:dyDescent="0.25">
      <c r="A112" s="1">
        <v>38707</v>
      </c>
      <c r="B112">
        <v>1262.7900390625</v>
      </c>
      <c r="C112">
        <v>1269.3699951171875</v>
      </c>
      <c r="D112">
        <v>1259.6199951171875</v>
      </c>
      <c r="E112">
        <v>1259.6199951171875</v>
      </c>
      <c r="F112">
        <v>2065170000</v>
      </c>
      <c r="G112" s="2">
        <f>(data__4[[#This Row],[Close]]-B111)/B111</f>
        <v>2.5166668976365192E-3</v>
      </c>
      <c r="H112">
        <f t="shared" si="1"/>
        <v>3.4938342467077974E-5</v>
      </c>
      <c r="I112">
        <f>-LN(data__4[[#This Row],[Variance]]) - (data__4[[#This Row],[PropReturn]]^2/data__4[[#This Row],[Variance]])</f>
        <v>10.080645992855034</v>
      </c>
      <c r="J112">
        <f>SQRT(data__4[[#This Row],[Variance]])*100</f>
        <v>0.59108664734603822</v>
      </c>
    </row>
    <row r="113" spans="1:10" x14ac:dyDescent="0.25">
      <c r="A113" s="1">
        <v>38708</v>
      </c>
      <c r="B113">
        <v>1268.1199951171875</v>
      </c>
      <c r="C113">
        <v>1268.18994140625</v>
      </c>
      <c r="D113">
        <v>1262.5</v>
      </c>
      <c r="E113">
        <v>1262.7900390625</v>
      </c>
      <c r="F113">
        <v>1888500000</v>
      </c>
      <c r="G113" s="2">
        <f>(data__4[[#This Row],[Close]]-B112)/B112</f>
        <v>4.2207777142782019E-3</v>
      </c>
      <c r="H113">
        <f t="shared" si="1"/>
        <v>3.3683643122089318E-5</v>
      </c>
      <c r="I113">
        <f>-LN(data__4[[#This Row],[Variance]]) - (data__4[[#This Row],[PropReturn]]^2/data__4[[#This Row],[Variance]])</f>
        <v>9.7696075376774552</v>
      </c>
      <c r="J113">
        <f>SQRT(data__4[[#This Row],[Variance]])*100</f>
        <v>0.58037611186272398</v>
      </c>
    </row>
    <row r="114" spans="1:10" x14ac:dyDescent="0.25">
      <c r="A114" s="1">
        <v>38709</v>
      </c>
      <c r="B114">
        <v>1268.6600341796875</v>
      </c>
      <c r="C114">
        <v>1269.760009765625</v>
      </c>
      <c r="D114">
        <v>1265.9200439453125</v>
      </c>
      <c r="E114">
        <v>1268.1199951171875</v>
      </c>
      <c r="F114">
        <v>1285810000</v>
      </c>
      <c r="G114" s="2">
        <f>(data__4[[#This Row],[Close]]-B113)/B113</f>
        <v>4.2585801389409902E-4</v>
      </c>
      <c r="H114">
        <f t="shared" si="1"/>
        <v>3.3470166168909304E-5</v>
      </c>
      <c r="I114">
        <f>-LN(data__4[[#This Row],[Variance]]) - (data__4[[#This Row],[PropReturn]]^2/data__4[[#This Row],[Variance]])</f>
        <v>10.299437669089306</v>
      </c>
      <c r="J114">
        <f>SQRT(data__4[[#This Row],[Variance]])*100</f>
        <v>0.57853406268697183</v>
      </c>
    </row>
    <row r="115" spans="1:10" x14ac:dyDescent="0.25">
      <c r="A115" s="1">
        <v>38713</v>
      </c>
      <c r="B115">
        <v>1256.5400390625</v>
      </c>
      <c r="C115">
        <v>1271.8299560546875</v>
      </c>
      <c r="D115">
        <v>1256.5400390625</v>
      </c>
      <c r="E115">
        <v>1268.6600341796875</v>
      </c>
      <c r="F115">
        <v>1540470000</v>
      </c>
      <c r="G115" s="2">
        <f>(data__4[[#This Row],[Close]]-B114)/B114</f>
        <v>-9.5533829321140865E-3</v>
      </c>
      <c r="H115">
        <f t="shared" si="1"/>
        <v>3.1844014664642075E-5</v>
      </c>
      <c r="I115">
        <f>-LN(data__4[[#This Row],[Variance]]) - (data__4[[#This Row],[PropReturn]]^2/data__4[[#This Row],[Variance]])</f>
        <v>7.4885926757713683</v>
      </c>
      <c r="J115">
        <f>SQRT(data__4[[#This Row],[Variance]])*100</f>
        <v>0.5643050120692007</v>
      </c>
    </row>
    <row r="116" spans="1:10" x14ac:dyDescent="0.25">
      <c r="A116" s="1">
        <v>38714</v>
      </c>
      <c r="B116">
        <v>1258.1700439453125</v>
      </c>
      <c r="C116">
        <v>1261.0999755859375</v>
      </c>
      <c r="D116">
        <v>1256.5400390625</v>
      </c>
      <c r="E116">
        <v>1256.5400390625</v>
      </c>
      <c r="F116">
        <v>1422360000</v>
      </c>
      <c r="G116" s="2">
        <f>(data__4[[#This Row],[Close]]-B115)/B115</f>
        <v>1.2972168272716888E-3</v>
      </c>
      <c r="H116">
        <f t="shared" si="1"/>
        <v>3.7752725421045845E-5</v>
      </c>
      <c r="I116">
        <f>-LN(data__4[[#This Row],[Variance]]) - (data__4[[#This Row],[PropReturn]]^2/data__4[[#This Row],[Variance]])</f>
        <v>10.139879377950269</v>
      </c>
      <c r="J116">
        <f>SQRT(data__4[[#This Row],[Variance]])*100</f>
        <v>0.61443246513384886</v>
      </c>
    </row>
    <row r="117" spans="1:10" x14ac:dyDescent="0.25">
      <c r="A117" s="1">
        <v>38715</v>
      </c>
      <c r="B117">
        <v>1254.4200439453125</v>
      </c>
      <c r="C117">
        <v>1260.6099853515625</v>
      </c>
      <c r="D117">
        <v>1254.1800537109375</v>
      </c>
      <c r="E117">
        <v>1258.1700439453125</v>
      </c>
      <c r="F117">
        <v>1382540000</v>
      </c>
      <c r="G117" s="2">
        <f>(data__4[[#This Row],[Close]]-B116)/B116</f>
        <v>-2.980519221583849E-3</v>
      </c>
      <c r="H117">
        <f t="shared" si="1"/>
        <v>3.5875335649972908E-5</v>
      </c>
      <c r="I117">
        <f>-LN(data__4[[#This Row],[Variance]]) - (data__4[[#This Row],[PropReturn]]^2/data__4[[#This Row],[Variance]])</f>
        <v>9.9878392953249477</v>
      </c>
      <c r="J117">
        <f>SQRT(data__4[[#This Row],[Variance]])*100</f>
        <v>0.5989602294808305</v>
      </c>
    </row>
    <row r="118" spans="1:10" x14ac:dyDescent="0.25">
      <c r="A118" s="1">
        <v>38716</v>
      </c>
      <c r="B118">
        <v>1248.2900390625</v>
      </c>
      <c r="C118">
        <v>1254.4200439453125</v>
      </c>
      <c r="D118">
        <v>1246.5899658203125</v>
      </c>
      <c r="E118">
        <v>1254.4200439453125</v>
      </c>
      <c r="F118">
        <v>1443500000</v>
      </c>
      <c r="G118" s="2">
        <f>(data__4[[#This Row],[Close]]-B117)/B117</f>
        <v>-4.8867242774061912E-3</v>
      </c>
      <c r="H118">
        <f t="shared" si="1"/>
        <v>3.4745970945811064E-5</v>
      </c>
      <c r="I118">
        <f>-LN(data__4[[#This Row],[Variance]]) - (data__4[[#This Row],[PropReturn]]^2/data__4[[#This Row],[Variance]])</f>
        <v>9.5801708723385737</v>
      </c>
      <c r="J118">
        <f>SQRT(data__4[[#This Row],[Variance]])*100</f>
        <v>0.58945713114535359</v>
      </c>
    </row>
    <row r="119" spans="1:10" x14ac:dyDescent="0.25">
      <c r="A119" s="1">
        <v>38720</v>
      </c>
      <c r="B119">
        <v>1268.800048828125</v>
      </c>
      <c r="C119">
        <v>1270.219970703125</v>
      </c>
      <c r="D119">
        <v>1245.739990234375</v>
      </c>
      <c r="E119">
        <v>1248.2900390625</v>
      </c>
      <c r="F119">
        <v>2554570000</v>
      </c>
      <c r="G119" s="2">
        <f>(data__4[[#This Row],[Close]]-B118)/B118</f>
        <v>1.6430484201434933E-2</v>
      </c>
      <c r="H119">
        <f t="shared" si="1"/>
        <v>3.4932230861909115E-5</v>
      </c>
      <c r="I119">
        <f>-LN(data__4[[#This Row],[Variance]]) - (data__4[[#This Row],[PropReturn]]^2/data__4[[#This Row],[Variance]])</f>
        <v>2.533970926454959</v>
      </c>
      <c r="J119">
        <f>SQRT(data__4[[#This Row],[Variance]])*100</f>
        <v>0.59103494703705228</v>
      </c>
    </row>
    <row r="120" spans="1:10" x14ac:dyDescent="0.25">
      <c r="A120" s="1">
        <v>38721</v>
      </c>
      <c r="B120">
        <v>1273.4599609375</v>
      </c>
      <c r="C120">
        <v>1275.3699951171875</v>
      </c>
      <c r="D120">
        <v>1267.739990234375</v>
      </c>
      <c r="E120">
        <v>1268.800048828125</v>
      </c>
      <c r="F120">
        <v>2515330000</v>
      </c>
      <c r="G120" s="2">
        <f>(data__4[[#This Row],[Close]]-B119)/B119</f>
        <v>3.6726922525570018E-3</v>
      </c>
      <c r="H120">
        <f t="shared" si="1"/>
        <v>5.5075980519778249E-5</v>
      </c>
      <c r="I120">
        <f>-LN(data__4[[#This Row],[Variance]]) - (data__4[[#This Row],[PropReturn]]^2/data__4[[#This Row],[Variance]])</f>
        <v>9.5618866806409955</v>
      </c>
      <c r="J120">
        <f>SQRT(data__4[[#This Row],[Variance]])*100</f>
        <v>0.74213193247412723</v>
      </c>
    </row>
    <row r="121" spans="1:10" x14ac:dyDescent="0.25">
      <c r="A121" s="1">
        <v>38722</v>
      </c>
      <c r="B121">
        <v>1273.47998046875</v>
      </c>
      <c r="C121">
        <v>1276.9100341796875</v>
      </c>
      <c r="D121">
        <v>1270.300048828125</v>
      </c>
      <c r="E121">
        <v>1273.4599609375</v>
      </c>
      <c r="F121">
        <v>2433340000</v>
      </c>
      <c r="G121" s="2">
        <f>(data__4[[#This Row],[Close]]-B120)/B120</f>
        <v>1.5720581615508317E-5</v>
      </c>
      <c r="H121">
        <f t="shared" si="1"/>
        <v>5.2647610886041079E-5</v>
      </c>
      <c r="I121">
        <f>-LN(data__4[[#This Row],[Variance]]) - (data__4[[#This Row],[PropReturn]]^2/data__4[[#This Row],[Variance]])</f>
        <v>9.8518850035298744</v>
      </c>
      <c r="J121">
        <f>SQRT(data__4[[#This Row],[Variance]])*100</f>
        <v>0.72558673420922659</v>
      </c>
    </row>
    <row r="122" spans="1:10" x14ac:dyDescent="0.25">
      <c r="A122" s="1">
        <v>38723</v>
      </c>
      <c r="B122">
        <v>1285.449951171875</v>
      </c>
      <c r="C122">
        <v>1286.0899658203125</v>
      </c>
      <c r="D122">
        <v>1273.47998046875</v>
      </c>
      <c r="E122">
        <v>1273.47998046875</v>
      </c>
      <c r="F122">
        <v>2446560000</v>
      </c>
      <c r="G122" s="2">
        <f>(data__4[[#This Row],[Close]]-B121)/B121</f>
        <v>9.3994180408859054E-3</v>
      </c>
      <c r="H122">
        <f t="shared" si="1"/>
        <v>4.9335985991277002E-5</v>
      </c>
      <c r="I122">
        <f>-LN(data__4[[#This Row],[Variance]]) - (data__4[[#This Row],[PropReturn]]^2/data__4[[#This Row],[Variance]])</f>
        <v>8.1260937793777739</v>
      </c>
      <c r="J122">
        <f>SQRT(data__4[[#This Row],[Variance]])*100</f>
        <v>0.70239580003924429</v>
      </c>
    </row>
    <row r="123" spans="1:10" x14ac:dyDescent="0.25">
      <c r="A123" s="1">
        <v>38726</v>
      </c>
      <c r="B123">
        <v>1290.1500244140625</v>
      </c>
      <c r="C123">
        <v>1290.780029296875</v>
      </c>
      <c r="D123">
        <v>1284.8199462890625</v>
      </c>
      <c r="E123">
        <v>1285.449951171875</v>
      </c>
      <c r="F123">
        <v>2301490000</v>
      </c>
      <c r="G123" s="2">
        <f>(data__4[[#This Row],[Close]]-B122)/B122</f>
        <v>3.65636424654472E-3</v>
      </c>
      <c r="H123">
        <f t="shared" si="1"/>
        <v>5.348391323600875E-5</v>
      </c>
      <c r="I123">
        <f>-LN(data__4[[#This Row],[Variance]]) - (data__4[[#This Row],[PropReturn]]^2/data__4[[#This Row],[Variance]])</f>
        <v>9.5861666346004455</v>
      </c>
      <c r="J123">
        <f>SQRT(data__4[[#This Row],[Variance]])*100</f>
        <v>0.73132696679398301</v>
      </c>
    </row>
    <row r="124" spans="1:10" x14ac:dyDescent="0.25">
      <c r="A124" s="1">
        <v>38727</v>
      </c>
      <c r="B124">
        <v>1289.68994140625</v>
      </c>
      <c r="C124">
        <v>1290.1500244140625</v>
      </c>
      <c r="D124">
        <v>1283.760009765625</v>
      </c>
      <c r="E124">
        <v>1290.1500244140625</v>
      </c>
      <c r="F124">
        <v>2373080000</v>
      </c>
      <c r="G124" s="2">
        <f>(data__4[[#This Row],[Close]]-B123)/B123</f>
        <v>-3.566120211650985E-4</v>
      </c>
      <c r="H124">
        <f t="shared" si="1"/>
        <v>5.1184534152897101E-5</v>
      </c>
      <c r="I124">
        <f>-LN(data__4[[#This Row],[Variance]]) - (data__4[[#This Row],[PropReturn]]^2/data__4[[#This Row],[Variance]])</f>
        <v>9.8775885576306059</v>
      </c>
      <c r="J124">
        <f>SQRT(data__4[[#This Row],[Variance]])*100</f>
        <v>0.71543367374549194</v>
      </c>
    </row>
    <row r="125" spans="1:10" x14ac:dyDescent="0.25">
      <c r="A125" s="1">
        <v>38728</v>
      </c>
      <c r="B125">
        <v>1294.1800537109375</v>
      </c>
      <c r="C125">
        <v>1294.9000244140625</v>
      </c>
      <c r="D125">
        <v>1288.1199951171875</v>
      </c>
      <c r="E125">
        <v>1289.719970703125</v>
      </c>
      <c r="F125">
        <v>2406130000</v>
      </c>
      <c r="G125" s="2">
        <f>(data__4[[#This Row],[Close]]-B124)/B124</f>
        <v>3.4815440211866571E-3</v>
      </c>
      <c r="H125">
        <f t="shared" si="1"/>
        <v>4.8010677288004051E-5</v>
      </c>
      <c r="I125">
        <f>-LN(data__4[[#This Row],[Variance]]) - (data__4[[#This Row],[PropReturn]]^2/data__4[[#This Row],[Variance]])</f>
        <v>9.6916193553694914</v>
      </c>
      <c r="J125">
        <f>SQRT(data__4[[#This Row],[Variance]])*100</f>
        <v>0.69289737543162944</v>
      </c>
    </row>
    <row r="126" spans="1:10" x14ac:dyDescent="0.25">
      <c r="A126" s="1">
        <v>38729</v>
      </c>
      <c r="B126">
        <v>1286.06005859375</v>
      </c>
      <c r="C126">
        <v>1294.1800537109375</v>
      </c>
      <c r="D126">
        <v>1285.0400390625</v>
      </c>
      <c r="E126">
        <v>1294.1800537109375</v>
      </c>
      <c r="F126">
        <v>2318350000</v>
      </c>
      <c r="G126" s="2">
        <f>(data__4[[#This Row],[Close]]-B125)/B125</f>
        <v>-6.274239116809281E-3</v>
      </c>
      <c r="H126">
        <f t="shared" si="1"/>
        <v>4.6086851611711494E-5</v>
      </c>
      <c r="I126">
        <f>-LN(data__4[[#This Row],[Variance]]) - (data__4[[#This Row],[PropReturn]]^2/data__4[[#This Row],[Variance]])</f>
        <v>9.130811334423198</v>
      </c>
      <c r="J126">
        <f>SQRT(data__4[[#This Row],[Variance]])*100</f>
        <v>0.67887297494974341</v>
      </c>
    </row>
    <row r="127" spans="1:10" x14ac:dyDescent="0.25">
      <c r="A127" s="1">
        <v>38730</v>
      </c>
      <c r="B127">
        <v>1287.6099853515625</v>
      </c>
      <c r="C127">
        <v>1288.9599609375</v>
      </c>
      <c r="D127">
        <v>1282.780029296875</v>
      </c>
      <c r="E127">
        <v>1286.06005859375</v>
      </c>
      <c r="F127">
        <v>2206510000</v>
      </c>
      <c r="G127" s="2">
        <f>(data__4[[#This Row],[Close]]-B126)/B126</f>
        <v>1.2051744764605135E-3</v>
      </c>
      <c r="H127">
        <f t="shared" si="1"/>
        <v>4.6542031187540441E-5</v>
      </c>
      <c r="I127">
        <f>-LN(data__4[[#This Row],[Variance]]) - (data__4[[#This Row],[PropReturn]]^2/data__4[[#This Row],[Variance]])</f>
        <v>9.9439475776944466</v>
      </c>
      <c r="J127">
        <f>SQRT(data__4[[#This Row],[Variance]])*100</f>
        <v>0.68221720285800802</v>
      </c>
    </row>
    <row r="128" spans="1:10" x14ac:dyDescent="0.25">
      <c r="A128" s="1">
        <v>38734</v>
      </c>
      <c r="B128">
        <v>1282.9300537109375</v>
      </c>
      <c r="C128">
        <v>1287.6099853515625</v>
      </c>
      <c r="D128">
        <v>1278.6099853515625</v>
      </c>
      <c r="E128">
        <v>1287.6099853515625</v>
      </c>
      <c r="F128">
        <v>2179970000</v>
      </c>
      <c r="G128" s="2">
        <f>(data__4[[#This Row],[Close]]-B127)/B127</f>
        <v>-3.6345878751066186E-3</v>
      </c>
      <c r="H128">
        <f t="shared" si="1"/>
        <v>4.3880206404796568E-5</v>
      </c>
      <c r="I128">
        <f>-LN(data__4[[#This Row],[Variance]]) - (data__4[[#This Row],[PropReturn]]^2/data__4[[#This Row],[Variance]])</f>
        <v>9.7329951019651233</v>
      </c>
      <c r="J128">
        <f>SQRT(data__4[[#This Row],[Variance]])*100</f>
        <v>0.66242136442597144</v>
      </c>
    </row>
    <row r="129" spans="1:10" x14ac:dyDescent="0.25">
      <c r="A129" s="1">
        <v>38735</v>
      </c>
      <c r="B129">
        <v>1277.9300537109375</v>
      </c>
      <c r="C129">
        <v>1282.9300537109375</v>
      </c>
      <c r="D129">
        <v>1272.0799560546875</v>
      </c>
      <c r="E129">
        <v>1282.9300537109375</v>
      </c>
      <c r="F129">
        <v>2233200000</v>
      </c>
      <c r="G129" s="2">
        <f>(data__4[[#This Row],[Close]]-B128)/B128</f>
        <v>-3.8973286076955304E-3</v>
      </c>
      <c r="H129">
        <f t="shared" si="1"/>
        <v>4.2404632491500481E-5</v>
      </c>
      <c r="I129">
        <f>-LN(data__4[[#This Row],[Variance]]) - (data__4[[#This Row],[PropReturn]]^2/data__4[[#This Row],[Variance]])</f>
        <v>9.710056932169028</v>
      </c>
      <c r="J129">
        <f>SQRT(data__4[[#This Row],[Variance]])*100</f>
        <v>0.65118839433377873</v>
      </c>
    </row>
    <row r="130" spans="1:10" x14ac:dyDescent="0.25">
      <c r="A130" s="1">
        <v>38736</v>
      </c>
      <c r="B130">
        <v>1285.0400390625</v>
      </c>
      <c r="C130">
        <v>1287.7900390625</v>
      </c>
      <c r="D130">
        <v>1277.9300537109375</v>
      </c>
      <c r="E130">
        <v>1277.9300537109375</v>
      </c>
      <c r="F130">
        <v>2444020000</v>
      </c>
      <c r="G130" s="2">
        <f>(data__4[[#This Row],[Close]]-B129)/B129</f>
        <v>5.5636733254031045E-3</v>
      </c>
      <c r="H130">
        <f t="shared" si="1"/>
        <v>4.1218238604497221E-5</v>
      </c>
      <c r="I130">
        <f>-LN(data__4[[#This Row],[Variance]]) - (data__4[[#This Row],[PropReturn]]^2/data__4[[#This Row],[Variance]])</f>
        <v>9.3456403005989603</v>
      </c>
      <c r="J130">
        <f>SQRT(data__4[[#This Row],[Variance]])*100</f>
        <v>0.64201431918997898</v>
      </c>
    </row>
    <row r="131" spans="1:10" x14ac:dyDescent="0.25">
      <c r="A131" s="1">
        <v>38737</v>
      </c>
      <c r="B131">
        <v>1261.489990234375</v>
      </c>
      <c r="C131">
        <v>1285.0400390625</v>
      </c>
      <c r="D131">
        <v>1260.9200439453125</v>
      </c>
      <c r="E131">
        <v>1285.0400390625</v>
      </c>
      <c r="F131">
        <v>2845810000</v>
      </c>
      <c r="G131" s="2">
        <f>(data__4[[#This Row],[Close]]-B130)/B130</f>
        <v>-1.8326315221513192E-2</v>
      </c>
      <c r="H131">
        <f t="shared" si="1"/>
        <v>4.1414832065100136E-5</v>
      </c>
      <c r="I131">
        <f>-LN(data__4[[#This Row],[Variance]]) - (data__4[[#This Row],[PropReturn]]^2/data__4[[#This Row],[Variance]])</f>
        <v>1.9823654673257156</v>
      </c>
      <c r="J131">
        <f>SQRT(data__4[[#This Row],[Variance]])*100</f>
        <v>0.64354356546468661</v>
      </c>
    </row>
    <row r="132" spans="1:10" x14ac:dyDescent="0.25">
      <c r="A132" s="1">
        <v>38740</v>
      </c>
      <c r="B132">
        <v>1263.8199462890625</v>
      </c>
      <c r="C132">
        <v>1268.18994140625</v>
      </c>
      <c r="D132">
        <v>1261.489990234375</v>
      </c>
      <c r="E132">
        <v>1261.489990234375</v>
      </c>
      <c r="F132">
        <v>2256070000</v>
      </c>
      <c r="G132" s="2">
        <f>(data__4[[#This Row],[Close]]-B131)/B131</f>
        <v>1.8469873504542136E-3</v>
      </c>
      <c r="H132">
        <f t="shared" si="1"/>
        <v>6.6342166445072036E-5</v>
      </c>
      <c r="I132">
        <f>-LN(data__4[[#This Row],[Variance]]) - (data__4[[#This Row],[PropReturn]]^2/data__4[[#This Row],[Variance]])</f>
        <v>9.5692641436455368</v>
      </c>
      <c r="J132">
        <f>SQRT(data__4[[#This Row],[Variance]])*100</f>
        <v>0.81450700699915424</v>
      </c>
    </row>
    <row r="133" spans="1:10" x14ac:dyDescent="0.25">
      <c r="A133" s="1">
        <v>38741</v>
      </c>
      <c r="B133">
        <v>1266.8599853515625</v>
      </c>
      <c r="C133">
        <v>1271.469970703125</v>
      </c>
      <c r="D133">
        <v>1263.8199462890625</v>
      </c>
      <c r="E133">
        <v>1263.8199462890625</v>
      </c>
      <c r="F133">
        <v>2608720000</v>
      </c>
      <c r="G133" s="2">
        <f>(data__4[[#This Row],[Close]]-B132)/B132</f>
        <v>2.4054368436156005E-3</v>
      </c>
      <c r="H133">
        <f t="shared" ref="H133:H196" si="2" xml:space="preserve"> $N$5 + ($N$3*G132^2) + ($N$4*H132)</f>
        <v>6.2114318450207944E-5</v>
      </c>
      <c r="I133">
        <f>-LN(data__4[[#This Row],[Variance]]) - (data__4[[#This Row],[PropReturn]]^2/data__4[[#This Row],[Variance]])</f>
        <v>9.5933811647770284</v>
      </c>
      <c r="J133">
        <f>SQRT(data__4[[#This Row],[Variance]])*100</f>
        <v>0.78812637597156932</v>
      </c>
    </row>
    <row r="134" spans="1:10" x14ac:dyDescent="0.25">
      <c r="A134" s="1">
        <v>38742</v>
      </c>
      <c r="B134">
        <v>1264.6800537109375</v>
      </c>
      <c r="C134">
        <v>1271.8699951171875</v>
      </c>
      <c r="D134">
        <v>1259.4200439453125</v>
      </c>
      <c r="E134">
        <v>1266.8599853515625</v>
      </c>
      <c r="F134">
        <v>2617060000</v>
      </c>
      <c r="G134" s="2">
        <f>(data__4[[#This Row],[Close]]-B133)/B133</f>
        <v>-1.7207360448913806E-3</v>
      </c>
      <c r="H134">
        <f t="shared" si="2"/>
        <v>5.8447561418428082E-5</v>
      </c>
      <c r="I134">
        <f>-LN(data__4[[#This Row],[Variance]]) - (data__4[[#This Row],[PropReturn]]^2/data__4[[#This Row],[Variance]])</f>
        <v>9.6967209497482543</v>
      </c>
      <c r="J134">
        <f>SQRT(data__4[[#This Row],[Variance]])*100</f>
        <v>0.76451004845213177</v>
      </c>
    </row>
    <row r="135" spans="1:10" x14ac:dyDescent="0.25">
      <c r="A135" s="1">
        <v>38743</v>
      </c>
      <c r="B135">
        <v>1273.8299560546875</v>
      </c>
      <c r="C135">
        <v>1276.43994140625</v>
      </c>
      <c r="D135">
        <v>1264.6800537109375</v>
      </c>
      <c r="E135">
        <v>1264.6800537109375</v>
      </c>
      <c r="F135">
        <v>2856780000</v>
      </c>
      <c r="G135" s="2">
        <f>(data__4[[#This Row],[Close]]-B134)/B134</f>
        <v>7.234954261278603E-3</v>
      </c>
      <c r="H135">
        <f t="shared" si="2"/>
        <v>5.4870945378150697E-5</v>
      </c>
      <c r="I135">
        <f>-LN(data__4[[#This Row],[Variance]]) - (data__4[[#This Row],[PropReturn]]^2/data__4[[#This Row],[Variance]])</f>
        <v>8.8565688354701351</v>
      </c>
      <c r="J135">
        <f>SQRT(data__4[[#This Row],[Variance]])*100</f>
        <v>0.74074925162399385</v>
      </c>
    </row>
    <row r="136" spans="1:10" x14ac:dyDescent="0.25">
      <c r="A136" s="1">
        <v>38744</v>
      </c>
      <c r="B136">
        <v>1283.719970703125</v>
      </c>
      <c r="C136">
        <v>1286.3800048828125</v>
      </c>
      <c r="D136">
        <v>1273.8299560546875</v>
      </c>
      <c r="E136">
        <v>1273.8299560546875</v>
      </c>
      <c r="F136">
        <v>2623620000</v>
      </c>
      <c r="G136" s="2">
        <f>(data__4[[#This Row],[Close]]-B135)/B135</f>
        <v>7.7639991126201039E-3</v>
      </c>
      <c r="H136">
        <f t="shared" si="2"/>
        <v>5.5614268111386303E-5</v>
      </c>
      <c r="I136">
        <f>-LN(data__4[[#This Row],[Variance]]) - (data__4[[#This Row],[PropReturn]]^2/data__4[[#This Row],[Variance]])</f>
        <v>8.7131819708153451</v>
      </c>
      <c r="J136">
        <f>SQRT(data__4[[#This Row],[Variance]])*100</f>
        <v>0.74574974429352847</v>
      </c>
    </row>
    <row r="137" spans="1:10" x14ac:dyDescent="0.25">
      <c r="A137" s="1">
        <v>38747</v>
      </c>
      <c r="B137">
        <v>1285.18994140625</v>
      </c>
      <c r="C137">
        <v>1287.93994140625</v>
      </c>
      <c r="D137">
        <v>1283.510009765625</v>
      </c>
      <c r="E137">
        <v>1283.719970703125</v>
      </c>
      <c r="F137">
        <v>2282730000</v>
      </c>
      <c r="G137" s="2">
        <f>(data__4[[#This Row],[Close]]-B136)/B136</f>
        <v>1.1450867297171212E-3</v>
      </c>
      <c r="H137">
        <f t="shared" si="2"/>
        <v>5.6936903684670841E-5</v>
      </c>
      <c r="I137">
        <f>-LN(data__4[[#This Row],[Variance]]) - (data__4[[#This Row],[PropReturn]]^2/data__4[[#This Row],[Variance]])</f>
        <v>9.7505374405438161</v>
      </c>
      <c r="J137">
        <f>SQRT(data__4[[#This Row],[Variance]])*100</f>
        <v>0.75456546226732935</v>
      </c>
    </row>
    <row r="138" spans="1:10" x14ac:dyDescent="0.25">
      <c r="A138" s="1">
        <v>38748</v>
      </c>
      <c r="B138">
        <v>1280.0799560546875</v>
      </c>
      <c r="C138">
        <v>1285.199951171875</v>
      </c>
      <c r="D138">
        <v>1276.8499755859375</v>
      </c>
      <c r="E138">
        <v>1285.199951171875</v>
      </c>
      <c r="F138">
        <v>2708310000</v>
      </c>
      <c r="G138" s="2">
        <f>(data__4[[#This Row],[Close]]-B137)/B137</f>
        <v>-3.9760545791162772E-3</v>
      </c>
      <c r="H138">
        <f t="shared" si="2"/>
        <v>5.3357996380303999E-5</v>
      </c>
      <c r="I138">
        <f>-LN(data__4[[#This Row],[Variance]]) - (data__4[[#This Row],[PropReturn]]^2/data__4[[#This Row],[Variance]])</f>
        <v>9.5422047786375828</v>
      </c>
      <c r="J138">
        <f>SQRT(data__4[[#This Row],[Variance]])*100</f>
        <v>0.73046558016311758</v>
      </c>
    </row>
    <row r="139" spans="1:10" x14ac:dyDescent="0.25">
      <c r="A139" s="1">
        <v>38749</v>
      </c>
      <c r="B139">
        <v>1282.4599609375</v>
      </c>
      <c r="C139">
        <v>1283.3299560546875</v>
      </c>
      <c r="D139">
        <v>1277.5699462890625</v>
      </c>
      <c r="E139">
        <v>1280.0799560546875</v>
      </c>
      <c r="F139">
        <v>2589410000</v>
      </c>
      <c r="G139" s="2">
        <f>(data__4[[#This Row],[Close]]-B138)/B138</f>
        <v>1.8592626746128204E-3</v>
      </c>
      <c r="H139">
        <f t="shared" si="2"/>
        <v>5.1267636544284902E-5</v>
      </c>
      <c r="I139">
        <f>-LN(data__4[[#This Row],[Variance]]) - (data__4[[#This Row],[PropReturn]]^2/data__4[[#This Row],[Variance]])</f>
        <v>9.8110231933633756</v>
      </c>
      <c r="J139">
        <f>SQRT(data__4[[#This Row],[Variance]])*100</f>
        <v>0.71601422153672967</v>
      </c>
    </row>
    <row r="140" spans="1:10" x14ac:dyDescent="0.25">
      <c r="A140" s="1">
        <v>38750</v>
      </c>
      <c r="B140">
        <v>1270.8399658203125</v>
      </c>
      <c r="C140">
        <v>1282.4599609375</v>
      </c>
      <c r="D140">
        <v>1267.719970703125</v>
      </c>
      <c r="E140">
        <v>1282.4599609375</v>
      </c>
      <c r="F140">
        <v>2565300000</v>
      </c>
      <c r="G140" s="2">
        <f>(data__4[[#This Row],[Close]]-B139)/B139</f>
        <v>-9.0607079137917778E-3</v>
      </c>
      <c r="H140">
        <f t="shared" si="2"/>
        <v>4.8356801345675284E-5</v>
      </c>
      <c r="I140">
        <f>-LN(data__4[[#This Row],[Variance]]) - (data__4[[#This Row],[PropReturn]]^2/data__4[[#This Row],[Variance]])</f>
        <v>8.2391812136437483</v>
      </c>
      <c r="J140">
        <f>SQRT(data__4[[#This Row],[Variance]])*100</f>
        <v>0.69539054743126383</v>
      </c>
    </row>
    <row r="141" spans="1:10" x14ac:dyDescent="0.25">
      <c r="A141" s="1">
        <v>38751</v>
      </c>
      <c r="B141">
        <v>1264.030029296875</v>
      </c>
      <c r="C141">
        <v>1270.8699951171875</v>
      </c>
      <c r="D141">
        <v>1261.02001953125</v>
      </c>
      <c r="E141">
        <v>1270.8399658203125</v>
      </c>
      <c r="F141">
        <v>2282210000</v>
      </c>
      <c r="G141" s="2">
        <f>(data__4[[#This Row],[Close]]-B140)/B140</f>
        <v>-5.3586106091979601E-3</v>
      </c>
      <c r="H141">
        <f t="shared" si="2"/>
        <v>5.2082527481313383E-5</v>
      </c>
      <c r="I141">
        <f>-LN(data__4[[#This Row],[Variance]]) - (data__4[[#This Row],[PropReturn]]^2/data__4[[#This Row],[Variance]])</f>
        <v>9.3113501130132192</v>
      </c>
      <c r="J141">
        <f>SQRT(data__4[[#This Row],[Variance]])*100</f>
        <v>0.72168225335886826</v>
      </c>
    </row>
    <row r="142" spans="1:10" x14ac:dyDescent="0.25">
      <c r="A142" s="1">
        <v>38754</v>
      </c>
      <c r="B142">
        <v>1265.02001953125</v>
      </c>
      <c r="C142">
        <v>1267.0400390625</v>
      </c>
      <c r="D142">
        <v>1261.6199951171875</v>
      </c>
      <c r="E142">
        <v>1264.030029296875</v>
      </c>
      <c r="F142">
        <v>2132360000</v>
      </c>
      <c r="G142" s="2">
        <f>(data__4[[#This Row],[Close]]-B141)/B141</f>
        <v>7.8320151533558787E-4</v>
      </c>
      <c r="H142">
        <f t="shared" si="2"/>
        <v>5.1150809835209949E-5</v>
      </c>
      <c r="I142">
        <f>-LN(data__4[[#This Row],[Variance]]) - (data__4[[#This Row],[PropReturn]]^2/data__4[[#This Row],[Variance]])</f>
        <v>9.8687401529407488</v>
      </c>
      <c r="J142">
        <f>SQRT(data__4[[#This Row],[Variance]])*100</f>
        <v>0.71519794347586008</v>
      </c>
    </row>
    <row r="143" spans="1:10" x14ac:dyDescent="0.25">
      <c r="A143" s="1">
        <v>38755</v>
      </c>
      <c r="B143">
        <v>1254.780029296875</v>
      </c>
      <c r="C143">
        <v>1265.780029296875</v>
      </c>
      <c r="D143">
        <v>1253.6099853515625</v>
      </c>
      <c r="E143">
        <v>1265.02001953125</v>
      </c>
      <c r="F143">
        <v>2366370000</v>
      </c>
      <c r="G143" s="2">
        <f>(data__4[[#This Row],[Close]]-B142)/B142</f>
        <v>-8.0947258353819586E-3</v>
      </c>
      <c r="H143">
        <f t="shared" si="2"/>
        <v>4.8019357286758822E-5</v>
      </c>
      <c r="I143">
        <f>-LN(data__4[[#This Row],[Variance]]) - (data__4[[#This Row],[PropReturn]]^2/data__4[[#This Row],[Variance]])</f>
        <v>8.5793610920407168</v>
      </c>
      <c r="J143">
        <f>SQRT(data__4[[#This Row],[Variance]])*100</f>
        <v>0.69296000813004222</v>
      </c>
    </row>
    <row r="144" spans="1:10" x14ac:dyDescent="0.25">
      <c r="A144" s="1">
        <v>38756</v>
      </c>
      <c r="B144">
        <v>1265.6500244140625</v>
      </c>
      <c r="C144">
        <v>1266.469970703125</v>
      </c>
      <c r="D144">
        <v>1254.780029296875</v>
      </c>
      <c r="E144">
        <v>1254.780029296875</v>
      </c>
      <c r="F144">
        <v>2456860000</v>
      </c>
      <c r="G144" s="2">
        <f>(data__4[[#This Row],[Close]]-B143)/B143</f>
        <v>8.6628690793545543E-3</v>
      </c>
      <c r="H144">
        <f t="shared" si="2"/>
        <v>5.0429389977362382E-5</v>
      </c>
      <c r="I144">
        <f>-LN(data__4[[#This Row],[Variance]]) - (data__4[[#This Row],[PropReturn]]^2/data__4[[#This Row],[Variance]])</f>
        <v>8.4068101348752311</v>
      </c>
      <c r="J144">
        <f>SQRT(data__4[[#This Row],[Variance]])*100</f>
        <v>0.71013653600812832</v>
      </c>
    </row>
    <row r="145" spans="1:10" x14ac:dyDescent="0.25">
      <c r="A145" s="1">
        <v>38757</v>
      </c>
      <c r="B145">
        <v>1263.780029296875</v>
      </c>
      <c r="C145">
        <v>1274.56005859375</v>
      </c>
      <c r="D145">
        <v>1262.800048828125</v>
      </c>
      <c r="E145">
        <v>1265.6500244140625</v>
      </c>
      <c r="F145">
        <v>2441920000</v>
      </c>
      <c r="G145" s="2">
        <f>(data__4[[#This Row],[Close]]-B144)/B144</f>
        <v>-1.4774977925301439E-3</v>
      </c>
      <c r="H145">
        <f t="shared" si="2"/>
        <v>5.340222728967081E-5</v>
      </c>
      <c r="I145">
        <f>-LN(data__4[[#This Row],[Variance]]) - (data__4[[#This Row],[PropReturn]]^2/data__4[[#This Row],[Variance]])</f>
        <v>9.79677966364555</v>
      </c>
      <c r="J145">
        <f>SQRT(data__4[[#This Row],[Variance]])*100</f>
        <v>0.73076827578700221</v>
      </c>
    </row>
    <row r="146" spans="1:10" x14ac:dyDescent="0.25">
      <c r="A146" s="1">
        <v>38758</v>
      </c>
      <c r="B146">
        <v>1266.989990234375</v>
      </c>
      <c r="C146">
        <v>1269.8900146484375</v>
      </c>
      <c r="D146">
        <v>1254.97998046875</v>
      </c>
      <c r="E146">
        <v>1263.8199462890625</v>
      </c>
      <c r="F146">
        <v>2290050000</v>
      </c>
      <c r="G146" s="2">
        <f>(data__4[[#This Row],[Close]]-B145)/B145</f>
        <v>2.5399680823298934E-3</v>
      </c>
      <c r="H146">
        <f t="shared" si="2"/>
        <v>5.0202027067399793E-5</v>
      </c>
      <c r="I146">
        <f>-LN(data__4[[#This Row],[Variance]]) - (data__4[[#This Row],[PropReturn]]^2/data__4[[#This Row],[Variance]])</f>
        <v>9.7709456430535919</v>
      </c>
      <c r="J146">
        <f>SQRT(data__4[[#This Row],[Variance]])*100</f>
        <v>0.70853388816202567</v>
      </c>
    </row>
    <row r="147" spans="1:10" x14ac:dyDescent="0.25">
      <c r="A147" s="1">
        <v>38761</v>
      </c>
      <c r="B147">
        <v>1262.8599853515625</v>
      </c>
      <c r="C147">
        <v>1266.989990234375</v>
      </c>
      <c r="D147">
        <v>1258.3399658203125</v>
      </c>
      <c r="E147">
        <v>1266.989990234375</v>
      </c>
      <c r="F147">
        <v>1850080000</v>
      </c>
      <c r="G147" s="2">
        <f>(data__4[[#This Row],[Close]]-B146)/B146</f>
        <v>-3.259698114938152E-3</v>
      </c>
      <c r="H147">
        <f t="shared" si="2"/>
        <v>4.7627091760252727E-5</v>
      </c>
      <c r="I147">
        <f>-LN(data__4[[#This Row],[Variance]]) - (data__4[[#This Row],[PropReturn]]^2/data__4[[#This Row],[Variance]])</f>
        <v>9.7290082238996032</v>
      </c>
      <c r="J147">
        <f>SQRT(data__4[[#This Row],[Variance]])*100</f>
        <v>0.69012384222147205</v>
      </c>
    </row>
    <row r="148" spans="1:10" x14ac:dyDescent="0.25">
      <c r="A148" s="1">
        <v>38762</v>
      </c>
      <c r="B148">
        <v>1275.530029296875</v>
      </c>
      <c r="C148">
        <v>1278.2099609375</v>
      </c>
      <c r="D148">
        <v>1260.800048828125</v>
      </c>
      <c r="E148">
        <v>1262.8599853515625</v>
      </c>
      <c r="F148">
        <v>2437940000</v>
      </c>
      <c r="G148" s="2">
        <f>(data__4[[#This Row],[Close]]-B147)/B147</f>
        <v>1.0032817645881256E-2</v>
      </c>
      <c r="H148">
        <f t="shared" si="2"/>
        <v>4.5615297618915647E-5</v>
      </c>
      <c r="I148">
        <f>-LN(data__4[[#This Row],[Variance]]) - (data__4[[#This Row],[PropReturn]]^2/data__4[[#This Row],[Variance]])</f>
        <v>7.7886079218631448</v>
      </c>
      <c r="J148">
        <f>SQRT(data__4[[#This Row],[Variance]])*100</f>
        <v>0.67539098023971011</v>
      </c>
    </row>
    <row r="149" spans="1:10" x14ac:dyDescent="0.25">
      <c r="A149" s="1">
        <v>38763</v>
      </c>
      <c r="B149">
        <v>1280</v>
      </c>
      <c r="C149">
        <v>1281</v>
      </c>
      <c r="D149">
        <v>1271.06005859375</v>
      </c>
      <c r="E149">
        <v>1275.530029296875</v>
      </c>
      <c r="F149">
        <v>2317590000</v>
      </c>
      <c r="G149" s="2">
        <f>(data__4[[#This Row],[Close]]-B148)/B148</f>
        <v>3.5044025624304848E-3</v>
      </c>
      <c r="H149">
        <f t="shared" si="2"/>
        <v>5.1086415496698E-5</v>
      </c>
      <c r="I149">
        <f>-LN(data__4[[#This Row],[Variance]]) - (data__4[[#This Row],[PropReturn]]^2/data__4[[#This Row],[Variance]])</f>
        <v>9.6415985336455154</v>
      </c>
      <c r="J149">
        <f>SQRT(data__4[[#This Row],[Variance]])*100</f>
        <v>0.71474761627233152</v>
      </c>
    </row>
    <row r="150" spans="1:10" x14ac:dyDescent="0.25">
      <c r="A150" s="1">
        <v>38764</v>
      </c>
      <c r="B150">
        <v>1289.3800048828125</v>
      </c>
      <c r="C150">
        <v>1289.3900146484375</v>
      </c>
      <c r="D150">
        <v>1280</v>
      </c>
      <c r="E150">
        <v>1280</v>
      </c>
      <c r="F150">
        <v>2251490000</v>
      </c>
      <c r="G150" s="2">
        <f>(data__4[[#This Row],[Close]]-B149)/B149</f>
        <v>7.328128814697266E-3</v>
      </c>
      <c r="H150">
        <f t="shared" si="2"/>
        <v>4.8907587490304476E-5</v>
      </c>
      <c r="I150">
        <f>-LN(data__4[[#This Row],[Variance]]) - (data__4[[#This Row],[PropReturn]]^2/data__4[[#This Row],[Variance]])</f>
        <v>8.8275587726042541</v>
      </c>
      <c r="J150">
        <f>SQRT(data__4[[#This Row],[Variance]])*100</f>
        <v>0.69933959912409138</v>
      </c>
    </row>
    <row r="151" spans="1:10" x14ac:dyDescent="0.25">
      <c r="A151" s="1">
        <v>38765</v>
      </c>
      <c r="B151">
        <v>1287.239990234375</v>
      </c>
      <c r="C151">
        <v>1289.469970703125</v>
      </c>
      <c r="D151">
        <v>1284.0699462890625</v>
      </c>
      <c r="E151">
        <v>1289.3800048828125</v>
      </c>
      <c r="F151">
        <v>2128260000</v>
      </c>
      <c r="G151" s="2">
        <f>(data__4[[#This Row],[Close]]-B150)/B150</f>
        <v>-1.6597237744756239E-3</v>
      </c>
      <c r="H151">
        <f t="shared" si="2"/>
        <v>5.0280585312305222E-5</v>
      </c>
      <c r="I151">
        <f>-LN(data__4[[#This Row],[Variance]]) - (data__4[[#This Row],[PropReturn]]^2/data__4[[#This Row],[Variance]])</f>
        <v>9.8431053172531335</v>
      </c>
      <c r="J151">
        <f>SQRT(data__4[[#This Row],[Variance]])*100</f>
        <v>0.70908804328027719</v>
      </c>
    </row>
    <row r="152" spans="1:10" x14ac:dyDescent="0.25">
      <c r="A152" s="1">
        <v>38769</v>
      </c>
      <c r="B152">
        <v>1283.030029296875</v>
      </c>
      <c r="C152">
        <v>1291.9200439453125</v>
      </c>
      <c r="D152">
        <v>1281.3299560546875</v>
      </c>
      <c r="E152">
        <v>1287.239990234375</v>
      </c>
      <c r="F152">
        <v>2104320000</v>
      </c>
      <c r="G152" s="2">
        <f>(data__4[[#This Row],[Close]]-B151)/B151</f>
        <v>-3.2705330547829459E-3</v>
      </c>
      <c r="H152">
        <f t="shared" si="2"/>
        <v>4.739875013924105E-5</v>
      </c>
      <c r="I152">
        <f>-LN(data__4[[#This Row],[Variance]]) - (data__4[[#This Row],[PropReturn]]^2/data__4[[#This Row],[Variance]])</f>
        <v>9.7312465858263621</v>
      </c>
      <c r="J152">
        <f>SQRT(data__4[[#This Row],[Variance]])*100</f>
        <v>0.68846750205976359</v>
      </c>
    </row>
    <row r="153" spans="1:10" x14ac:dyDescent="0.25">
      <c r="A153" s="1">
        <v>38770</v>
      </c>
      <c r="B153">
        <v>1292.6700439453125</v>
      </c>
      <c r="C153">
        <v>1294.1700439453125</v>
      </c>
      <c r="D153">
        <v>1283.030029296875</v>
      </c>
      <c r="E153">
        <v>1283.030029296875</v>
      </c>
      <c r="F153">
        <v>2222380000</v>
      </c>
      <c r="G153" s="2">
        <f>(data__4[[#This Row],[Close]]-B152)/B152</f>
        <v>7.5134754669151527E-3</v>
      </c>
      <c r="H153">
        <f t="shared" si="2"/>
        <v>4.5412592496231736E-5</v>
      </c>
      <c r="I153">
        <f>-LN(data__4[[#This Row],[Variance]]) - (data__4[[#This Row],[PropReturn]]^2/data__4[[#This Row],[Variance]])</f>
        <v>8.7566228883295114</v>
      </c>
      <c r="J153">
        <f>SQRT(data__4[[#This Row],[Variance]])*100</f>
        <v>0.67388865917324747</v>
      </c>
    </row>
    <row r="154" spans="1:10" x14ac:dyDescent="0.25">
      <c r="A154" s="1">
        <v>38771</v>
      </c>
      <c r="B154">
        <v>1287.7900390625</v>
      </c>
      <c r="C154">
        <v>1293.8399658203125</v>
      </c>
      <c r="D154">
        <v>1285.1400146484375</v>
      </c>
      <c r="E154">
        <v>1292.6700439453125</v>
      </c>
      <c r="F154">
        <v>2144210000</v>
      </c>
      <c r="G154" s="2">
        <f>(data__4[[#This Row],[Close]]-B153)/B153</f>
        <v>-3.7751357399127233E-3</v>
      </c>
      <c r="H154">
        <f t="shared" si="2"/>
        <v>4.7313359024909777E-5</v>
      </c>
      <c r="I154">
        <f>-LN(data__4[[#This Row],[Variance]]) - (data__4[[#This Row],[PropReturn]]^2/data__4[[#This Row],[Variance]])</f>
        <v>9.6574995645663488</v>
      </c>
      <c r="J154">
        <f>SQRT(data__4[[#This Row],[Variance]])*100</f>
        <v>0.68784706893981729</v>
      </c>
    </row>
    <row r="155" spans="1:10" x14ac:dyDescent="0.25">
      <c r="A155" s="1">
        <v>38772</v>
      </c>
      <c r="B155">
        <v>1289.4300537109375</v>
      </c>
      <c r="C155">
        <v>1292.1099853515625</v>
      </c>
      <c r="D155">
        <v>1285.6199951171875</v>
      </c>
      <c r="E155">
        <v>1287.7900390625</v>
      </c>
      <c r="F155">
        <v>1933010000</v>
      </c>
      <c r="G155" s="2">
        <f>(data__4[[#This Row],[Close]]-B154)/B154</f>
        <v>1.2735108974995773E-3</v>
      </c>
      <c r="H155">
        <f t="shared" si="2"/>
        <v>4.5623212055292264E-5</v>
      </c>
      <c r="I155">
        <f>-LN(data__4[[#This Row],[Variance]]) - (data__4[[#This Row],[PropReturn]]^2/data__4[[#This Row],[Variance]])</f>
        <v>9.9595455825592261</v>
      </c>
      <c r="J155">
        <f>SQRT(data__4[[#This Row],[Variance]])*100</f>
        <v>0.67544956921514321</v>
      </c>
    </row>
    <row r="156" spans="1:10" x14ac:dyDescent="0.25">
      <c r="A156" s="1">
        <v>38775</v>
      </c>
      <c r="B156">
        <v>1294.1199951171875</v>
      </c>
      <c r="C156">
        <v>1297.5699462890625</v>
      </c>
      <c r="D156">
        <v>1289.4300537109375</v>
      </c>
      <c r="E156">
        <v>1289.4300537109375</v>
      </c>
      <c r="F156">
        <v>1975320000</v>
      </c>
      <c r="G156" s="2">
        <f>(data__4[[#This Row],[Close]]-B155)/B155</f>
        <v>3.6372204857118865E-3</v>
      </c>
      <c r="H156">
        <f t="shared" si="2"/>
        <v>4.3055184928652273E-5</v>
      </c>
      <c r="I156">
        <f>-LN(data__4[[#This Row],[Variance]]) - (data__4[[#This Row],[PropReturn]]^2/data__4[[#This Row],[Variance]])</f>
        <v>9.7457623961163939</v>
      </c>
      <c r="J156">
        <f>SQRT(data__4[[#This Row],[Variance]])*100</f>
        <v>0.65616449864841264</v>
      </c>
    </row>
    <row r="157" spans="1:10" x14ac:dyDescent="0.25">
      <c r="A157" s="1">
        <v>38776</v>
      </c>
      <c r="B157">
        <v>1280.6600341796875</v>
      </c>
      <c r="C157">
        <v>1294.1199951171875</v>
      </c>
      <c r="D157">
        <v>1278.6600341796875</v>
      </c>
      <c r="E157">
        <v>1294.1199951171875</v>
      </c>
      <c r="F157">
        <v>2370860000</v>
      </c>
      <c r="G157" s="2">
        <f>(data__4[[#This Row],[Close]]-B156)/B156</f>
        <v>-1.0400860034838692E-2</v>
      </c>
      <c r="H157">
        <f t="shared" si="2"/>
        <v>4.1653042218981704E-5</v>
      </c>
      <c r="I157">
        <f>-LN(data__4[[#This Row],[Variance]]) - (data__4[[#This Row],[PropReturn]]^2/data__4[[#This Row],[Variance]])</f>
        <v>7.4890175790567444</v>
      </c>
      <c r="J157">
        <f>SQRT(data__4[[#This Row],[Variance]])*100</f>
        <v>0.64539168122142465</v>
      </c>
    </row>
    <row r="158" spans="1:10" x14ac:dyDescent="0.25">
      <c r="A158" s="1">
        <v>38777</v>
      </c>
      <c r="B158">
        <v>1291.239990234375</v>
      </c>
      <c r="C158">
        <v>1291.800048828125</v>
      </c>
      <c r="D158">
        <v>1280.6600341796875</v>
      </c>
      <c r="E158">
        <v>1280.6600341796875</v>
      </c>
      <c r="F158">
        <v>2308320000</v>
      </c>
      <c r="G158" s="2">
        <f>(data__4[[#This Row],[Close]]-B157)/B157</f>
        <v>8.2613306984818755E-3</v>
      </c>
      <c r="H158">
        <f t="shared" si="2"/>
        <v>4.8079774528535287E-5</v>
      </c>
      <c r="I158">
        <f>-LN(data__4[[#This Row],[Variance]]) - (data__4[[#This Row],[PropReturn]]^2/data__4[[#This Row],[Variance]])</f>
        <v>8.5231417823785964</v>
      </c>
      <c r="J158">
        <f>SQRT(data__4[[#This Row],[Variance]])*100</f>
        <v>0.69339580708665438</v>
      </c>
    </row>
    <row r="159" spans="1:10" x14ac:dyDescent="0.25">
      <c r="A159" s="1">
        <v>38778</v>
      </c>
      <c r="B159">
        <v>1289.1400146484375</v>
      </c>
      <c r="C159">
        <v>1291.239990234375</v>
      </c>
      <c r="D159">
        <v>1283.2099609375</v>
      </c>
      <c r="E159">
        <v>1291.239990234375</v>
      </c>
      <c r="F159">
        <v>2494590000</v>
      </c>
      <c r="G159" s="2">
        <f>(data__4[[#This Row],[Close]]-B158)/B158</f>
        <v>-1.6263247744955065E-3</v>
      </c>
      <c r="H159">
        <f t="shared" si="2"/>
        <v>5.0705724425417436E-5</v>
      </c>
      <c r="I159">
        <f>-LN(data__4[[#This Row],[Variance]]) - (data__4[[#This Row],[PropReturn]]^2/data__4[[#This Row],[Variance]])</f>
        <v>9.83730934609207</v>
      </c>
      <c r="J159">
        <f>SQRT(data__4[[#This Row],[Variance]])*100</f>
        <v>0.71207952101866712</v>
      </c>
    </row>
    <row r="160" spans="1:10" x14ac:dyDescent="0.25">
      <c r="A160" s="1">
        <v>38779</v>
      </c>
      <c r="B160">
        <v>1287.22998046875</v>
      </c>
      <c r="C160">
        <v>1297.3299560546875</v>
      </c>
      <c r="D160">
        <v>1284.199951171875</v>
      </c>
      <c r="E160">
        <v>1289.1400146484375</v>
      </c>
      <c r="F160">
        <v>2152950000</v>
      </c>
      <c r="G160" s="2">
        <f>(data__4[[#This Row],[Close]]-B159)/B159</f>
        <v>-1.4816343903562618E-3</v>
      </c>
      <c r="H160">
        <f t="shared" si="2"/>
        <v>4.777794219663442E-5</v>
      </c>
      <c r="I160">
        <f>-LN(data__4[[#This Row],[Variance]]) - (data__4[[#This Row],[PropReturn]]^2/data__4[[#This Row],[Variance]])</f>
        <v>9.9029997499227616</v>
      </c>
      <c r="J160">
        <f>SQRT(data__4[[#This Row],[Variance]])*100</f>
        <v>0.69121590112376918</v>
      </c>
    </row>
    <row r="161" spans="1:10" x14ac:dyDescent="0.25">
      <c r="A161" s="1">
        <v>38782</v>
      </c>
      <c r="B161">
        <v>1278.260009765625</v>
      </c>
      <c r="C161">
        <v>1288.22998046875</v>
      </c>
      <c r="D161">
        <v>1275.6700439453125</v>
      </c>
      <c r="E161">
        <v>1287.22998046875</v>
      </c>
      <c r="F161">
        <v>2280190000</v>
      </c>
      <c r="G161" s="2">
        <f>(data__4[[#This Row],[Close]]-B160)/B160</f>
        <v>-6.9684289825649873E-3</v>
      </c>
      <c r="H161">
        <f t="shared" si="2"/>
        <v>4.5068733317020879E-5</v>
      </c>
      <c r="I161">
        <f>-LN(data__4[[#This Row],[Variance]]) - (data__4[[#This Row],[PropReturn]]^2/data__4[[#This Row],[Variance]])</f>
        <v>8.9298785767465692</v>
      </c>
      <c r="J161">
        <f>SQRT(data__4[[#This Row],[Variance]])*100</f>
        <v>0.67133250567078073</v>
      </c>
    </row>
    <row r="162" spans="1:10" x14ac:dyDescent="0.25">
      <c r="A162" s="1">
        <v>38783</v>
      </c>
      <c r="B162">
        <v>1275.8800048828125</v>
      </c>
      <c r="C162">
        <v>1278.260009765625</v>
      </c>
      <c r="D162">
        <v>1271.1099853515625</v>
      </c>
      <c r="E162">
        <v>1278.260009765625</v>
      </c>
      <c r="F162">
        <v>2268050000</v>
      </c>
      <c r="G162" s="2">
        <f>(data__4[[#This Row],[Close]]-B161)/B161</f>
        <v>-1.8619098341728496E-3</v>
      </c>
      <c r="H162">
        <f t="shared" si="2"/>
        <v>4.635877846497009E-5</v>
      </c>
      <c r="I162">
        <f>-LN(data__4[[#This Row],[Variance]]) - (data__4[[#This Row],[PropReturn]]^2/data__4[[#This Row],[Variance]])</f>
        <v>9.9043199151220662</v>
      </c>
      <c r="J162">
        <f>SQRT(data__4[[#This Row],[Variance]])*100</f>
        <v>0.68087281091970542</v>
      </c>
    </row>
    <row r="163" spans="1:10" x14ac:dyDescent="0.25">
      <c r="A163" s="1">
        <v>38784</v>
      </c>
      <c r="B163">
        <v>1278.469970703125</v>
      </c>
      <c r="C163">
        <v>1280.3299560546875</v>
      </c>
      <c r="D163">
        <v>1268.4200439453125</v>
      </c>
      <c r="E163">
        <v>1275.8800048828125</v>
      </c>
      <c r="F163">
        <v>2442870000</v>
      </c>
      <c r="G163" s="2">
        <f>(data__4[[#This Row],[Close]]-B162)/B162</f>
        <v>2.0299446737942917E-3</v>
      </c>
      <c r="H163">
        <f t="shared" si="2"/>
        <v>4.3876411319384854E-5</v>
      </c>
      <c r="I163">
        <f>-LN(data__4[[#This Row],[Variance]]) - (data__4[[#This Row],[PropReturn]]^2/data__4[[#This Row],[Variance]])</f>
        <v>9.9402182036864399</v>
      </c>
      <c r="J163">
        <f>SQRT(data__4[[#This Row],[Variance]])*100</f>
        <v>0.66239271825243407</v>
      </c>
    </row>
    <row r="164" spans="1:10" x14ac:dyDescent="0.25">
      <c r="A164" s="1">
        <v>38785</v>
      </c>
      <c r="B164">
        <v>1272.22998046875</v>
      </c>
      <c r="C164">
        <v>1282.739990234375</v>
      </c>
      <c r="D164">
        <v>1272.22998046875</v>
      </c>
      <c r="E164">
        <v>1278.469970703125</v>
      </c>
      <c r="F164">
        <v>2140110000</v>
      </c>
      <c r="G164" s="2">
        <f>(data__4[[#This Row],[Close]]-B163)/B163</f>
        <v>-4.8808265953584886E-3</v>
      </c>
      <c r="H164">
        <f t="shared" si="2"/>
        <v>4.1663393216301836E-5</v>
      </c>
      <c r="I164">
        <f>-LN(data__4[[#This Row],[Variance]]) - (data__4[[#This Row],[PropReturn]]^2/data__4[[#This Row],[Variance]])</f>
        <v>9.5141035161605103</v>
      </c>
      <c r="J164">
        <f>SQRT(data__4[[#This Row],[Variance]])*100</f>
        <v>0.64547186783237764</v>
      </c>
    </row>
    <row r="165" spans="1:10" x14ac:dyDescent="0.25">
      <c r="A165" s="1">
        <v>38786</v>
      </c>
      <c r="B165">
        <v>1281.4200439453125</v>
      </c>
      <c r="C165">
        <v>1284.3699951171875</v>
      </c>
      <c r="D165">
        <v>1271.1099853515625</v>
      </c>
      <c r="E165">
        <v>1272.22998046875</v>
      </c>
      <c r="F165">
        <v>2123450000</v>
      </c>
      <c r="G165" s="2">
        <f>(data__4[[#This Row],[Close]]-B164)/B164</f>
        <v>7.2235866294995217E-3</v>
      </c>
      <c r="H165">
        <f t="shared" si="2"/>
        <v>4.1242319192080965E-5</v>
      </c>
      <c r="I165">
        <f>-LN(data__4[[#This Row],[Variance]]) - (data__4[[#This Row],[PropReturn]]^2/data__4[[#This Row],[Variance]])</f>
        <v>8.8308354425781239</v>
      </c>
      <c r="J165">
        <f>SQRT(data__4[[#This Row],[Variance]])*100</f>
        <v>0.64220183114096596</v>
      </c>
    </row>
    <row r="166" spans="1:10" x14ac:dyDescent="0.25">
      <c r="A166" s="1">
        <v>38789</v>
      </c>
      <c r="B166">
        <v>1284.1300048828125</v>
      </c>
      <c r="C166">
        <v>1287.3699951171875</v>
      </c>
      <c r="D166">
        <v>1281.5799560546875</v>
      </c>
      <c r="E166">
        <v>1281.5799560546875</v>
      </c>
      <c r="F166">
        <v>2070330000</v>
      </c>
      <c r="G166" s="2">
        <f>(data__4[[#This Row],[Close]]-B165)/B165</f>
        <v>2.1148107915936842E-3</v>
      </c>
      <c r="H166">
        <f t="shared" si="2"/>
        <v>4.315965164578405E-5</v>
      </c>
      <c r="I166">
        <f>-LN(data__4[[#This Row],[Variance]]) - (data__4[[#This Row],[PropReturn]]^2/data__4[[#This Row],[Variance]])</f>
        <v>9.9469793548572039</v>
      </c>
      <c r="J166">
        <f>SQRT(data__4[[#This Row],[Variance]])*100</f>
        <v>0.65696005697290338</v>
      </c>
    </row>
    <row r="167" spans="1:10" x14ac:dyDescent="0.25">
      <c r="A167" s="1">
        <v>38790</v>
      </c>
      <c r="B167">
        <v>1297.47998046875</v>
      </c>
      <c r="C167">
        <v>1298.1400146484375</v>
      </c>
      <c r="D167">
        <v>1282.6700439453125</v>
      </c>
      <c r="E167">
        <v>1284.1300048828125</v>
      </c>
      <c r="F167">
        <v>2165270000</v>
      </c>
      <c r="G167" s="2">
        <f>(data__4[[#This Row],[Close]]-B166)/B166</f>
        <v>1.0396124640943808E-2</v>
      </c>
      <c r="H167">
        <f t="shared" si="2"/>
        <v>4.1037629482603257E-5</v>
      </c>
      <c r="I167">
        <f>-LN(data__4[[#This Row],[Variance]]) - (data__4[[#This Row],[PropReturn]]^2/data__4[[#This Row],[Variance]])</f>
        <v>7.4673551671618004</v>
      </c>
      <c r="J167">
        <f>SQRT(data__4[[#This Row],[Variance]])*100</f>
        <v>0.64060619324670331</v>
      </c>
    </row>
    <row r="168" spans="1:10" x14ac:dyDescent="0.25">
      <c r="A168" s="1">
        <v>38791</v>
      </c>
      <c r="B168">
        <v>1303.02001953125</v>
      </c>
      <c r="C168">
        <v>1304.4000244140625</v>
      </c>
      <c r="D168">
        <v>1294.969970703125</v>
      </c>
      <c r="E168">
        <v>1297.47998046875</v>
      </c>
      <c r="F168">
        <v>2293000000</v>
      </c>
      <c r="G168" s="2">
        <f>(data__4[[#This Row],[Close]]-B167)/B167</f>
        <v>4.2698455050524248E-3</v>
      </c>
      <c r="H168">
        <f t="shared" si="2"/>
        <v>4.7509984138101065E-5</v>
      </c>
      <c r="I168">
        <f>-LN(data__4[[#This Row],[Variance]]) - (data__4[[#This Row],[PropReturn]]^2/data__4[[#This Row],[Variance]])</f>
        <v>9.5708285860406903</v>
      </c>
      <c r="J168">
        <f>SQRT(data__4[[#This Row],[Variance]])*100</f>
        <v>0.68927486634941981</v>
      </c>
    </row>
    <row r="169" spans="1:10" x14ac:dyDescent="0.25">
      <c r="A169" s="1">
        <v>38792</v>
      </c>
      <c r="B169">
        <v>1305.3299560546875</v>
      </c>
      <c r="C169">
        <v>1310.449951171875</v>
      </c>
      <c r="D169">
        <v>1303.02001953125</v>
      </c>
      <c r="E169">
        <v>1303.02001953125</v>
      </c>
      <c r="F169">
        <v>2292180000</v>
      </c>
      <c r="G169" s="2">
        <f>(data__4[[#This Row],[Close]]-B168)/B168</f>
        <v>1.7727559736714401E-3</v>
      </c>
      <c r="H169">
        <f t="shared" si="2"/>
        <v>4.6125747202152144E-5</v>
      </c>
      <c r="I169">
        <f>-LN(data__4[[#This Row],[Variance]]) - (data__4[[#This Row],[PropReturn]]^2/data__4[[#This Row],[Variance]])</f>
        <v>9.9160067286763933</v>
      </c>
      <c r="J169">
        <f>SQRT(data__4[[#This Row],[Variance]])*100</f>
        <v>0.67915938631629125</v>
      </c>
    </row>
    <row r="170" spans="1:10" x14ac:dyDescent="0.25">
      <c r="A170" s="1">
        <v>38793</v>
      </c>
      <c r="B170">
        <v>1307.25</v>
      </c>
      <c r="C170">
        <v>1309.7900390625</v>
      </c>
      <c r="D170">
        <v>1305.3199462890625</v>
      </c>
      <c r="E170">
        <v>1305.3299560546875</v>
      </c>
      <c r="F170">
        <v>2549620000</v>
      </c>
      <c r="G170" s="2">
        <f>(data__4[[#This Row],[Close]]-B169)/B169</f>
        <v>1.4709261335852303E-3</v>
      </c>
      <c r="H170">
        <f t="shared" si="2"/>
        <v>4.36373803309192E-5</v>
      </c>
      <c r="I170">
        <f>-LN(data__4[[#This Row],[Variance]]) - (data__4[[#This Row],[PropReturn]]^2/data__4[[#This Row],[Variance]])</f>
        <v>9.9900145401962419</v>
      </c>
      <c r="J170">
        <f>SQRT(data__4[[#This Row],[Variance]])*100</f>
        <v>0.66058595452006996</v>
      </c>
    </row>
    <row r="171" spans="1:10" x14ac:dyDescent="0.25">
      <c r="A171" s="1">
        <v>38796</v>
      </c>
      <c r="B171">
        <v>1305.0799560546875</v>
      </c>
      <c r="C171">
        <v>1310</v>
      </c>
      <c r="D171">
        <v>1303.5899658203125</v>
      </c>
      <c r="E171">
        <v>1307.25</v>
      </c>
      <c r="F171">
        <v>1976830000</v>
      </c>
      <c r="G171" s="2">
        <f>(data__4[[#This Row],[Close]]-B170)/B170</f>
        <v>-1.6600068428475809E-3</v>
      </c>
      <c r="H171">
        <f t="shared" si="2"/>
        <v>4.1286338370389478E-5</v>
      </c>
      <c r="I171">
        <f>-LN(data__4[[#This Row],[Variance]]) - (data__4[[#This Row],[PropReturn]]^2/data__4[[#This Row],[Variance]])</f>
        <v>10.028234724756002</v>
      </c>
      <c r="J171">
        <f>SQRT(data__4[[#This Row],[Variance]])*100</f>
        <v>0.64254446048806213</v>
      </c>
    </row>
    <row r="172" spans="1:10" x14ac:dyDescent="0.25">
      <c r="A172" s="1">
        <v>38797</v>
      </c>
      <c r="B172">
        <v>1297.22998046875</v>
      </c>
      <c r="C172">
        <v>1310.8800048828125</v>
      </c>
      <c r="D172">
        <v>1295.8199462890625</v>
      </c>
      <c r="E172">
        <v>1305.0799560546875</v>
      </c>
      <c r="F172">
        <v>2147370000</v>
      </c>
      <c r="G172" s="2">
        <f>(data__4[[#This Row],[Close]]-B171)/B171</f>
        <v>-6.0149384330967061E-3</v>
      </c>
      <c r="H172">
        <f t="shared" si="2"/>
        <v>3.9188174379910961E-5</v>
      </c>
      <c r="I172">
        <f>-LN(data__4[[#This Row],[Variance]]) - (data__4[[#This Row],[PropReturn]]^2/data__4[[#This Row],[Variance]])</f>
        <v>9.2239109884013075</v>
      </c>
      <c r="J172">
        <f>SQRT(data__4[[#This Row],[Variance]])*100</f>
        <v>0.62600458768215883</v>
      </c>
    </row>
    <row r="173" spans="1:10" x14ac:dyDescent="0.25">
      <c r="A173" s="1">
        <v>38798</v>
      </c>
      <c r="B173">
        <v>1305.0400390625</v>
      </c>
      <c r="C173">
        <v>1305.969970703125</v>
      </c>
      <c r="D173">
        <v>1295.81005859375</v>
      </c>
      <c r="E173">
        <v>1297.22998046875</v>
      </c>
      <c r="F173">
        <v>2039810000</v>
      </c>
      <c r="G173" s="2">
        <f>(data__4[[#This Row],[Close]]-B172)/B172</f>
        <v>6.0205659068470344E-3</v>
      </c>
      <c r="H173">
        <f t="shared" si="2"/>
        <v>3.9985731892281953E-5</v>
      </c>
      <c r="I173">
        <f>-LN(data__4[[#This Row],[Variance]]) - (data__4[[#This Row],[PropReturn]]^2/data__4[[#This Row],[Variance]])</f>
        <v>9.2204841718992583</v>
      </c>
      <c r="J173">
        <f>SQRT(data__4[[#This Row],[Variance]])*100</f>
        <v>0.63234272267720415</v>
      </c>
    </row>
    <row r="174" spans="1:10" x14ac:dyDescent="0.25">
      <c r="A174" s="1">
        <v>38799</v>
      </c>
      <c r="B174">
        <v>1301.6700439453125</v>
      </c>
      <c r="C174">
        <v>1305.0400390625</v>
      </c>
      <c r="D174">
        <v>1298.1099853515625</v>
      </c>
      <c r="E174">
        <v>1305.0400390625</v>
      </c>
      <c r="F174">
        <v>1980940000</v>
      </c>
      <c r="G174" s="2">
        <f>(data__4[[#This Row],[Close]]-B173)/B173</f>
        <v>-2.582292509284542E-3</v>
      </c>
      <c r="H174">
        <f t="shared" si="2"/>
        <v>4.0719302186793927E-5</v>
      </c>
      <c r="I174">
        <f>-LN(data__4[[#This Row],[Variance]]) - (data__4[[#This Row],[PropReturn]]^2/data__4[[#This Row],[Variance]])</f>
        <v>9.945047299206129</v>
      </c>
      <c r="J174">
        <f>SQRT(data__4[[#This Row],[Variance]])*100</f>
        <v>0.63811677761044583</v>
      </c>
    </row>
    <row r="175" spans="1:10" x14ac:dyDescent="0.25">
      <c r="A175" s="1">
        <v>38800</v>
      </c>
      <c r="B175">
        <v>1302.949951171875</v>
      </c>
      <c r="C175">
        <v>1306.530029296875</v>
      </c>
      <c r="D175">
        <v>1298.8900146484375</v>
      </c>
      <c r="E175">
        <v>1301.6700439453125</v>
      </c>
      <c r="F175">
        <v>2326070000</v>
      </c>
      <c r="G175" s="2">
        <f>(data__4[[#This Row],[Close]]-B174)/B174</f>
        <v>9.8328084948713255E-4</v>
      </c>
      <c r="H175">
        <f t="shared" si="2"/>
        <v>3.8988115675117265E-5</v>
      </c>
      <c r="I175">
        <f>-LN(data__4[[#This Row],[Variance]]) - (data__4[[#This Row],[PropReturn]]^2/data__4[[#This Row],[Variance]])</f>
        <v>10.127455327098193</v>
      </c>
      <c r="J175">
        <f>SQRT(data__4[[#This Row],[Variance]])*100</f>
        <v>0.62440464183986699</v>
      </c>
    </row>
    <row r="176" spans="1:10" x14ac:dyDescent="0.25">
      <c r="A176" s="1">
        <v>38803</v>
      </c>
      <c r="B176">
        <v>1301.6099853515625</v>
      </c>
      <c r="C176">
        <v>1303.739990234375</v>
      </c>
      <c r="D176">
        <v>1299.0899658203125</v>
      </c>
      <c r="E176">
        <v>1302.949951171875</v>
      </c>
      <c r="F176">
        <v>2029700000</v>
      </c>
      <c r="G176" s="2">
        <f>(data__4[[#This Row],[Close]]-B175)/B175</f>
        <v>-1.0284092793490132E-3</v>
      </c>
      <c r="H176">
        <f t="shared" si="2"/>
        <v>3.6944986341399395E-5</v>
      </c>
      <c r="I176">
        <f>-LN(data__4[[#This Row],[Variance]]) - (data__4[[#This Row],[PropReturn]]^2/data__4[[#This Row],[Variance]])</f>
        <v>10.177453566232167</v>
      </c>
      <c r="J176">
        <f>SQRT(data__4[[#This Row],[Variance]])*100</f>
        <v>0.60782387532408921</v>
      </c>
    </row>
    <row r="177" spans="1:10" x14ac:dyDescent="0.25">
      <c r="A177" s="1">
        <v>38804</v>
      </c>
      <c r="B177">
        <v>1293.22998046875</v>
      </c>
      <c r="C177">
        <v>1306.239990234375</v>
      </c>
      <c r="D177">
        <v>1291.8399658203125</v>
      </c>
      <c r="E177">
        <v>1301.6099853515625</v>
      </c>
      <c r="F177">
        <v>2148580000</v>
      </c>
      <c r="G177" s="2">
        <f>(data__4[[#This Row],[Close]]-B176)/B176</f>
        <v>-6.4381842311612841E-3</v>
      </c>
      <c r="H177">
        <f t="shared" si="2"/>
        <v>3.5087226824922016E-5</v>
      </c>
      <c r="I177">
        <f>-LN(data__4[[#This Row],[Variance]]) - (data__4[[#This Row],[PropReturn]]^2/data__4[[#This Row],[Variance]])</f>
        <v>9.0763256595112125</v>
      </c>
      <c r="J177">
        <f>SQRT(data__4[[#This Row],[Variance]])*100</f>
        <v>0.59234472079121303</v>
      </c>
    </row>
    <row r="178" spans="1:10" x14ac:dyDescent="0.25">
      <c r="A178" s="1">
        <v>38805</v>
      </c>
      <c r="B178">
        <v>1302.8900146484375</v>
      </c>
      <c r="C178">
        <v>1305.5999755859375</v>
      </c>
      <c r="D178">
        <v>1293.22998046875</v>
      </c>
      <c r="E178">
        <v>1293.22998046875</v>
      </c>
      <c r="F178">
        <v>2143540000</v>
      </c>
      <c r="G178" s="2">
        <f>(data__4[[#This Row],[Close]]-B177)/B177</f>
        <v>7.4696955109145244E-3</v>
      </c>
      <c r="H178">
        <f t="shared" si="2"/>
        <v>3.6669877480776534E-5</v>
      </c>
      <c r="I178">
        <f>-LN(data__4[[#This Row],[Variance]]) - (data__4[[#This Row],[PropReturn]]^2/data__4[[#This Row],[Variance]])</f>
        <v>8.6919694943481005</v>
      </c>
      <c r="J178">
        <f>SQRT(data__4[[#This Row],[Variance]])*100</f>
        <v>0.60555658266405243</v>
      </c>
    </row>
    <row r="179" spans="1:10" x14ac:dyDescent="0.25">
      <c r="A179" s="1">
        <v>38806</v>
      </c>
      <c r="B179">
        <v>1300.25</v>
      </c>
      <c r="C179">
        <v>1310.1500244140625</v>
      </c>
      <c r="D179">
        <v>1296.719970703125</v>
      </c>
      <c r="E179">
        <v>1302.8900146484375</v>
      </c>
      <c r="F179">
        <v>2294560000</v>
      </c>
      <c r="G179" s="2">
        <f>(data__4[[#This Row],[Close]]-B178)/B178</f>
        <v>-2.0262759087534051E-3</v>
      </c>
      <c r="H179">
        <f t="shared" si="2"/>
        <v>3.9279082274287346E-5</v>
      </c>
      <c r="I179">
        <f>-LN(data__4[[#This Row],[Variance]]) - (data__4[[#This Row],[PropReturn]]^2/data__4[[#This Row],[Variance]])</f>
        <v>10.040289670946988</v>
      </c>
      <c r="J179">
        <f>SQRT(data__4[[#This Row],[Variance]])*100</f>
        <v>0.62673026314585567</v>
      </c>
    </row>
    <row r="180" spans="1:10" x14ac:dyDescent="0.25">
      <c r="A180" s="1">
        <v>38807</v>
      </c>
      <c r="B180">
        <v>1294.8699951171875</v>
      </c>
      <c r="C180">
        <v>1303</v>
      </c>
      <c r="D180">
        <v>1294.8699951171875</v>
      </c>
      <c r="E180">
        <v>1300.25</v>
      </c>
      <c r="F180">
        <v>2236710000</v>
      </c>
      <c r="G180" s="2">
        <f>(data__4[[#This Row],[Close]]-B179)/B179</f>
        <v>-4.1376695887810041E-3</v>
      </c>
      <c r="H180">
        <f t="shared" si="2"/>
        <v>3.7465383837676468E-5</v>
      </c>
      <c r="I180">
        <f>-LN(data__4[[#This Row],[Variance]]) - (data__4[[#This Row],[PropReturn]]^2/data__4[[#This Row],[Variance]])</f>
        <v>9.735129737085165</v>
      </c>
      <c r="J180">
        <f>SQRT(data__4[[#This Row],[Variance]])*100</f>
        <v>0.61208973065782168</v>
      </c>
    </row>
    <row r="181" spans="1:10" x14ac:dyDescent="0.25">
      <c r="A181" s="1">
        <v>38810</v>
      </c>
      <c r="B181">
        <v>1297.81005859375</v>
      </c>
      <c r="C181">
        <v>1309.18994140625</v>
      </c>
      <c r="D181">
        <v>1296.6500244140625</v>
      </c>
      <c r="E181">
        <v>1302.8800048828125</v>
      </c>
      <c r="F181">
        <v>2494080000</v>
      </c>
      <c r="G181" s="2">
        <f>(data__4[[#This Row],[Close]]-B180)/B180</f>
        <v>2.2705472268638215E-3</v>
      </c>
      <c r="H181">
        <f t="shared" si="2"/>
        <v>3.6866051573183769E-5</v>
      </c>
      <c r="I181">
        <f>-LN(data__4[[#This Row],[Variance]]) - (data__4[[#This Row],[PropReturn]]^2/data__4[[#This Row],[Variance]])</f>
        <v>10.068378463889202</v>
      </c>
      <c r="J181">
        <f>SQRT(data__4[[#This Row],[Variance]])*100</f>
        <v>0.60717420542364753</v>
      </c>
    </row>
    <row r="182" spans="1:10" x14ac:dyDescent="0.25">
      <c r="A182" s="1">
        <v>38811</v>
      </c>
      <c r="B182">
        <v>1305.9300537109375</v>
      </c>
      <c r="C182">
        <v>1307.550048828125</v>
      </c>
      <c r="D182">
        <v>1294.7099609375</v>
      </c>
      <c r="E182">
        <v>1297.81005859375</v>
      </c>
      <c r="F182">
        <v>2147660000</v>
      </c>
      <c r="G182" s="2">
        <f>(data__4[[#This Row],[Close]]-B181)/B181</f>
        <v>6.256689924245132E-3</v>
      </c>
      <c r="H182">
        <f t="shared" si="2"/>
        <v>3.5347773168278179E-5</v>
      </c>
      <c r="I182">
        <f>-LN(data__4[[#This Row],[Variance]]) - (data__4[[#This Row],[PropReturn]]^2/data__4[[#This Row],[Variance]])</f>
        <v>9.1428173133287878</v>
      </c>
      <c r="J182">
        <f>SQRT(data__4[[#This Row],[Variance]])*100</f>
        <v>0.59453993279070982</v>
      </c>
    </row>
    <row r="183" spans="1:10" x14ac:dyDescent="0.25">
      <c r="A183" s="1">
        <v>38812</v>
      </c>
      <c r="B183">
        <v>1311.56005859375</v>
      </c>
      <c r="C183">
        <v>1312.81005859375</v>
      </c>
      <c r="D183">
        <v>1304.8199462890625</v>
      </c>
      <c r="E183">
        <v>1305.9300537109375</v>
      </c>
      <c r="F183">
        <v>2420020000</v>
      </c>
      <c r="G183" s="2">
        <f>(data__4[[#This Row],[Close]]-B182)/B182</f>
        <v>4.3111075258695898E-3</v>
      </c>
      <c r="H183">
        <f t="shared" si="2"/>
        <v>3.6720711179175704E-5</v>
      </c>
      <c r="I183">
        <f>-LN(data__4[[#This Row],[Variance]]) - (data__4[[#This Row],[PropReturn]]^2/data__4[[#This Row],[Variance]])</f>
        <v>9.7060343266614897</v>
      </c>
      <c r="J183">
        <f>SQRT(data__4[[#This Row],[Variance]])*100</f>
        <v>0.60597616437592416</v>
      </c>
    </row>
    <row r="184" spans="1:10" x14ac:dyDescent="0.25">
      <c r="A184" s="1">
        <v>38813</v>
      </c>
      <c r="B184">
        <v>1309.0400390625</v>
      </c>
      <c r="C184">
        <v>1311.989990234375</v>
      </c>
      <c r="D184">
        <v>1302.43994140625</v>
      </c>
      <c r="E184">
        <v>1311.56005859375</v>
      </c>
      <c r="F184">
        <v>2281680000</v>
      </c>
      <c r="G184" s="2">
        <f>(data__4[[#This Row],[Close]]-B183)/B183</f>
        <v>-1.9213908770231657E-3</v>
      </c>
      <c r="H184">
        <f t="shared" si="2"/>
        <v>3.6305193746313649E-5</v>
      </c>
      <c r="I184">
        <f>-LN(data__4[[#This Row],[Variance]]) - (data__4[[#This Row],[PropReturn]]^2/data__4[[#This Row],[Variance]])</f>
        <v>10.121863391240103</v>
      </c>
      <c r="J184">
        <f>SQRT(data__4[[#This Row],[Variance]])*100</f>
        <v>0.60253791371426291</v>
      </c>
    </row>
    <row r="185" spans="1:10" x14ac:dyDescent="0.25">
      <c r="A185" s="1">
        <v>38814</v>
      </c>
      <c r="B185">
        <v>1295.5</v>
      </c>
      <c r="C185">
        <v>1314.0699462890625</v>
      </c>
      <c r="D185">
        <v>1294.1800537109375</v>
      </c>
      <c r="E185">
        <v>1309.0400390625</v>
      </c>
      <c r="F185">
        <v>2082470000</v>
      </c>
      <c r="G185" s="2">
        <f>(data__4[[#This Row],[Close]]-B184)/B184</f>
        <v>-1.034348733305134E-2</v>
      </c>
      <c r="H185">
        <f t="shared" si="2"/>
        <v>3.4716978378711175E-5</v>
      </c>
      <c r="I185">
        <f>-LN(data__4[[#This Row],[Variance]]) - (data__4[[#This Row],[PropReturn]]^2/data__4[[#This Row],[Variance]])</f>
        <v>7.1865696617517525</v>
      </c>
      <c r="J185">
        <f>SQRT(data__4[[#This Row],[Variance]])*100</f>
        <v>0.58921115382103195</v>
      </c>
    </row>
    <row r="186" spans="1:10" x14ac:dyDescent="0.25">
      <c r="A186" s="1">
        <v>38817</v>
      </c>
      <c r="B186">
        <v>1296.6199951171875</v>
      </c>
      <c r="C186">
        <v>1300.739990234375</v>
      </c>
      <c r="D186">
        <v>1293.1700439453125</v>
      </c>
      <c r="E186">
        <v>1295.510009765625</v>
      </c>
      <c r="F186">
        <v>1898320000</v>
      </c>
      <c r="G186" s="2">
        <f>(data__4[[#This Row],[Close]]-B185)/B185</f>
        <v>8.6452730002894637E-4</v>
      </c>
      <c r="H186">
        <f t="shared" si="2"/>
        <v>4.1651390945316062E-5</v>
      </c>
      <c r="I186">
        <f>-LN(data__4[[#This Row],[Variance]]) - (data__4[[#This Row],[PropReturn]]^2/data__4[[#This Row],[Variance]])</f>
        <v>10.06823143629102</v>
      </c>
      <c r="J186">
        <f>SQRT(data__4[[#This Row],[Variance]])*100</f>
        <v>0.64537888829211065</v>
      </c>
    </row>
    <row r="187" spans="1:10" x14ac:dyDescent="0.25">
      <c r="A187" s="1">
        <v>38818</v>
      </c>
      <c r="B187">
        <v>1286.5699462890625</v>
      </c>
      <c r="C187">
        <v>1300.7099609375</v>
      </c>
      <c r="D187">
        <v>1282.9599609375</v>
      </c>
      <c r="E187">
        <v>1296.5999755859375</v>
      </c>
      <c r="F187">
        <v>2232880000</v>
      </c>
      <c r="G187" s="2">
        <f>(data__4[[#This Row],[Close]]-B186)/B186</f>
        <v>-7.7509593141949695E-3</v>
      </c>
      <c r="H187">
        <f t="shared" si="2"/>
        <v>3.9358421443873985E-5</v>
      </c>
      <c r="I187">
        <f>-LN(data__4[[#This Row],[Variance]]) - (data__4[[#This Row],[PropReturn]]^2/data__4[[#This Row],[Variance]])</f>
        <v>8.6163834218142767</v>
      </c>
      <c r="J187">
        <f>SQRT(data__4[[#This Row],[Variance]])*100</f>
        <v>0.62736290489535629</v>
      </c>
    </row>
    <row r="188" spans="1:10" x14ac:dyDescent="0.25">
      <c r="A188" s="1">
        <v>38819</v>
      </c>
      <c r="B188">
        <v>1288.1199951171875</v>
      </c>
      <c r="C188">
        <v>1290.9300537109375</v>
      </c>
      <c r="D188">
        <v>1286.449951171875</v>
      </c>
      <c r="E188">
        <v>1286.5699462890625</v>
      </c>
      <c r="F188">
        <v>1938100000</v>
      </c>
      <c r="G188" s="2">
        <f>(data__4[[#This Row],[Close]]-B187)/B187</f>
        <v>1.204791727488977E-3</v>
      </c>
      <c r="H188">
        <f t="shared" si="2"/>
        <v>4.2080874385029168E-5</v>
      </c>
      <c r="I188">
        <f>-LN(data__4[[#This Row],[Variance]]) - (data__4[[#This Row],[PropReturn]]^2/data__4[[#This Row],[Variance]])</f>
        <v>10.041423556981675</v>
      </c>
      <c r="J188">
        <f>SQRT(data__4[[#This Row],[Variance]])*100</f>
        <v>0.64869772918539781</v>
      </c>
    </row>
    <row r="189" spans="1:10" x14ac:dyDescent="0.25">
      <c r="A189" s="1">
        <v>38820</v>
      </c>
      <c r="B189">
        <v>1289.1199951171875</v>
      </c>
      <c r="C189">
        <v>1292.0899658203125</v>
      </c>
      <c r="D189">
        <v>1283.3699951171875</v>
      </c>
      <c r="E189">
        <v>1288.1199951171875</v>
      </c>
      <c r="F189">
        <v>1891940000</v>
      </c>
      <c r="G189" s="2">
        <f>(data__4[[#This Row],[Close]]-B188)/B188</f>
        <v>7.7632519003714739E-4</v>
      </c>
      <c r="H189">
        <f t="shared" si="2"/>
        <v>3.9807638706344954E-5</v>
      </c>
      <c r="I189">
        <f>-LN(data__4[[#This Row],[Variance]]) - (data__4[[#This Row],[PropReturn]]^2/data__4[[#This Row],[Variance]])</f>
        <v>10.11631190885511</v>
      </c>
      <c r="J189">
        <f>SQRT(data__4[[#This Row],[Variance]])*100</f>
        <v>0.63093294973669711</v>
      </c>
    </row>
    <row r="190" spans="1:10" x14ac:dyDescent="0.25">
      <c r="A190" s="1">
        <v>38824</v>
      </c>
      <c r="B190">
        <v>1285.3299560546875</v>
      </c>
      <c r="C190">
        <v>1292.449951171875</v>
      </c>
      <c r="D190">
        <v>1280.739990234375</v>
      </c>
      <c r="E190">
        <v>1289.1199951171875</v>
      </c>
      <c r="F190">
        <v>1794650000</v>
      </c>
      <c r="G190" s="2">
        <f>(data__4[[#This Row],[Close]]-B189)/B189</f>
        <v>-2.9400203835605438E-3</v>
      </c>
      <c r="H190">
        <f t="shared" si="2"/>
        <v>3.7663553127159426E-5</v>
      </c>
      <c r="I190">
        <f>-LN(data__4[[#This Row],[Variance]]) - (data__4[[#This Row],[PropReturn]]^2/data__4[[#This Row],[Variance]])</f>
        <v>9.9573194330674131</v>
      </c>
      <c r="J190">
        <f>SQRT(data__4[[#This Row],[Variance]])*100</f>
        <v>0.61370638848849723</v>
      </c>
    </row>
    <row r="191" spans="1:10" x14ac:dyDescent="0.25">
      <c r="A191" s="1">
        <v>38825</v>
      </c>
      <c r="B191">
        <v>1307.280029296875</v>
      </c>
      <c r="C191">
        <v>1309.02001953125</v>
      </c>
      <c r="D191">
        <v>1285.3299560546875</v>
      </c>
      <c r="E191">
        <v>1285.3299560546875</v>
      </c>
      <c r="F191">
        <v>2595440000</v>
      </c>
      <c r="G191" s="2">
        <f>(data__4[[#This Row],[Close]]-B190)/B190</f>
        <v>1.7077384012400301E-2</v>
      </c>
      <c r="H191">
        <f t="shared" si="2"/>
        <v>3.6358933817275438E-5</v>
      </c>
      <c r="I191">
        <f>-LN(data__4[[#This Row],[Variance]]) - (data__4[[#This Row],[PropReturn]]^2/data__4[[#This Row],[Variance]])</f>
        <v>2.2010145994365669</v>
      </c>
      <c r="J191">
        <f>SQRT(data__4[[#This Row],[Variance]])*100</f>
        <v>0.60298369644025562</v>
      </c>
    </row>
    <row r="192" spans="1:10" x14ac:dyDescent="0.25">
      <c r="A192" s="1">
        <v>38826</v>
      </c>
      <c r="B192">
        <v>1309.9300537109375</v>
      </c>
      <c r="C192">
        <v>1310.3900146484375</v>
      </c>
      <c r="D192">
        <v>1302.7900390625</v>
      </c>
      <c r="E192">
        <v>1307.6500244140625</v>
      </c>
      <c r="F192">
        <v>2447310000</v>
      </c>
      <c r="G192" s="2">
        <f>(data__4[[#This Row],[Close]]-B191)/B191</f>
        <v>2.0271283540434903E-3</v>
      </c>
      <c r="H192">
        <f t="shared" si="2"/>
        <v>5.8137788622261809E-5</v>
      </c>
      <c r="I192">
        <f>-LN(data__4[[#This Row],[Variance]]) - (data__4[[#This Row],[PropReturn]]^2/data__4[[#This Row],[Variance]])</f>
        <v>9.6820134869334531</v>
      </c>
      <c r="J192">
        <f>SQRT(data__4[[#This Row],[Variance]])*100</f>
        <v>0.76248140057487179</v>
      </c>
    </row>
    <row r="193" spans="1:10" x14ac:dyDescent="0.25">
      <c r="A193" s="1">
        <v>38827</v>
      </c>
      <c r="B193">
        <v>1311.4599609375</v>
      </c>
      <c r="C193">
        <v>1318.1600341796875</v>
      </c>
      <c r="D193">
        <v>1306.3800048828125</v>
      </c>
      <c r="E193">
        <v>1309.9300537109375</v>
      </c>
      <c r="F193">
        <v>2512920000</v>
      </c>
      <c r="G193" s="2">
        <f>(data__4[[#This Row],[Close]]-B192)/B192</f>
        <v>1.1679304724923159E-3</v>
      </c>
      <c r="H193">
        <f t="shared" si="2"/>
        <v>5.4681366356973892E-5</v>
      </c>
      <c r="I193">
        <f>-LN(data__4[[#This Row],[Variance]]) - (data__4[[#This Row],[PropReturn]]^2/data__4[[#This Row],[Variance]])</f>
        <v>9.7890419198497103</v>
      </c>
      <c r="J193">
        <f>SQRT(data__4[[#This Row],[Variance]])*100</f>
        <v>0.7394685007285563</v>
      </c>
    </row>
    <row r="194" spans="1:10" x14ac:dyDescent="0.25">
      <c r="A194" s="1">
        <v>38828</v>
      </c>
      <c r="B194">
        <v>1311.280029296875</v>
      </c>
      <c r="C194">
        <v>1317.6700439453125</v>
      </c>
      <c r="D194">
        <v>1306.5899658203125</v>
      </c>
      <c r="E194">
        <v>1311.4599609375</v>
      </c>
      <c r="F194">
        <v>2392630000</v>
      </c>
      <c r="G194" s="2">
        <f>(data__4[[#This Row],[Close]]-B193)/B193</f>
        <v>-1.3719949215710366E-4</v>
      </c>
      <c r="H194">
        <f t="shared" si="2"/>
        <v>5.1303254222981262E-5</v>
      </c>
      <c r="I194">
        <f>-LN(data__4[[#This Row],[Variance]]) - (data__4[[#This Row],[PropReturn]]^2/data__4[[#This Row],[Variance]])</f>
        <v>9.8773894621928271</v>
      </c>
      <c r="J194">
        <f>SQRT(data__4[[#This Row],[Variance]])*100</f>
        <v>0.71626290021877626</v>
      </c>
    </row>
    <row r="195" spans="1:10" x14ac:dyDescent="0.25">
      <c r="A195" s="1">
        <v>38831</v>
      </c>
      <c r="B195">
        <v>1308.1099853515625</v>
      </c>
      <c r="C195">
        <v>1311.280029296875</v>
      </c>
      <c r="D195">
        <v>1303.7900390625</v>
      </c>
      <c r="E195">
        <v>1311.280029296875</v>
      </c>
      <c r="F195">
        <v>2117330000</v>
      </c>
      <c r="G195" s="2">
        <f>(data__4[[#This Row],[Close]]-B194)/B194</f>
        <v>-2.417518664577175E-3</v>
      </c>
      <c r="H195">
        <f t="shared" si="2"/>
        <v>4.8110259899563647E-5</v>
      </c>
      <c r="I195">
        <f>-LN(data__4[[#This Row],[Variance]]) - (data__4[[#This Row],[PropReturn]]^2/data__4[[#This Row],[Variance]])</f>
        <v>9.8205358874109603</v>
      </c>
      <c r="J195">
        <f>SQRT(data__4[[#This Row],[Variance]])*100</f>
        <v>0.69361559886989022</v>
      </c>
    </row>
    <row r="196" spans="1:10" x14ac:dyDescent="0.25">
      <c r="A196" s="1">
        <v>38832</v>
      </c>
      <c r="B196">
        <v>1301.739990234375</v>
      </c>
      <c r="C196">
        <v>1310.7900390625</v>
      </c>
      <c r="D196">
        <v>1299.1700439453125</v>
      </c>
      <c r="E196">
        <v>1308.1099853515625</v>
      </c>
      <c r="F196">
        <v>2366380000</v>
      </c>
      <c r="G196" s="2">
        <f>(data__4[[#This Row],[Close]]-B195)/B195</f>
        <v>-4.8696173781408187E-3</v>
      </c>
      <c r="H196">
        <f t="shared" si="2"/>
        <v>4.5668291167468639E-5</v>
      </c>
      <c r="I196">
        <f>-LN(data__4[[#This Row],[Variance]]) - (data__4[[#This Row],[PropReturn]]^2/data__4[[#This Row],[Variance]])</f>
        <v>9.4748582486339306</v>
      </c>
      <c r="J196">
        <f>SQRT(data__4[[#This Row],[Variance]])*100</f>
        <v>0.67578318392416836</v>
      </c>
    </row>
    <row r="197" spans="1:10" x14ac:dyDescent="0.25">
      <c r="A197" s="1">
        <v>38833</v>
      </c>
      <c r="B197">
        <v>1305.4100341796875</v>
      </c>
      <c r="C197">
        <v>1310.969970703125</v>
      </c>
      <c r="D197">
        <v>1301.739990234375</v>
      </c>
      <c r="E197">
        <v>1301.739990234375</v>
      </c>
      <c r="F197">
        <v>2502690000</v>
      </c>
      <c r="G197" s="2">
        <f>(data__4[[#This Row],[Close]]-B196)/B196</f>
        <v>2.8193371739710614E-3</v>
      </c>
      <c r="H197">
        <f t="shared" ref="H197:H260" si="3" xml:space="preserve"> $N$5 + ($N$3*G196^2) + ($N$4*H196)</f>
        <v>4.4889432087077086E-5</v>
      </c>
      <c r="I197">
        <f>-LN(data__4[[#This Row],[Variance]]) - (data__4[[#This Row],[PropReturn]]^2/data__4[[#This Row],[Variance]])</f>
        <v>9.8342361434973604</v>
      </c>
      <c r="J197">
        <f>SQRT(data__4[[#This Row],[Variance]])*100</f>
        <v>0.66999576183045428</v>
      </c>
    </row>
    <row r="198" spans="1:10" x14ac:dyDescent="0.25">
      <c r="A198" s="1">
        <v>38834</v>
      </c>
      <c r="B198">
        <v>1309.719970703125</v>
      </c>
      <c r="C198">
        <v>1315</v>
      </c>
      <c r="D198">
        <v>1295.5699462890625</v>
      </c>
      <c r="E198">
        <v>1305.4100341796875</v>
      </c>
      <c r="F198">
        <v>2772010000</v>
      </c>
      <c r="G198" s="2">
        <f>(data__4[[#This Row],[Close]]-B197)/B197</f>
        <v>3.3015959817911467E-3</v>
      </c>
      <c r="H198">
        <f t="shared" si="3"/>
        <v>4.2898865271391404E-5</v>
      </c>
      <c r="I198">
        <f>-LN(data__4[[#This Row],[Variance]]) - (data__4[[#This Row],[PropReturn]]^2/data__4[[#This Row],[Variance]])</f>
        <v>9.8025667130054366</v>
      </c>
      <c r="J198">
        <f>SQRT(data__4[[#This Row],[Variance]])*100</f>
        <v>0.65497225339239673</v>
      </c>
    </row>
    <row r="199" spans="1:10" x14ac:dyDescent="0.25">
      <c r="A199" s="1">
        <v>38835</v>
      </c>
      <c r="B199">
        <v>1310.6099853515625</v>
      </c>
      <c r="C199">
        <v>1316.0400390625</v>
      </c>
      <c r="D199">
        <v>1306.1600341796875</v>
      </c>
      <c r="E199">
        <v>1309.719970703125</v>
      </c>
      <c r="F199">
        <v>2419920000</v>
      </c>
      <c r="G199" s="2">
        <f>(data__4[[#This Row],[Close]]-B198)/B198</f>
        <v>6.7954575660909746E-4</v>
      </c>
      <c r="H199">
        <f t="shared" si="3"/>
        <v>4.1321315936234076E-5</v>
      </c>
      <c r="I199">
        <f>-LN(data__4[[#This Row],[Variance]]) - (data__4[[#This Row],[PropReturn]]^2/data__4[[#This Row],[Variance]])</f>
        <v>10.082956661910195</v>
      </c>
      <c r="J199">
        <f>SQRT(data__4[[#This Row],[Variance]])*100</f>
        <v>0.64281658298642286</v>
      </c>
    </row>
    <row r="200" spans="1:10" x14ac:dyDescent="0.25">
      <c r="A200" s="1">
        <v>38838</v>
      </c>
      <c r="B200">
        <v>1305.18994140625</v>
      </c>
      <c r="C200">
        <v>1317.2099609375</v>
      </c>
      <c r="D200">
        <v>1303.4599609375</v>
      </c>
      <c r="E200">
        <v>1310.6099853515625</v>
      </c>
      <c r="F200">
        <v>2437040000</v>
      </c>
      <c r="G200" s="2">
        <f>(data__4[[#This Row],[Close]]-B199)/B199</f>
        <v>-4.135512475787073E-3</v>
      </c>
      <c r="H200">
        <f t="shared" si="3"/>
        <v>3.9033919740196923E-5</v>
      </c>
      <c r="I200">
        <f>-LN(data__4[[#This Row],[Variance]]) - (data__4[[#This Row],[PropReturn]]^2/data__4[[#This Row],[Variance]])</f>
        <v>9.7129359190838311</v>
      </c>
      <c r="J200">
        <f>SQRT(data__4[[#This Row],[Variance]])*100</f>
        <v>0.62477131608450887</v>
      </c>
    </row>
    <row r="201" spans="1:10" x14ac:dyDescent="0.25">
      <c r="A201" s="1">
        <v>38839</v>
      </c>
      <c r="B201">
        <v>1313.2099609375</v>
      </c>
      <c r="C201">
        <v>1313.6600341796875</v>
      </c>
      <c r="D201">
        <v>1305.18994140625</v>
      </c>
      <c r="E201">
        <v>1305.18994140625</v>
      </c>
      <c r="F201">
        <v>2403470000</v>
      </c>
      <c r="G201" s="2">
        <f>(data__4[[#This Row],[Close]]-B200)/B200</f>
        <v>6.144714479341601E-3</v>
      </c>
      <c r="H201">
        <f t="shared" si="3"/>
        <v>3.829648528997448E-5</v>
      </c>
      <c r="I201">
        <f>-LN(data__4[[#This Row],[Variance]]) - (data__4[[#This Row],[PropReturn]]^2/data__4[[#This Row],[Variance]])</f>
        <v>9.1842260297478244</v>
      </c>
      <c r="J201">
        <f>SQRT(data__4[[#This Row],[Variance]])*100</f>
        <v>0.61884154102625066</v>
      </c>
    </row>
    <row r="202" spans="1:10" x14ac:dyDescent="0.25">
      <c r="A202" s="1">
        <v>38840</v>
      </c>
      <c r="B202">
        <v>1308.1199951171875</v>
      </c>
      <c r="C202">
        <v>1313.469970703125</v>
      </c>
      <c r="D202">
        <v>1303.9200439453125</v>
      </c>
      <c r="E202">
        <v>1313.2099609375</v>
      </c>
      <c r="F202">
        <v>2395230000</v>
      </c>
      <c r="G202" s="2">
        <f>(data__4[[#This Row],[Close]]-B201)/B201</f>
        <v>-3.8759725951810291E-3</v>
      </c>
      <c r="H202">
        <f t="shared" si="3"/>
        <v>3.9299812975755886E-5</v>
      </c>
      <c r="I202">
        <f>-LN(data__4[[#This Row],[Variance]]) - (data__4[[#This Row],[PropReturn]]^2/data__4[[#This Row],[Variance]])</f>
        <v>9.7620201859649498</v>
      </c>
      <c r="J202">
        <f>SQRT(data__4[[#This Row],[Variance]])*100</f>
        <v>0.62689562907836494</v>
      </c>
    </row>
    <row r="203" spans="1:10" x14ac:dyDescent="0.25">
      <c r="A203" s="1">
        <v>38841</v>
      </c>
      <c r="B203">
        <v>1312.25</v>
      </c>
      <c r="C203">
        <v>1315.1400146484375</v>
      </c>
      <c r="D203">
        <v>1307.8499755859375</v>
      </c>
      <c r="E203">
        <v>1307.8499755859375</v>
      </c>
      <c r="F203">
        <v>2431450000</v>
      </c>
      <c r="G203" s="2">
        <f>(data__4[[#This Row],[Close]]-B202)/B202</f>
        <v>3.15720644759544E-3</v>
      </c>
      <c r="H203">
        <f t="shared" si="3"/>
        <v>3.8370442205450873E-5</v>
      </c>
      <c r="I203">
        <f>-LN(data__4[[#This Row],[Variance]]) - (data__4[[#This Row],[PropReturn]]^2/data__4[[#This Row],[Variance]])</f>
        <v>9.9084410681282016</v>
      </c>
      <c r="J203">
        <f>SQRT(data__4[[#This Row],[Variance]])*100</f>
        <v>0.61943879605212715</v>
      </c>
    </row>
    <row r="204" spans="1:10" x14ac:dyDescent="0.25">
      <c r="A204" s="1">
        <v>38842</v>
      </c>
      <c r="B204">
        <v>1325.760009765625</v>
      </c>
      <c r="C204">
        <v>1326.530029296875</v>
      </c>
      <c r="D204">
        <v>1312.25</v>
      </c>
      <c r="E204">
        <v>1312.25</v>
      </c>
      <c r="F204">
        <v>2294760000</v>
      </c>
      <c r="G204" s="2">
        <f>(data__4[[#This Row],[Close]]-B203)/B203</f>
        <v>1.0295301783673081E-2</v>
      </c>
      <c r="H204">
        <f t="shared" si="3"/>
        <v>3.7111721888373085E-5</v>
      </c>
      <c r="I204">
        <f>-LN(data__4[[#This Row],[Variance]]) - (data__4[[#This Row],[PropReturn]]^2/data__4[[#This Row],[Variance]])</f>
        <v>7.3455194520142193</v>
      </c>
      <c r="J204">
        <f>SQRT(data__4[[#This Row],[Variance]])*100</f>
        <v>0.60919390909933668</v>
      </c>
    </row>
    <row r="205" spans="1:10" x14ac:dyDescent="0.25">
      <c r="A205" s="1">
        <v>38845</v>
      </c>
      <c r="B205">
        <v>1324.6600341796875</v>
      </c>
      <c r="C205">
        <v>1326.699951171875</v>
      </c>
      <c r="D205">
        <v>1322.8699951171875</v>
      </c>
      <c r="E205">
        <v>1325.760009765625</v>
      </c>
      <c r="F205">
        <v>2151300000</v>
      </c>
      <c r="G205" s="2">
        <f>(data__4[[#This Row],[Close]]-B204)/B204</f>
        <v>-8.2969434726874855E-4</v>
      </c>
      <c r="H205">
        <f t="shared" si="3"/>
        <v>4.3756779896036639E-5</v>
      </c>
      <c r="I205">
        <f>-LN(data__4[[#This Row],[Variance]]) - (data__4[[#This Row],[PropReturn]]^2/data__4[[#This Row],[Variance]])</f>
        <v>10.021131735615342</v>
      </c>
      <c r="J205">
        <f>SQRT(data__4[[#This Row],[Variance]])*100</f>
        <v>0.66148907697736503</v>
      </c>
    </row>
    <row r="206" spans="1:10" x14ac:dyDescent="0.25">
      <c r="A206" s="1">
        <v>38846</v>
      </c>
      <c r="B206">
        <v>1325.1400146484375</v>
      </c>
      <c r="C206">
        <v>1326.5999755859375</v>
      </c>
      <c r="D206">
        <v>1322.47998046875</v>
      </c>
      <c r="E206">
        <v>1324.6600341796875</v>
      </c>
      <c r="F206">
        <v>2157290000</v>
      </c>
      <c r="G206" s="2">
        <f>(data__4[[#This Row],[Close]]-B205)/B205</f>
        <v>3.6234237945227508E-4</v>
      </c>
      <c r="H206">
        <f t="shared" si="3"/>
        <v>4.1275595067689921E-5</v>
      </c>
      <c r="I206">
        <f>-LN(data__4[[#This Row],[Variance]]) - (data__4[[#This Row],[PropReturn]]^2/data__4[[#This Row],[Variance]])</f>
        <v>10.092058288436244</v>
      </c>
      <c r="J206">
        <f>SQRT(data__4[[#This Row],[Variance]])*100</f>
        <v>0.64246085536544495</v>
      </c>
    </row>
    <row r="207" spans="1:10" x14ac:dyDescent="0.25">
      <c r="A207" s="1">
        <v>38847</v>
      </c>
      <c r="B207">
        <v>1322.8499755859375</v>
      </c>
      <c r="C207">
        <v>1325.510009765625</v>
      </c>
      <c r="D207">
        <v>1317.43994140625</v>
      </c>
      <c r="E207">
        <v>1324.5699462890625</v>
      </c>
      <c r="F207">
        <v>2268550000</v>
      </c>
      <c r="G207" s="2">
        <f>(data__4[[#This Row],[Close]]-B206)/B206</f>
        <v>-1.7281487519698454E-3</v>
      </c>
      <c r="H207">
        <f t="shared" si="3"/>
        <v>3.8965357128525087E-5</v>
      </c>
      <c r="I207">
        <f>-LN(data__4[[#This Row],[Variance]]) - (data__4[[#This Row],[PropReturn]]^2/data__4[[#This Row],[Variance]])</f>
        <v>10.076192628668927</v>
      </c>
      <c r="J207">
        <f>SQRT(data__4[[#This Row],[Variance]])*100</f>
        <v>0.62422237326553021</v>
      </c>
    </row>
    <row r="208" spans="1:10" x14ac:dyDescent="0.25">
      <c r="A208" s="1">
        <v>38848</v>
      </c>
      <c r="B208">
        <v>1305.9200439453125</v>
      </c>
      <c r="C208">
        <v>1322.6300048828125</v>
      </c>
      <c r="D208">
        <v>1303.449951171875</v>
      </c>
      <c r="E208">
        <v>1322.6300048828125</v>
      </c>
      <c r="F208">
        <v>2531520000</v>
      </c>
      <c r="G208" s="2">
        <f>(data__4[[#This Row],[Close]]-B207)/B207</f>
        <v>-1.279807382021996E-2</v>
      </c>
      <c r="H208">
        <f t="shared" si="3"/>
        <v>3.7088140722029462E-5</v>
      </c>
      <c r="I208">
        <f>-LN(data__4[[#This Row],[Variance]]) - (data__4[[#This Row],[PropReturn]]^2/data__4[[#This Row],[Variance]])</f>
        <v>5.7859581184932267</v>
      </c>
      <c r="J208">
        <f>SQRT(data__4[[#This Row],[Variance]])*100</f>
        <v>0.60900033433512546</v>
      </c>
    </row>
    <row r="209" spans="1:10" x14ac:dyDescent="0.25">
      <c r="A209" s="1">
        <v>38849</v>
      </c>
      <c r="B209">
        <v>1291.239990234375</v>
      </c>
      <c r="C209">
        <v>1305.8800048828125</v>
      </c>
      <c r="D209">
        <v>1290.3800048828125</v>
      </c>
      <c r="E209">
        <v>1305.8800048828125</v>
      </c>
      <c r="F209">
        <v>2567970000</v>
      </c>
      <c r="G209" s="2">
        <f>(data__4[[#This Row],[Close]]-B208)/B208</f>
        <v>-1.1241158123729856E-2</v>
      </c>
      <c r="H209">
        <f t="shared" si="3"/>
        <v>4.8426518395835082E-5</v>
      </c>
      <c r="I209">
        <f>-LN(data__4[[#This Row],[Variance]]) - (data__4[[#This Row],[PropReturn]]^2/data__4[[#This Row],[Variance]])</f>
        <v>7.3260737549907553</v>
      </c>
      <c r="J209">
        <f>SQRT(data__4[[#This Row],[Variance]])*100</f>
        <v>0.69589164670827219</v>
      </c>
    </row>
    <row r="210" spans="1:10" x14ac:dyDescent="0.25">
      <c r="A210" s="1">
        <v>38852</v>
      </c>
      <c r="B210">
        <v>1294.5</v>
      </c>
      <c r="C210">
        <v>1294.81005859375</v>
      </c>
      <c r="D210">
        <v>1284.510009765625</v>
      </c>
      <c r="E210">
        <v>1291.18994140625</v>
      </c>
      <c r="F210">
        <v>2505660000</v>
      </c>
      <c r="G210" s="2">
        <f>(data__4[[#This Row],[Close]]-B209)/B209</f>
        <v>2.5247125168678134E-3</v>
      </c>
      <c r="H210">
        <f t="shared" si="3"/>
        <v>5.5739221860656788E-5</v>
      </c>
      <c r="I210">
        <f>-LN(data__4[[#This Row],[Variance]]) - (data__4[[#This Row],[PropReturn]]^2/data__4[[#This Row],[Variance]])</f>
        <v>9.6804694405789604</v>
      </c>
      <c r="J210">
        <f>SQRT(data__4[[#This Row],[Variance]])*100</f>
        <v>0.7465870469051602</v>
      </c>
    </row>
    <row r="211" spans="1:10" x14ac:dyDescent="0.25">
      <c r="A211" s="1">
        <v>38853</v>
      </c>
      <c r="B211">
        <v>1292.0799560546875</v>
      </c>
      <c r="C211">
        <v>1297.8800048828125</v>
      </c>
      <c r="D211">
        <v>1288.510009765625</v>
      </c>
      <c r="E211">
        <v>1294.5</v>
      </c>
      <c r="F211">
        <v>2386210000</v>
      </c>
      <c r="G211" s="2">
        <f>(data__4[[#This Row],[Close]]-B210)/B210</f>
        <v>-1.8694816109018925E-3</v>
      </c>
      <c r="H211">
        <f t="shared" si="3"/>
        <v>5.2675604863239458E-5</v>
      </c>
      <c r="I211">
        <f>-LN(data__4[[#This Row],[Variance]]) - (data__4[[#This Row],[PropReturn]]^2/data__4[[#This Row],[Variance]])</f>
        <v>9.7850093472757074</v>
      </c>
      <c r="J211">
        <f>SQRT(data__4[[#This Row],[Variance]])*100</f>
        <v>0.72577961436815963</v>
      </c>
    </row>
    <row r="212" spans="1:10" x14ac:dyDescent="0.25">
      <c r="A212" s="1">
        <v>38854</v>
      </c>
      <c r="B212">
        <v>1270.3199462890625</v>
      </c>
      <c r="C212">
        <v>1291.72998046875</v>
      </c>
      <c r="D212">
        <v>1267.31005859375</v>
      </c>
      <c r="E212">
        <v>1291.72998046875</v>
      </c>
      <c r="F212">
        <v>2830200000</v>
      </c>
      <c r="G212" s="2">
        <f>(data__4[[#This Row],[Close]]-B211)/B211</f>
        <v>-1.6841070603763785E-2</v>
      </c>
      <c r="H212">
        <f t="shared" si="3"/>
        <v>4.9645197725828959E-5</v>
      </c>
      <c r="I212">
        <f>-LN(data__4[[#This Row],[Variance]]) - (data__4[[#This Row],[PropReturn]]^2/data__4[[#This Row],[Variance]])</f>
        <v>4.1976361989787696</v>
      </c>
      <c r="J212">
        <f>SQRT(data__4[[#This Row],[Variance]])*100</f>
        <v>0.70459348368991426</v>
      </c>
    </row>
    <row r="213" spans="1:10" x14ac:dyDescent="0.25">
      <c r="A213" s="1">
        <v>38855</v>
      </c>
      <c r="B213">
        <v>1261.81005859375</v>
      </c>
      <c r="C213">
        <v>1274.8900146484375</v>
      </c>
      <c r="D213">
        <v>1261.75</v>
      </c>
      <c r="E213">
        <v>1270.25</v>
      </c>
      <c r="F213">
        <v>2537490000</v>
      </c>
      <c r="G213" s="2">
        <f>(data__4[[#This Row],[Close]]-B212)/B212</f>
        <v>-6.699011316142923E-3</v>
      </c>
      <c r="H213">
        <f t="shared" si="3"/>
        <v>6.9615941942180237E-5</v>
      </c>
      <c r="I213">
        <f>-LN(data__4[[#This Row],[Variance]]) - (data__4[[#This Row],[PropReturn]]^2/data__4[[#This Row],[Variance]])</f>
        <v>8.9278836914267483</v>
      </c>
      <c r="J213">
        <f>SQRT(data__4[[#This Row],[Variance]])*100</f>
        <v>0.83436168381691778</v>
      </c>
    </row>
    <row r="214" spans="1:10" x14ac:dyDescent="0.25">
      <c r="A214" s="1">
        <v>38856</v>
      </c>
      <c r="B214">
        <v>1267.030029296875</v>
      </c>
      <c r="C214">
        <v>1272.1500244140625</v>
      </c>
      <c r="D214">
        <v>1256.280029296875</v>
      </c>
      <c r="E214">
        <v>1261.81005859375</v>
      </c>
      <c r="F214">
        <v>2982300000</v>
      </c>
      <c r="G214" s="2">
        <f>(data__4[[#This Row],[Close]]-B213)/B213</f>
        <v>4.1368910222054365E-3</v>
      </c>
      <c r="H214">
        <f t="shared" si="3"/>
        <v>6.8468511892635331E-5</v>
      </c>
      <c r="I214">
        <f>-LN(data__4[[#This Row],[Variance]]) - (data__4[[#This Row],[PropReturn]]^2/data__4[[#This Row],[Variance]])</f>
        <v>9.339184221307983</v>
      </c>
      <c r="J214">
        <f>SQRT(data__4[[#This Row],[Variance]])*100</f>
        <v>0.82745701938309357</v>
      </c>
    </row>
    <row r="215" spans="1:10" x14ac:dyDescent="0.25">
      <c r="A215" s="1">
        <v>38859</v>
      </c>
      <c r="B215">
        <v>1262.0699462890625</v>
      </c>
      <c r="C215">
        <v>1268.77001953125</v>
      </c>
      <c r="D215">
        <v>1252.97998046875</v>
      </c>
      <c r="E215">
        <v>1267.030029296875</v>
      </c>
      <c r="F215">
        <v>2773010000</v>
      </c>
      <c r="G215" s="2">
        <f>(data__4[[#This Row],[Close]]-B214)/B214</f>
        <v>-3.9147320056534462E-3</v>
      </c>
      <c r="H215">
        <f t="shared" si="3"/>
        <v>6.5167608658994334E-5</v>
      </c>
      <c r="I215">
        <f>-LN(data__4[[#This Row],[Variance]]) - (data__4[[#This Row],[PropReturn]]^2/data__4[[#This Row],[Variance]])</f>
        <v>9.4033832272348334</v>
      </c>
      <c r="J215">
        <f>SQRT(data__4[[#This Row],[Variance]])*100</f>
        <v>0.80726457037946575</v>
      </c>
    </row>
    <row r="216" spans="1:10" x14ac:dyDescent="0.25">
      <c r="A216" s="1">
        <v>38860</v>
      </c>
      <c r="B216">
        <v>1256.5799560546875</v>
      </c>
      <c r="C216">
        <v>1273.6700439453125</v>
      </c>
      <c r="D216">
        <v>1256.1500244140625</v>
      </c>
      <c r="E216">
        <v>1262.06005859375</v>
      </c>
      <c r="F216">
        <v>2605250000</v>
      </c>
      <c r="G216" s="2">
        <f>(data__4[[#This Row],[Close]]-B215)/B215</f>
        <v>-4.349988881771202E-3</v>
      </c>
      <c r="H216">
        <f t="shared" si="3"/>
        <v>6.2009098721675903E-5</v>
      </c>
      <c r="I216">
        <f>-LN(data__4[[#This Row],[Variance]]) - (data__4[[#This Row],[PropReturn]]^2/data__4[[#This Row],[Variance]])</f>
        <v>9.3830741599713043</v>
      </c>
      <c r="J216">
        <f>SQRT(data__4[[#This Row],[Variance]])*100</f>
        <v>0.78745856222201238</v>
      </c>
    </row>
    <row r="217" spans="1:10" x14ac:dyDescent="0.25">
      <c r="A217" s="1">
        <v>38861</v>
      </c>
      <c r="B217">
        <v>1258.5699462890625</v>
      </c>
      <c r="C217">
        <v>1264.530029296875</v>
      </c>
      <c r="D217">
        <v>1245.3399658203125</v>
      </c>
      <c r="E217">
        <v>1256.56005859375</v>
      </c>
      <c r="F217">
        <v>2999030000</v>
      </c>
      <c r="G217" s="2">
        <f>(data__4[[#This Row],[Close]]-B216)/B216</f>
        <v>1.5836558786302922E-3</v>
      </c>
      <c r="H217">
        <f t="shared" si="3"/>
        <v>5.9417745175416378E-5</v>
      </c>
      <c r="I217">
        <f>-LN(data__4[[#This Row],[Variance]]) - (data__4[[#This Row],[PropReturn]]^2/data__4[[#This Row],[Variance]])</f>
        <v>9.6887085965711304</v>
      </c>
      <c r="J217">
        <f>SQRT(data__4[[#This Row],[Variance]])*100</f>
        <v>0.77082906779270055</v>
      </c>
    </row>
    <row r="218" spans="1:10" x14ac:dyDescent="0.25">
      <c r="A218" s="1">
        <v>38862</v>
      </c>
      <c r="B218">
        <v>1272.8800048828125</v>
      </c>
      <c r="C218">
        <v>1273.260009765625</v>
      </c>
      <c r="D218">
        <v>1258.4100341796875</v>
      </c>
      <c r="E218">
        <v>1258.4100341796875</v>
      </c>
      <c r="F218">
        <v>2372730000</v>
      </c>
      <c r="G218" s="2">
        <f>(data__4[[#This Row],[Close]]-B217)/B217</f>
        <v>1.137009399910089E-2</v>
      </c>
      <c r="H218">
        <f t="shared" si="3"/>
        <v>5.571983889768269E-5</v>
      </c>
      <c r="I218">
        <f>-LN(data__4[[#This Row],[Variance]]) - (data__4[[#This Row],[PropReturn]]^2/data__4[[#This Row],[Variance]])</f>
        <v>7.4750125750743788</v>
      </c>
      <c r="J218">
        <f>SQRT(data__4[[#This Row],[Variance]])*100</f>
        <v>0.7464572251487871</v>
      </c>
    </row>
    <row r="219" spans="1:10" x14ac:dyDescent="0.25">
      <c r="A219" s="1">
        <v>38863</v>
      </c>
      <c r="B219">
        <v>1280.1600341796875</v>
      </c>
      <c r="C219">
        <v>1280.5400390625</v>
      </c>
      <c r="D219">
        <v>1272.5</v>
      </c>
      <c r="E219">
        <v>1272.7099609375</v>
      </c>
      <c r="F219">
        <v>1814020000</v>
      </c>
      <c r="G219" s="2">
        <f>(data__4[[#This Row],[Close]]-B218)/B218</f>
        <v>5.7193366766298088E-3</v>
      </c>
      <c r="H219">
        <f t="shared" si="3"/>
        <v>6.2633770583167298E-5</v>
      </c>
      <c r="I219">
        <f>-LN(data__4[[#This Row],[Variance]]) - (data__4[[#This Row],[PropReturn]]^2/data__4[[#This Row],[Variance]])</f>
        <v>9.1559507649130119</v>
      </c>
      <c r="J219">
        <f>SQRT(data__4[[#This Row],[Variance]])*100</f>
        <v>0.79141500227862316</v>
      </c>
    </row>
    <row r="220" spans="1:10" x14ac:dyDescent="0.25">
      <c r="A220" s="1">
        <v>38867</v>
      </c>
      <c r="B220">
        <v>1259.8699951171875</v>
      </c>
      <c r="C220">
        <v>1280.0400390625</v>
      </c>
      <c r="D220">
        <v>1259.8699951171875</v>
      </c>
      <c r="E220">
        <v>1280.0400390625</v>
      </c>
      <c r="F220">
        <v>2176190000</v>
      </c>
      <c r="G220" s="2">
        <f>(data__4[[#This Row],[Close]]-B219)/B219</f>
        <v>-1.5849611392923724E-2</v>
      </c>
      <c r="H220">
        <f t="shared" si="3"/>
        <v>6.1107162865097679E-5</v>
      </c>
      <c r="I220">
        <f>-LN(data__4[[#This Row],[Variance]]) - (data__4[[#This Row],[PropReturn]]^2/data__4[[#This Row],[Variance]])</f>
        <v>5.5919038084220194</v>
      </c>
      <c r="J220">
        <f>SQRT(data__4[[#This Row],[Variance]])*100</f>
        <v>0.78171070649632068</v>
      </c>
    </row>
    <row r="221" spans="1:10" x14ac:dyDescent="0.25">
      <c r="A221" s="1">
        <v>38868</v>
      </c>
      <c r="B221">
        <v>1270.0899658203125</v>
      </c>
      <c r="C221">
        <v>1270.0899658203125</v>
      </c>
      <c r="D221">
        <v>1259.3800048828125</v>
      </c>
      <c r="E221">
        <v>1259.3800048828125</v>
      </c>
      <c r="F221">
        <v>2692160000</v>
      </c>
      <c r="G221" s="2">
        <f>(data__4[[#This Row],[Close]]-B220)/B220</f>
        <v>8.1119248356846408E-3</v>
      </c>
      <c r="H221">
        <f t="shared" si="3"/>
        <v>7.7448566942858783E-5</v>
      </c>
      <c r="I221">
        <f>-LN(data__4[[#This Row],[Variance]]) - (data__4[[#This Row],[PropReturn]]^2/data__4[[#This Row],[Variance]])</f>
        <v>8.6162574739850175</v>
      </c>
      <c r="J221">
        <f>SQRT(data__4[[#This Row],[Variance]])*100</f>
        <v>0.88004867446555923</v>
      </c>
    </row>
    <row r="222" spans="1:10" x14ac:dyDescent="0.25">
      <c r="A222" s="1">
        <v>38869</v>
      </c>
      <c r="B222">
        <v>1285.7099609375</v>
      </c>
      <c r="C222">
        <v>1285.7099609375</v>
      </c>
      <c r="D222">
        <v>1269.18994140625</v>
      </c>
      <c r="E222">
        <v>1270.050048828125</v>
      </c>
      <c r="F222">
        <v>2360160000</v>
      </c>
      <c r="G222" s="2">
        <f>(data__4[[#This Row],[Close]]-B221)/B221</f>
        <v>1.2298337548946008E-2</v>
      </c>
      <c r="H222">
        <f t="shared" si="3"/>
        <v>7.7317298594636218E-5</v>
      </c>
      <c r="I222">
        <f>-LN(data__4[[#This Row],[Variance]]) - (data__4[[#This Row],[PropReturn]]^2/data__4[[#This Row],[Variance]])</f>
        <v>7.5113798185282503</v>
      </c>
      <c r="J222">
        <f>SQRT(data__4[[#This Row],[Variance]])*100</f>
        <v>0.87930255654488021</v>
      </c>
    </row>
    <row r="223" spans="1:10" x14ac:dyDescent="0.25">
      <c r="A223" s="1">
        <v>38870</v>
      </c>
      <c r="B223">
        <v>1288.219970703125</v>
      </c>
      <c r="C223">
        <v>1290.6800537109375</v>
      </c>
      <c r="D223">
        <v>1280.219970703125</v>
      </c>
      <c r="E223">
        <v>1285.7099609375</v>
      </c>
      <c r="F223">
        <v>2295540000</v>
      </c>
      <c r="G223" s="2">
        <f>(data__4[[#This Row],[Close]]-B222)/B222</f>
        <v>1.9522363844756857E-3</v>
      </c>
      <c r="H223">
        <f t="shared" si="3"/>
        <v>8.4132872787556339E-5</v>
      </c>
      <c r="I223">
        <f>-LN(data__4[[#This Row],[Variance]]) - (data__4[[#This Row],[PropReturn]]^2/data__4[[#This Row],[Variance]])</f>
        <v>9.3378130977014671</v>
      </c>
      <c r="J223">
        <f>SQRT(data__4[[#This Row],[Variance]])*100</f>
        <v>0.91723973304450968</v>
      </c>
    </row>
    <row r="224" spans="1:10" x14ac:dyDescent="0.25">
      <c r="A224" s="1">
        <v>38873</v>
      </c>
      <c r="B224">
        <v>1265.2900390625</v>
      </c>
      <c r="C224">
        <v>1288.1600341796875</v>
      </c>
      <c r="D224">
        <v>1264.6600341796875</v>
      </c>
      <c r="E224">
        <v>1288.1600341796875</v>
      </c>
      <c r="F224">
        <v>2313470000</v>
      </c>
      <c r="G224" s="2">
        <f>(data__4[[#This Row],[Close]]-B223)/B223</f>
        <v>-1.7799702040102346E-2</v>
      </c>
      <c r="H224">
        <f t="shared" si="3"/>
        <v>7.8387522525428843E-5</v>
      </c>
      <c r="I224">
        <f>-LN(data__4[[#This Row],[Variance]]) - (data__4[[#This Row],[PropReturn]]^2/data__4[[#This Row],[Variance]])</f>
        <v>5.4120112972404844</v>
      </c>
      <c r="J224">
        <f>SQRT(data__4[[#This Row],[Variance]])*100</f>
        <v>0.88536728268797482</v>
      </c>
    </row>
    <row r="225" spans="1:10" x14ac:dyDescent="0.25">
      <c r="A225" s="1">
        <v>38874</v>
      </c>
      <c r="B225">
        <v>1263.8499755859375</v>
      </c>
      <c r="C225">
        <v>1269.8800048828125</v>
      </c>
      <c r="D225">
        <v>1254.4599609375</v>
      </c>
      <c r="E225">
        <v>1265.22998046875</v>
      </c>
      <c r="F225">
        <v>2697650000</v>
      </c>
      <c r="G225" s="2">
        <f>(data__4[[#This Row],[Close]]-B224)/B224</f>
        <v>-1.1381291499216227E-3</v>
      </c>
      <c r="H225">
        <f t="shared" si="3"/>
        <v>9.8549567070359888E-5</v>
      </c>
      <c r="I225">
        <f>-LN(data__4[[#This Row],[Variance]]) - (data__4[[#This Row],[PropReturn]]^2/data__4[[#This Row],[Variance]])</f>
        <v>9.2118068924858054</v>
      </c>
      <c r="J225">
        <f>SQRT(data__4[[#This Row],[Variance]])*100</f>
        <v>0.99272134594940531</v>
      </c>
    </row>
    <row r="226" spans="1:10" x14ac:dyDescent="0.25">
      <c r="A226" s="1">
        <v>38875</v>
      </c>
      <c r="B226">
        <v>1256.1500244140625</v>
      </c>
      <c r="C226">
        <v>1272.469970703125</v>
      </c>
      <c r="D226">
        <v>1255.77001953125</v>
      </c>
      <c r="E226">
        <v>1263.6099853515625</v>
      </c>
      <c r="F226">
        <v>2644170000</v>
      </c>
      <c r="G226" s="2">
        <f>(data__4[[#This Row],[Close]]-B225)/B225</f>
        <v>-6.0924566369558236E-3</v>
      </c>
      <c r="H226">
        <f t="shared" si="3"/>
        <v>9.1344000577120516E-5</v>
      </c>
      <c r="I226">
        <f>-LN(data__4[[#This Row],[Variance]]) - (data__4[[#This Row],[PropReturn]]^2/data__4[[#This Row],[Variance]])</f>
        <v>8.8945236473941467</v>
      </c>
      <c r="J226">
        <f>SQRT(data__4[[#This Row],[Variance]])*100</f>
        <v>0.95574055358721965</v>
      </c>
    </row>
    <row r="227" spans="1:10" x14ac:dyDescent="0.25">
      <c r="A227" s="1">
        <v>38876</v>
      </c>
      <c r="B227">
        <v>1257.9300537109375</v>
      </c>
      <c r="C227">
        <v>1259.8499755859375</v>
      </c>
      <c r="D227">
        <v>1235.1800537109375</v>
      </c>
      <c r="E227">
        <v>1256.0799560546875</v>
      </c>
      <c r="F227">
        <v>3543790000</v>
      </c>
      <c r="G227" s="2">
        <f>(data__4[[#This Row],[Close]]-B226)/B226</f>
        <v>1.4170515163627081E-3</v>
      </c>
      <c r="H227">
        <f t="shared" si="3"/>
        <v>8.7673828136497364E-5</v>
      </c>
      <c r="I227">
        <f>-LN(data__4[[#This Row],[Variance]]) - (data__4[[#This Row],[PropReturn]]^2/data__4[[#This Row],[Variance]])</f>
        <v>9.3189836567947921</v>
      </c>
      <c r="J227">
        <f>SQRT(data__4[[#This Row],[Variance]])*100</f>
        <v>0.93634303615981129</v>
      </c>
    </row>
    <row r="228" spans="1:10" x14ac:dyDescent="0.25">
      <c r="A228" s="1">
        <v>38877</v>
      </c>
      <c r="B228">
        <v>1252.300048828125</v>
      </c>
      <c r="C228">
        <v>1262.5799560546875</v>
      </c>
      <c r="D228">
        <v>1250.030029296875</v>
      </c>
      <c r="E228">
        <v>1257.9300537109375</v>
      </c>
      <c r="F228">
        <v>2214000000</v>
      </c>
      <c r="G228" s="2">
        <f>(data__4[[#This Row],[Close]]-B227)/B227</f>
        <v>-4.4756104412990126E-3</v>
      </c>
      <c r="H228">
        <f t="shared" si="3"/>
        <v>8.147362322306873E-5</v>
      </c>
      <c r="I228">
        <f>-LN(data__4[[#This Row],[Variance]]) - (data__4[[#This Row],[PropReturn]]^2/data__4[[#This Row],[Variance]])</f>
        <v>9.1693714301684963</v>
      </c>
      <c r="J228">
        <f>SQRT(data__4[[#This Row],[Variance]])*100</f>
        <v>0.90262740498540561</v>
      </c>
    </row>
    <row r="229" spans="1:10" x14ac:dyDescent="0.25">
      <c r="A229" s="1">
        <v>38880</v>
      </c>
      <c r="B229">
        <v>1237.43994140625</v>
      </c>
      <c r="C229">
        <v>1255.219970703125</v>
      </c>
      <c r="D229">
        <v>1236.4300537109375</v>
      </c>
      <c r="E229">
        <v>1252.27001953125</v>
      </c>
      <c r="F229">
        <v>2247010000</v>
      </c>
      <c r="G229" s="2">
        <f>(data__4[[#This Row],[Close]]-B228)/B228</f>
        <v>-1.1866251571083754E-2</v>
      </c>
      <c r="H229">
        <f t="shared" si="3"/>
        <v>7.7276474476156346E-5</v>
      </c>
      <c r="I229">
        <f>-LN(data__4[[#This Row],[Variance]]) - (data__4[[#This Row],[PropReturn]]^2/data__4[[#This Row],[Variance]])</f>
        <v>7.6459891269457394</v>
      </c>
      <c r="J229">
        <f>SQRT(data__4[[#This Row],[Variance]])*100</f>
        <v>0.87907038669355919</v>
      </c>
    </row>
    <row r="230" spans="1:10" x14ac:dyDescent="0.25">
      <c r="A230" s="1">
        <v>38881</v>
      </c>
      <c r="B230">
        <v>1223.68994140625</v>
      </c>
      <c r="C230">
        <v>1243.3699951171875</v>
      </c>
      <c r="D230">
        <v>1222.52001953125</v>
      </c>
      <c r="E230">
        <v>1236.0799560546875</v>
      </c>
      <c r="F230">
        <v>3215770000</v>
      </c>
      <c r="G230" s="2">
        <f>(data__4[[#This Row],[Close]]-B229)/B229</f>
        <v>-1.1111650383916202E-2</v>
      </c>
      <c r="H230">
        <f t="shared" si="3"/>
        <v>8.3248122599136667E-5</v>
      </c>
      <c r="I230">
        <f>-LN(data__4[[#This Row],[Variance]]) - (data__4[[#This Row],[PropReturn]]^2/data__4[[#This Row],[Variance]])</f>
        <v>7.9105431343993935</v>
      </c>
      <c r="J230">
        <f>SQRT(data__4[[#This Row],[Variance]])*100</f>
        <v>0.91240409139337308</v>
      </c>
    </row>
    <row r="231" spans="1:10" x14ac:dyDescent="0.25">
      <c r="A231" s="1">
        <v>38882</v>
      </c>
      <c r="B231">
        <v>1230.0400390625</v>
      </c>
      <c r="C231">
        <v>1231.4599609375</v>
      </c>
      <c r="D231">
        <v>1219.2900390625</v>
      </c>
      <c r="E231">
        <v>1223.6600341796875</v>
      </c>
      <c r="F231">
        <v>2667990000</v>
      </c>
      <c r="G231" s="2">
        <f>(data__4[[#This Row],[Close]]-B230)/B230</f>
        <v>5.1893028138750106E-3</v>
      </c>
      <c r="H231">
        <f t="shared" si="3"/>
        <v>8.7292137311799155E-5</v>
      </c>
      <c r="I231">
        <f>-LN(data__4[[#This Row],[Variance]]) - (data__4[[#This Row],[PropReturn]]^2/data__4[[#This Row],[Variance]])</f>
        <v>9.0377588783651532</v>
      </c>
      <c r="J231">
        <f>SQRT(data__4[[#This Row],[Variance]])*100</f>
        <v>0.93430261324583241</v>
      </c>
    </row>
    <row r="232" spans="1:10" x14ac:dyDescent="0.25">
      <c r="A232" s="1">
        <v>38883</v>
      </c>
      <c r="B232">
        <v>1256.1600341796875</v>
      </c>
      <c r="C232">
        <v>1258.6400146484375</v>
      </c>
      <c r="D232">
        <v>1230.010009765625</v>
      </c>
      <c r="E232">
        <v>1230.010009765625</v>
      </c>
      <c r="F232">
        <v>2775480000</v>
      </c>
      <c r="G232" s="2">
        <f>(data__4[[#This Row],[Close]]-B231)/B231</f>
        <v>2.1235077141956601E-2</v>
      </c>
      <c r="H232">
        <f t="shared" si="3"/>
        <v>8.3147943180056499E-5</v>
      </c>
      <c r="I232">
        <f>-LN(data__4[[#This Row],[Variance]]) - (data__4[[#This Row],[PropReturn]]^2/data__4[[#This Row],[Variance]])</f>
        <v>3.9716821642360385</v>
      </c>
      <c r="J232">
        <f>SQRT(data__4[[#This Row],[Variance]])*100</f>
        <v>0.91185494010865842</v>
      </c>
    </row>
    <row r="233" spans="1:10" x14ac:dyDescent="0.25">
      <c r="A233" s="1">
        <v>38884</v>
      </c>
      <c r="B233">
        <v>1251.5400390625</v>
      </c>
      <c r="C233">
        <v>1256.27001953125</v>
      </c>
      <c r="D233">
        <v>1246.3299560546875</v>
      </c>
      <c r="E233">
        <v>1256.1600341796875</v>
      </c>
      <c r="F233">
        <v>2783390000</v>
      </c>
      <c r="G233" s="2">
        <f>(data__4[[#This Row],[Close]]-B232)/B232</f>
        <v>-3.6778714427135105E-3</v>
      </c>
      <c r="H233">
        <f t="shared" si="3"/>
        <v>1.1377971829996418E-4</v>
      </c>
      <c r="I233">
        <f>-LN(data__4[[#This Row],[Variance]]) - (data__4[[#This Row],[PropReturn]]^2/data__4[[#This Row],[Variance]])</f>
        <v>8.9623609533373063</v>
      </c>
      <c r="J233">
        <f>SQRT(data__4[[#This Row],[Variance]])*100</f>
        <v>1.0666757628256311</v>
      </c>
    </row>
    <row r="234" spans="1:10" x14ac:dyDescent="0.25">
      <c r="A234" s="1">
        <v>38887</v>
      </c>
      <c r="B234">
        <v>1240.1300048828125</v>
      </c>
      <c r="C234">
        <v>1255.9300537109375</v>
      </c>
      <c r="D234">
        <v>1237.1700439453125</v>
      </c>
      <c r="E234">
        <v>1251.5400390625</v>
      </c>
      <c r="F234">
        <v>2517200000</v>
      </c>
      <c r="G234" s="2">
        <f>(data__4[[#This Row],[Close]]-B233)/B233</f>
        <v>-9.1167951672041555E-3</v>
      </c>
      <c r="H234">
        <f t="shared" si="3"/>
        <v>1.0624006388771643E-4</v>
      </c>
      <c r="I234">
        <f>-LN(data__4[[#This Row],[Variance]]) - (data__4[[#This Row],[PropReturn]]^2/data__4[[#This Row],[Variance]])</f>
        <v>8.3674683057218751</v>
      </c>
      <c r="J234">
        <f>SQRT(data__4[[#This Row],[Variance]])*100</f>
        <v>1.030728208053493</v>
      </c>
    </row>
    <row r="235" spans="1:10" x14ac:dyDescent="0.25">
      <c r="A235" s="1">
        <v>38888</v>
      </c>
      <c r="B235">
        <v>1240.1199951171875</v>
      </c>
      <c r="C235">
        <v>1249.010009765625</v>
      </c>
      <c r="D235">
        <v>1238.8699951171875</v>
      </c>
      <c r="E235">
        <v>1240.1199951171875</v>
      </c>
      <c r="F235">
        <v>2232950000</v>
      </c>
      <c r="G235" s="2">
        <f>(data__4[[#This Row],[Close]]-B234)/B234</f>
        <v>-8.0715453908768894E-6</v>
      </c>
      <c r="H235">
        <f t="shared" si="3"/>
        <v>1.0500564870397591E-4</v>
      </c>
      <c r="I235">
        <f>-LN(data__4[[#This Row],[Variance]]) - (data__4[[#This Row],[PropReturn]]^2/data__4[[#This Row],[Variance]])</f>
        <v>9.1614957916317081</v>
      </c>
      <c r="J235">
        <f>SQRT(data__4[[#This Row],[Variance]])*100</f>
        <v>1.0247226390783797</v>
      </c>
    </row>
    <row r="236" spans="1:10" x14ac:dyDescent="0.25">
      <c r="A236" s="1">
        <v>38889</v>
      </c>
      <c r="B236">
        <v>1252.199951171875</v>
      </c>
      <c r="C236">
        <v>1257.9599609375</v>
      </c>
      <c r="D236">
        <v>1240.0899658203125</v>
      </c>
      <c r="E236">
        <v>1240.0899658203125</v>
      </c>
      <c r="F236">
        <v>2361230000</v>
      </c>
      <c r="G236" s="2">
        <f>(data__4[[#This Row],[Close]]-B235)/B235</f>
        <v>9.7409574091626358E-3</v>
      </c>
      <c r="H236">
        <f t="shared" si="3"/>
        <v>9.7132482972069948E-5</v>
      </c>
      <c r="I236">
        <f>-LN(data__4[[#This Row],[Variance]]) - (data__4[[#This Row],[PropReturn]]^2/data__4[[#This Row],[Variance]])</f>
        <v>8.2625601507599171</v>
      </c>
      <c r="J236">
        <f>SQRT(data__4[[#This Row],[Variance]])*100</f>
        <v>0.98555813107127255</v>
      </c>
    </row>
    <row r="237" spans="1:10" x14ac:dyDescent="0.25">
      <c r="A237" s="1">
        <v>38890</v>
      </c>
      <c r="B237">
        <v>1245.5999755859375</v>
      </c>
      <c r="C237">
        <v>1251.9200439453125</v>
      </c>
      <c r="D237">
        <v>1241.530029296875</v>
      </c>
      <c r="E237">
        <v>1251.9200439453125</v>
      </c>
      <c r="F237">
        <v>2148180000</v>
      </c>
      <c r="G237" s="2">
        <f>(data__4[[#This Row],[Close]]-B236)/B236</f>
        <v>-5.2707042351829618E-3</v>
      </c>
      <c r="H237">
        <f t="shared" si="3"/>
        <v>9.7646900178497342E-5</v>
      </c>
      <c r="I237">
        <f>-LN(data__4[[#This Row],[Variance]]) - (data__4[[#This Row],[PropReturn]]^2/data__4[[#This Row],[Variance]])</f>
        <v>8.9496548980168456</v>
      </c>
      <c r="J237">
        <f>SQRT(data__4[[#This Row],[Variance]])*100</f>
        <v>0.98816446089958798</v>
      </c>
    </row>
    <row r="238" spans="1:10" x14ac:dyDescent="0.25">
      <c r="A238" s="1">
        <v>38891</v>
      </c>
      <c r="B238">
        <v>1244.5</v>
      </c>
      <c r="C238">
        <v>1253.1300048828125</v>
      </c>
      <c r="D238">
        <v>1241.4300537109375</v>
      </c>
      <c r="E238">
        <v>1245.5899658203125</v>
      </c>
      <c r="F238">
        <v>2017270000</v>
      </c>
      <c r="G238" s="2">
        <f>(data__4[[#This Row],[Close]]-B237)/B237</f>
        <v>-8.8308895913398282E-4</v>
      </c>
      <c r="H238">
        <f t="shared" si="3"/>
        <v>9.2669691244631321E-5</v>
      </c>
      <c r="I238">
        <f>-LN(data__4[[#This Row],[Variance]]) - (data__4[[#This Row],[PropReturn]]^2/data__4[[#This Row],[Variance]])</f>
        <v>9.2780537633137712</v>
      </c>
      <c r="J238">
        <f>SQRT(data__4[[#This Row],[Variance]])*100</f>
        <v>0.96265098163680962</v>
      </c>
    </row>
    <row r="239" spans="1:10" x14ac:dyDescent="0.25">
      <c r="A239" s="1">
        <v>38894</v>
      </c>
      <c r="B239">
        <v>1250.56005859375</v>
      </c>
      <c r="C239">
        <v>1250.9200439453125</v>
      </c>
      <c r="D239">
        <v>1243.6800537109375</v>
      </c>
      <c r="E239">
        <v>1244.5</v>
      </c>
      <c r="F239">
        <v>1878580000</v>
      </c>
      <c r="G239" s="2">
        <f>(data__4[[#This Row],[Close]]-B238)/B238</f>
        <v>4.8694725542386503E-3</v>
      </c>
      <c r="H239">
        <f t="shared" si="3"/>
        <v>8.5934548969777847E-5</v>
      </c>
      <c r="I239">
        <f>-LN(data__4[[#This Row],[Variance]]) - (data__4[[#This Row],[PropReturn]]^2/data__4[[#This Row],[Variance]])</f>
        <v>9.0859964385634271</v>
      </c>
      <c r="J239">
        <f>SQRT(data__4[[#This Row],[Variance]])*100</f>
        <v>0.92700889407695464</v>
      </c>
    </row>
    <row r="240" spans="1:10" x14ac:dyDescent="0.25">
      <c r="A240" s="1">
        <v>38895</v>
      </c>
      <c r="B240">
        <v>1239.199951171875</v>
      </c>
      <c r="C240">
        <v>1253.3699951171875</v>
      </c>
      <c r="D240">
        <v>1238.93994140625</v>
      </c>
      <c r="E240">
        <v>1250.550048828125</v>
      </c>
      <c r="F240">
        <v>2203130000</v>
      </c>
      <c r="G240" s="2">
        <f>(data__4[[#This Row],[Close]]-B239)/B239</f>
        <v>-9.0840158725758423E-3</v>
      </c>
      <c r="H240">
        <f t="shared" si="3"/>
        <v>8.1647506880993978E-5</v>
      </c>
      <c r="I240">
        <f>-LN(data__4[[#This Row],[Variance]]) - (data__4[[#This Row],[PropReturn]]^2/data__4[[#This Row],[Variance]])</f>
        <v>8.4024212069270234</v>
      </c>
      <c r="J240">
        <f>SQRT(data__4[[#This Row],[Variance]])*100</f>
        <v>0.90359009999553441</v>
      </c>
    </row>
    <row r="241" spans="1:10" x14ac:dyDescent="0.25">
      <c r="A241" s="1">
        <v>38896</v>
      </c>
      <c r="B241">
        <v>1246</v>
      </c>
      <c r="C241">
        <v>1247.06005859375</v>
      </c>
      <c r="D241">
        <v>1237.5899658203125</v>
      </c>
      <c r="E241">
        <v>1238.989990234375</v>
      </c>
      <c r="F241">
        <v>2085490000</v>
      </c>
      <c r="G241" s="2">
        <f>(data__4[[#This Row],[Close]]-B240)/B240</f>
        <v>5.4874508522167013E-3</v>
      </c>
      <c r="H241">
        <f t="shared" si="3"/>
        <v>8.2507214104852149E-5</v>
      </c>
      <c r="I241">
        <f>-LN(data__4[[#This Row],[Variance]]) - (data__4[[#This Row],[PropReturn]]^2/data__4[[#This Row],[Variance]])</f>
        <v>9.03766138267925</v>
      </c>
      <c r="J241">
        <f>SQRT(data__4[[#This Row],[Variance]])*100</f>
        <v>0.90833481770133728</v>
      </c>
    </row>
    <row r="242" spans="1:10" x14ac:dyDescent="0.25">
      <c r="A242" s="1">
        <v>38897</v>
      </c>
      <c r="B242">
        <v>1272.8699951171875</v>
      </c>
      <c r="C242">
        <v>1272.8800048828125</v>
      </c>
      <c r="D242">
        <v>1245.93994140625</v>
      </c>
      <c r="E242">
        <v>1245.93994140625</v>
      </c>
      <c r="F242">
        <v>2621250000</v>
      </c>
      <c r="G242" s="2">
        <f>(data__4[[#This Row],[Close]]-B241)/B241</f>
        <v>2.1565004106892053E-2</v>
      </c>
      <c r="H242">
        <f t="shared" si="3"/>
        <v>7.903826722449283E-5</v>
      </c>
      <c r="I242">
        <f>-LN(data__4[[#This Row],[Variance]]) - (data__4[[#This Row],[PropReturn]]^2/data__4[[#This Row],[Variance]])</f>
        <v>3.5617272442894867</v>
      </c>
      <c r="J242">
        <f>SQRT(data__4[[#This Row],[Variance]])*100</f>
        <v>0.88903468562532939</v>
      </c>
    </row>
    <row r="243" spans="1:10" x14ac:dyDescent="0.25">
      <c r="A243" s="1">
        <v>38898</v>
      </c>
      <c r="B243">
        <v>1270.199951171875</v>
      </c>
      <c r="C243">
        <v>1276.300048828125</v>
      </c>
      <c r="D243">
        <v>1270.199951171875</v>
      </c>
      <c r="E243">
        <v>1272.8599853515625</v>
      </c>
      <c r="F243">
        <v>3049560000</v>
      </c>
      <c r="G243" s="2">
        <f>(data__4[[#This Row],[Close]]-B242)/B242</f>
        <v>-2.097656442177884E-3</v>
      </c>
      <c r="H243">
        <f t="shared" si="3"/>
        <v>1.111742405385116E-4</v>
      </c>
      <c r="I243">
        <f>-LN(data__4[[#This Row],[Variance]]) - (data__4[[#This Row],[PropReturn]]^2/data__4[[#This Row],[Variance]])</f>
        <v>9.0648328772541724</v>
      </c>
      <c r="J243">
        <f>SQRT(data__4[[#This Row],[Variance]])*100</f>
        <v>1.0543919600343679</v>
      </c>
    </row>
    <row r="244" spans="1:10" x14ac:dyDescent="0.25">
      <c r="A244" s="1">
        <v>38901</v>
      </c>
      <c r="B244">
        <v>1280.18994140625</v>
      </c>
      <c r="C244">
        <v>1280.3800048828125</v>
      </c>
      <c r="D244">
        <v>1270.06005859375</v>
      </c>
      <c r="E244">
        <v>1270.06005859375</v>
      </c>
      <c r="F244">
        <v>1114470000</v>
      </c>
      <c r="G244" s="2">
        <f>(data__4[[#This Row],[Close]]-B243)/B243</f>
        <v>7.8648957789349029E-3</v>
      </c>
      <c r="H244">
        <f t="shared" si="3"/>
        <v>1.0312080020301223E-4</v>
      </c>
      <c r="I244">
        <f>-LN(data__4[[#This Row],[Variance]]) - (data__4[[#This Row],[PropReturn]]^2/data__4[[#This Row],[Variance]])</f>
        <v>8.5797635742853657</v>
      </c>
      <c r="J244">
        <f>SQRT(data__4[[#This Row],[Variance]])*100</f>
        <v>1.0154841219980362</v>
      </c>
    </row>
    <row r="245" spans="1:10" x14ac:dyDescent="0.25">
      <c r="A245" s="1">
        <v>38903</v>
      </c>
      <c r="B245">
        <v>1270.9100341796875</v>
      </c>
      <c r="C245">
        <v>1280.050048828125</v>
      </c>
      <c r="D245">
        <v>1265.9100341796875</v>
      </c>
      <c r="E245">
        <v>1280.050048828125</v>
      </c>
      <c r="F245">
        <v>2165070000</v>
      </c>
      <c r="G245" s="2">
        <f>(data__4[[#This Row],[Close]]-B244)/B244</f>
        <v>-7.2488518511314047E-3</v>
      </c>
      <c r="H245">
        <f t="shared" si="3"/>
        <v>1.004325746242432E-4</v>
      </c>
      <c r="I245">
        <f>-LN(data__4[[#This Row],[Variance]]) - (data__4[[#This Row],[PropReturn]]^2/data__4[[#This Row],[Variance]])</f>
        <v>8.6828286334791205</v>
      </c>
      <c r="J245">
        <f>SQRT(data__4[[#This Row],[Variance]])*100</f>
        <v>1.0021605391564925</v>
      </c>
    </row>
    <row r="246" spans="1:10" x14ac:dyDescent="0.25">
      <c r="A246" s="1">
        <v>38904</v>
      </c>
      <c r="B246">
        <v>1274.0799560546875</v>
      </c>
      <c r="C246">
        <v>1278.3199462890625</v>
      </c>
      <c r="D246">
        <v>1270.5799560546875</v>
      </c>
      <c r="E246">
        <v>1270.5799560546875</v>
      </c>
      <c r="F246">
        <v>2009160000</v>
      </c>
      <c r="G246" s="2">
        <f>(data__4[[#This Row],[Close]]-B245)/B245</f>
        <v>2.4942142163871064E-3</v>
      </c>
      <c r="H246">
        <f t="shared" si="3"/>
        <v>9.7222824755917341E-5</v>
      </c>
      <c r="I246">
        <f>-LN(data__4[[#This Row],[Variance]]) - (data__4[[#This Row],[PropReturn]]^2/data__4[[#This Row],[Variance]])</f>
        <v>9.1745169440210699</v>
      </c>
      <c r="J246">
        <f>SQRT(data__4[[#This Row],[Variance]])*100</f>
        <v>0.98601635258203157</v>
      </c>
    </row>
    <row r="247" spans="1:10" x14ac:dyDescent="0.25">
      <c r="A247" s="1">
        <v>38905</v>
      </c>
      <c r="B247">
        <v>1265.47998046875</v>
      </c>
      <c r="C247">
        <v>1275.3800048828125</v>
      </c>
      <c r="D247">
        <v>1263.1300048828125</v>
      </c>
      <c r="E247">
        <v>1274.0799560546875</v>
      </c>
      <c r="F247">
        <v>1988150000</v>
      </c>
      <c r="G247" s="2">
        <f>(data__4[[#This Row],[Close]]-B246)/B246</f>
        <v>-6.7499496755040094E-3</v>
      </c>
      <c r="H247">
        <f t="shared" si="3"/>
        <v>9.0532657766189342E-5</v>
      </c>
      <c r="I247">
        <f>-LN(data__4[[#This Row],[Variance]]) - (data__4[[#This Row],[PropReturn]]^2/data__4[[#This Row],[Variance]])</f>
        <v>8.8065359887894044</v>
      </c>
      <c r="J247">
        <f>SQRT(data__4[[#This Row],[Variance]])*100</f>
        <v>0.95148650944818625</v>
      </c>
    </row>
    <row r="248" spans="1:10" x14ac:dyDescent="0.25">
      <c r="A248" s="1">
        <v>38908</v>
      </c>
      <c r="B248">
        <v>1267.3399658203125</v>
      </c>
      <c r="C248">
        <v>1274.06005859375</v>
      </c>
      <c r="D248">
        <v>1264.4599609375</v>
      </c>
      <c r="E248">
        <v>1265.4599609375</v>
      </c>
      <c r="F248">
        <v>1854590000</v>
      </c>
      <c r="G248" s="2">
        <f>(data__4[[#This Row],[Close]]-B247)/B247</f>
        <v>1.4697864685884147E-3</v>
      </c>
      <c r="H248">
        <f t="shared" si="3"/>
        <v>8.7618531100025992E-5</v>
      </c>
      <c r="I248">
        <f>-LN(data__4[[#This Row],[Variance]]) - (data__4[[#This Row],[PropReturn]]^2/data__4[[#This Row],[Variance]])</f>
        <v>9.3178626135457172</v>
      </c>
      <c r="J248">
        <f>SQRT(data__4[[#This Row],[Variance]])*100</f>
        <v>0.93604770765183754</v>
      </c>
    </row>
    <row r="249" spans="1:10" x14ac:dyDescent="0.25">
      <c r="A249" s="1">
        <v>38909</v>
      </c>
      <c r="B249">
        <v>1272.4300537109375</v>
      </c>
      <c r="C249">
        <v>1273.6400146484375</v>
      </c>
      <c r="D249">
        <v>1259.6500244140625</v>
      </c>
      <c r="E249">
        <v>1267.260009765625</v>
      </c>
      <c r="F249">
        <v>2310850000</v>
      </c>
      <c r="G249" s="2">
        <f>(data__4[[#This Row],[Close]]-B248)/B248</f>
        <v>4.0163555382949937E-3</v>
      </c>
      <c r="H249">
        <f t="shared" si="3"/>
        <v>8.1435500456081004E-5</v>
      </c>
      <c r="I249">
        <f>-LN(data__4[[#This Row],[Variance]]) - (data__4[[#This Row],[PropReturn]]^2/data__4[[#This Row],[Variance]])</f>
        <v>9.2176147390550423</v>
      </c>
      <c r="J249">
        <f>SQRT(data__4[[#This Row],[Variance]])*100</f>
        <v>0.90241620362270203</v>
      </c>
    </row>
    <row r="250" spans="1:10" x14ac:dyDescent="0.25">
      <c r="A250" s="1">
        <v>38910</v>
      </c>
      <c r="B250">
        <v>1258.5999755859375</v>
      </c>
      <c r="C250">
        <v>1273.31005859375</v>
      </c>
      <c r="D250">
        <v>1257.2900390625</v>
      </c>
      <c r="E250">
        <v>1272.3900146484375</v>
      </c>
      <c r="F250">
        <v>2250450000</v>
      </c>
      <c r="G250" s="2">
        <f>(data__4[[#This Row],[Close]]-B249)/B249</f>
        <v>-1.0869028191110163E-2</v>
      </c>
      <c r="H250">
        <f t="shared" si="3"/>
        <v>7.6925122301353072E-5</v>
      </c>
      <c r="I250">
        <f>-LN(data__4[[#This Row],[Variance]]) - (data__4[[#This Row],[PropReturn]]^2/data__4[[#This Row],[Variance]])</f>
        <v>7.9369538220112528</v>
      </c>
      <c r="J250">
        <f>SQRT(data__4[[#This Row],[Variance]])*100</f>
        <v>0.87706967967974503</v>
      </c>
    </row>
    <row r="251" spans="1:10" x14ac:dyDescent="0.25">
      <c r="A251" s="1">
        <v>38911</v>
      </c>
      <c r="B251">
        <v>1242.280029296875</v>
      </c>
      <c r="C251">
        <v>1258.5799560546875</v>
      </c>
      <c r="D251">
        <v>1241.4300537109375</v>
      </c>
      <c r="E251">
        <v>1258.5799560546875</v>
      </c>
      <c r="F251">
        <v>2545760000</v>
      </c>
      <c r="G251" s="2">
        <f>(data__4[[#This Row],[Close]]-B250)/B250</f>
        <v>-1.2966746071534601E-2</v>
      </c>
      <c r="H251">
        <f t="shared" si="3"/>
        <v>8.1087142708534027E-5</v>
      </c>
      <c r="I251">
        <f>-LN(data__4[[#This Row],[Variance]]) - (data__4[[#This Row],[PropReturn]]^2/data__4[[#This Row],[Variance]])</f>
        <v>7.3464576173908487</v>
      </c>
      <c r="J251">
        <f>SQRT(data__4[[#This Row],[Variance]])*100</f>
        <v>0.90048399601844131</v>
      </c>
    </row>
    <row r="252" spans="1:10" x14ac:dyDescent="0.25">
      <c r="A252" s="1">
        <v>38912</v>
      </c>
      <c r="B252">
        <v>1236.199951171875</v>
      </c>
      <c r="C252">
        <v>1242.699951171875</v>
      </c>
      <c r="D252">
        <v>1228.449951171875</v>
      </c>
      <c r="E252">
        <v>1242.2900390625</v>
      </c>
      <c r="F252">
        <v>2467120000</v>
      </c>
      <c r="G252" s="2">
        <f>(data__4[[#This Row],[Close]]-B251)/B251</f>
        <v>-4.8942895173492386E-3</v>
      </c>
      <c r="H252">
        <f t="shared" si="3"/>
        <v>8.8944986315575661E-5</v>
      </c>
      <c r="I252">
        <f>-LN(data__4[[#This Row],[Variance]]) - (data__4[[#This Row],[PropReturn]]^2/data__4[[#This Row],[Variance]])</f>
        <v>9.0581791870685961</v>
      </c>
      <c r="J252">
        <f>SQRT(data__4[[#This Row],[Variance]])*100</f>
        <v>0.94310649618998843</v>
      </c>
    </row>
    <row r="253" spans="1:10" x14ac:dyDescent="0.25">
      <c r="A253" s="1">
        <v>38915</v>
      </c>
      <c r="B253">
        <v>1234.489990234375</v>
      </c>
      <c r="C253">
        <v>1240.0699462890625</v>
      </c>
      <c r="D253">
        <v>1231.489990234375</v>
      </c>
      <c r="E253">
        <v>1236.199951171875</v>
      </c>
      <c r="F253">
        <v>2146410000</v>
      </c>
      <c r="G253" s="2">
        <f>(data__4[[#This Row],[Close]]-B252)/B252</f>
        <v>-1.3832397711058117E-3</v>
      </c>
      <c r="H253">
        <f t="shared" si="3"/>
        <v>8.4415336937999512E-5</v>
      </c>
      <c r="I253">
        <f>-LN(data__4[[#This Row],[Variance]]) - (data__4[[#This Row],[PropReturn]]^2/data__4[[#This Row],[Variance]])</f>
        <v>9.3570955238617213</v>
      </c>
      <c r="J253">
        <f>SQRT(data__4[[#This Row],[Variance]])*100</f>
        <v>0.91877819378781245</v>
      </c>
    </row>
    <row r="254" spans="1:10" x14ac:dyDescent="0.25">
      <c r="A254" s="1">
        <v>38916</v>
      </c>
      <c r="B254">
        <v>1236.8599853515625</v>
      </c>
      <c r="C254">
        <v>1239.8599853515625</v>
      </c>
      <c r="D254">
        <v>1224.5400390625</v>
      </c>
      <c r="E254">
        <v>1234.47998046875</v>
      </c>
      <c r="F254">
        <v>2481750000</v>
      </c>
      <c r="G254" s="2">
        <f>(data__4[[#This Row],[Close]]-B253)/B253</f>
        <v>1.9198172005732853E-3</v>
      </c>
      <c r="H254">
        <f t="shared" si="3"/>
        <v>7.8491332470991253E-5</v>
      </c>
      <c r="I254">
        <f>-LN(data__4[[#This Row],[Variance]]) - (data__4[[#This Row],[PropReturn]]^2/data__4[[#This Row],[Variance]])</f>
        <v>9.4055656010093003</v>
      </c>
      <c r="J254">
        <f>SQRT(data__4[[#This Row],[Variance]])*100</f>
        <v>0.88595334228722933</v>
      </c>
    </row>
    <row r="255" spans="1:10" x14ac:dyDescent="0.25">
      <c r="A255" s="1">
        <v>38917</v>
      </c>
      <c r="B255">
        <v>1259.81005859375</v>
      </c>
      <c r="C255">
        <v>1261.81005859375</v>
      </c>
      <c r="D255">
        <v>1236.739990234375</v>
      </c>
      <c r="E255">
        <v>1236.739990234375</v>
      </c>
      <c r="F255">
        <v>2701980000</v>
      </c>
      <c r="G255" s="2">
        <f>(data__4[[#This Row],[Close]]-B254)/B254</f>
        <v>1.855511012886735E-2</v>
      </c>
      <c r="H255">
        <f t="shared" si="3"/>
        <v>7.3227294470045375E-5</v>
      </c>
      <c r="I255">
        <f>-LN(data__4[[#This Row],[Variance]]) - (data__4[[#This Row],[PropReturn]]^2/data__4[[#This Row],[Variance]])</f>
        <v>4.8202513239829434</v>
      </c>
      <c r="J255">
        <f>SQRT(data__4[[#This Row],[Variance]])*100</f>
        <v>0.85572948102800206</v>
      </c>
    </row>
    <row r="256" spans="1:10" x14ac:dyDescent="0.25">
      <c r="A256" s="1">
        <v>38918</v>
      </c>
      <c r="B256">
        <v>1249.1300048828125</v>
      </c>
      <c r="C256">
        <v>1262.56005859375</v>
      </c>
      <c r="D256">
        <v>1249.1300048828125</v>
      </c>
      <c r="E256">
        <v>1259.81005859375</v>
      </c>
      <c r="F256">
        <v>2345580000</v>
      </c>
      <c r="G256" s="2">
        <f>(data__4[[#This Row],[Close]]-B255)/B255</f>
        <v>-8.4775110645322199E-3</v>
      </c>
      <c r="H256">
        <f t="shared" si="3"/>
        <v>9.6067982992542115E-5</v>
      </c>
      <c r="I256">
        <f>-LN(data__4[[#This Row],[Variance]]) - (data__4[[#This Row],[PropReturn]]^2/data__4[[#This Row],[Variance]])</f>
        <v>8.5023572113699828</v>
      </c>
      <c r="J256">
        <f>SQRT(data__4[[#This Row],[Variance]])*100</f>
        <v>0.98014275997194478</v>
      </c>
    </row>
    <row r="257" spans="1:10" x14ac:dyDescent="0.25">
      <c r="A257" s="1">
        <v>38919</v>
      </c>
      <c r="B257">
        <v>1240.2900390625</v>
      </c>
      <c r="C257">
        <v>1250.9599609375</v>
      </c>
      <c r="D257">
        <v>1238.719970703125</v>
      </c>
      <c r="E257">
        <v>1249.1199951171875</v>
      </c>
      <c r="F257">
        <v>2704090000</v>
      </c>
      <c r="G257" s="2">
        <f>(data__4[[#This Row],[Close]]-B256)/B256</f>
        <v>-7.0768981497180703E-3</v>
      </c>
      <c r="H257">
        <f t="shared" si="3"/>
        <v>9.4806827022124327E-5</v>
      </c>
      <c r="I257">
        <f>-LN(data__4[[#This Row],[Variance]]) - (data__4[[#This Row],[PropReturn]]^2/data__4[[#This Row],[Variance]])</f>
        <v>8.7354108979953331</v>
      </c>
      <c r="J257">
        <f>SQRT(data__4[[#This Row],[Variance]])*100</f>
        <v>0.97368797374787541</v>
      </c>
    </row>
    <row r="258" spans="1:10" x14ac:dyDescent="0.25">
      <c r="A258" s="1">
        <v>38922</v>
      </c>
      <c r="B258">
        <v>1260.9100341796875</v>
      </c>
      <c r="C258">
        <v>1262.5</v>
      </c>
      <c r="D258">
        <v>1240.25</v>
      </c>
      <c r="E258">
        <v>1240.25</v>
      </c>
      <c r="F258">
        <v>2312720000</v>
      </c>
      <c r="G258" s="2">
        <f>(data__4[[#This Row],[Close]]-B257)/B257</f>
        <v>1.6625139659086168E-2</v>
      </c>
      <c r="H258">
        <f t="shared" si="3"/>
        <v>9.1887257538301025E-5</v>
      </c>
      <c r="I258">
        <f>-LN(data__4[[#This Row],[Variance]]) - (data__4[[#This Row],[PropReturn]]^2/data__4[[#This Row],[Variance]])</f>
        <v>6.2869656282591526</v>
      </c>
      <c r="J258">
        <f>SQRT(data__4[[#This Row],[Variance]])*100</f>
        <v>0.95857841378940412</v>
      </c>
    </row>
    <row r="259" spans="1:10" x14ac:dyDescent="0.25">
      <c r="A259" s="1">
        <v>38923</v>
      </c>
      <c r="B259">
        <v>1268.8800048828125</v>
      </c>
      <c r="C259">
        <v>1272.3900146484375</v>
      </c>
      <c r="D259">
        <v>1257.18994140625</v>
      </c>
      <c r="E259">
        <v>1260.9100341796875</v>
      </c>
      <c r="F259">
        <v>2563930000</v>
      </c>
      <c r="G259" s="2">
        <f>(data__4[[#This Row],[Close]]-B258)/B258</f>
        <v>6.3208083741755914E-3</v>
      </c>
      <c r="H259">
        <f t="shared" si="3"/>
        <v>1.0759125098437347E-4</v>
      </c>
      <c r="I259">
        <f>-LN(data__4[[#This Row],[Variance]]) - (data__4[[#This Row],[PropReturn]]^2/data__4[[#This Row],[Variance]])</f>
        <v>8.7658341670635096</v>
      </c>
      <c r="J259">
        <f>SQRT(data__4[[#This Row],[Variance]])*100</f>
        <v>1.0372620256443088</v>
      </c>
    </row>
    <row r="260" spans="1:10" x14ac:dyDescent="0.25">
      <c r="A260" s="1">
        <v>38924</v>
      </c>
      <c r="B260">
        <v>1268.4000244140625</v>
      </c>
      <c r="C260">
        <v>1273.8900146484375</v>
      </c>
      <c r="D260">
        <v>1261.93994140625</v>
      </c>
      <c r="E260">
        <v>1268.8699951171875</v>
      </c>
      <c r="F260">
        <v>2667710000</v>
      </c>
      <c r="G260" s="2">
        <f>(data__4[[#This Row],[Close]]-B259)/B259</f>
        <v>-3.7827096880948066E-4</v>
      </c>
      <c r="H260">
        <f t="shared" si="3"/>
        <v>1.0273566513836386E-4</v>
      </c>
      <c r="I260">
        <f>-LN(data__4[[#This Row],[Variance]]) - (data__4[[#This Row],[PropReturn]]^2/data__4[[#This Row],[Variance]])</f>
        <v>9.1819584390931883</v>
      </c>
      <c r="J260">
        <f>SQRT(data__4[[#This Row],[Variance]])*100</f>
        <v>1.0135860355113613</v>
      </c>
    </row>
    <row r="261" spans="1:10" x14ac:dyDescent="0.25">
      <c r="A261" s="1">
        <v>38925</v>
      </c>
      <c r="B261">
        <v>1263.199951171875</v>
      </c>
      <c r="C261">
        <v>1275.8499755859375</v>
      </c>
      <c r="D261">
        <v>1261.9200439453125</v>
      </c>
      <c r="E261">
        <v>1268.199951171875</v>
      </c>
      <c r="F261">
        <v>2776710000</v>
      </c>
      <c r="G261" s="2">
        <f>(data__4[[#This Row],[Close]]-B260)/B260</f>
        <v>-4.0997107711265414E-3</v>
      </c>
      <c r="H261">
        <f t="shared" ref="H261:H324" si="4" xml:space="preserve"> $N$5 + ($N$3*G260^2) + ($N$4*H260)</f>
        <v>9.5071873300280884E-5</v>
      </c>
      <c r="I261">
        <f>-LN(data__4[[#This Row],[Variance]]) - (data__4[[#This Row],[PropReturn]]^2/data__4[[#This Row],[Variance]])</f>
        <v>9.0840887384829649</v>
      </c>
      <c r="J261">
        <f>SQRT(data__4[[#This Row],[Variance]])*100</f>
        <v>0.9750480670217283</v>
      </c>
    </row>
    <row r="262" spans="1:10" x14ac:dyDescent="0.25">
      <c r="A262" s="1">
        <v>38926</v>
      </c>
      <c r="B262">
        <v>1278.550048828125</v>
      </c>
      <c r="C262">
        <v>1280.4200439453125</v>
      </c>
      <c r="D262">
        <v>1263.1500244140625</v>
      </c>
      <c r="E262">
        <v>1263.1500244140625</v>
      </c>
      <c r="F262">
        <v>2480420000</v>
      </c>
      <c r="G262" s="2">
        <f>(data__4[[#This Row],[Close]]-B261)/B261</f>
        <v>1.2151756055729468E-2</v>
      </c>
      <c r="H262">
        <f t="shared" si="4"/>
        <v>8.9428380958455521E-5</v>
      </c>
      <c r="I262">
        <f>-LN(data__4[[#This Row],[Variance]]) - (data__4[[#This Row],[PropReturn]]^2/data__4[[#This Row],[Variance]])</f>
        <v>7.6708609191165245</v>
      </c>
      <c r="J262">
        <f>SQRT(data__4[[#This Row],[Variance]])*100</f>
        <v>0.94566580227084196</v>
      </c>
    </row>
    <row r="263" spans="1:10" x14ac:dyDescent="0.25">
      <c r="A263" s="1">
        <v>38929</v>
      </c>
      <c r="B263">
        <v>1276.6600341796875</v>
      </c>
      <c r="C263">
        <v>1278.6600341796875</v>
      </c>
      <c r="D263">
        <v>1274.31005859375</v>
      </c>
      <c r="E263">
        <v>1278.530029296875</v>
      </c>
      <c r="F263">
        <v>2461300000</v>
      </c>
      <c r="G263" s="2">
        <f>(data__4[[#This Row],[Close]]-B262)/B262</f>
        <v>-1.4782484660415308E-3</v>
      </c>
      <c r="H263">
        <f t="shared" si="4"/>
        <v>9.4897917817725883E-5</v>
      </c>
      <c r="I263">
        <f>-LN(data__4[[#This Row],[Variance]]) - (data__4[[#This Row],[PropReturn]]^2/data__4[[#This Row],[Variance]])</f>
        <v>9.2396817494111936</v>
      </c>
      <c r="J263">
        <f>SQRT(data__4[[#This Row],[Variance]])*100</f>
        <v>0.97415562318207605</v>
      </c>
    </row>
    <row r="264" spans="1:10" x14ac:dyDescent="0.25">
      <c r="A264" s="1">
        <v>38930</v>
      </c>
      <c r="B264">
        <v>1270.9200439453125</v>
      </c>
      <c r="C264">
        <v>1278.6600341796875</v>
      </c>
      <c r="D264">
        <v>1265.7099609375</v>
      </c>
      <c r="E264">
        <v>1278.530029296875</v>
      </c>
      <c r="F264">
        <v>2527690000</v>
      </c>
      <c r="G264" s="2">
        <f>(data__4[[#This Row],[Close]]-B263)/B263</f>
        <v>-4.4960992595520595E-3</v>
      </c>
      <c r="H264">
        <f t="shared" si="4"/>
        <v>8.8082718782014243E-5</v>
      </c>
      <c r="I264">
        <f>-LN(data__4[[#This Row],[Variance]]) - (data__4[[#This Row],[PropReturn]]^2/data__4[[#This Row],[Variance]])</f>
        <v>9.1077350549497762</v>
      </c>
      <c r="J264">
        <f>SQRT(data__4[[#This Row],[Variance]])*100</f>
        <v>0.93852394099465697</v>
      </c>
    </row>
    <row r="265" spans="1:10" x14ac:dyDescent="0.25">
      <c r="A265" s="1">
        <v>38931</v>
      </c>
      <c r="B265">
        <v>1277.4100341796875</v>
      </c>
      <c r="C265">
        <v>1283.4200439453125</v>
      </c>
      <c r="D265">
        <v>1270.72998046875</v>
      </c>
      <c r="E265">
        <v>1270.72998046875</v>
      </c>
      <c r="F265">
        <v>2610750000</v>
      </c>
      <c r="G265" s="2">
        <f>(data__4[[#This Row],[Close]]-B264)/B264</f>
        <v>5.1065291363476704E-3</v>
      </c>
      <c r="H265">
        <f t="shared" si="4"/>
        <v>8.332469394547849E-5</v>
      </c>
      <c r="I265">
        <f>-LN(data__4[[#This Row],[Variance]]) - (data__4[[#This Row],[PropReturn]]^2/data__4[[#This Row],[Variance]])</f>
        <v>9.0798134843771781</v>
      </c>
      <c r="J265">
        <f>SQRT(data__4[[#This Row],[Variance]])*100</f>
        <v>0.91282360807265761</v>
      </c>
    </row>
    <row r="266" spans="1:10" x14ac:dyDescent="0.25">
      <c r="A266" s="1">
        <v>38932</v>
      </c>
      <c r="B266">
        <v>1280.27001953125</v>
      </c>
      <c r="C266">
        <v>1283.9599609375</v>
      </c>
      <c r="D266">
        <v>1271.25</v>
      </c>
      <c r="E266">
        <v>1278.219970703125</v>
      </c>
      <c r="F266">
        <v>2728440000</v>
      </c>
      <c r="G266" s="2">
        <f>(data__4[[#This Row],[Close]]-B265)/B265</f>
        <v>2.2388937577111586E-3</v>
      </c>
      <c r="H266">
        <f t="shared" si="4"/>
        <v>7.9456977849693598E-5</v>
      </c>
      <c r="I266">
        <f>-LN(data__4[[#This Row],[Variance]]) - (data__4[[#This Row],[PropReturn]]^2/data__4[[#This Row],[Variance]])</f>
        <v>9.3772085605760225</v>
      </c>
      <c r="J266">
        <f>SQRT(data__4[[#This Row],[Variance]])*100</f>
        <v>0.89138643611900215</v>
      </c>
    </row>
    <row r="267" spans="1:10" x14ac:dyDescent="0.25">
      <c r="A267" s="1">
        <v>38933</v>
      </c>
      <c r="B267">
        <v>1279.3599853515625</v>
      </c>
      <c r="C267">
        <v>1292.9200439453125</v>
      </c>
      <c r="D267">
        <v>1273.8199462890625</v>
      </c>
      <c r="E267">
        <v>1280.260009765625</v>
      </c>
      <c r="F267">
        <v>2530970000</v>
      </c>
      <c r="G267" s="2">
        <f>(data__4[[#This Row],[Close]]-B266)/B266</f>
        <v>-7.1081425465285375E-4</v>
      </c>
      <c r="H267">
        <f t="shared" si="4"/>
        <v>7.4216515855958395E-5</v>
      </c>
      <c r="I267">
        <f>-LN(data__4[[#This Row],[Variance]]) - (data__4[[#This Row],[PropReturn]]^2/data__4[[#This Row],[Variance]])</f>
        <v>9.5017159699898883</v>
      </c>
      <c r="J267">
        <f>SQRT(data__4[[#This Row],[Variance]])*100</f>
        <v>0.86149008036052499</v>
      </c>
    </row>
    <row r="268" spans="1:10" x14ac:dyDescent="0.25">
      <c r="A268" s="1">
        <v>38936</v>
      </c>
      <c r="B268">
        <v>1275.77001953125</v>
      </c>
      <c r="C268">
        <v>1279.31005859375</v>
      </c>
      <c r="D268">
        <v>1273</v>
      </c>
      <c r="E268">
        <v>1279.31005859375</v>
      </c>
      <c r="F268">
        <v>2045660000</v>
      </c>
      <c r="G268" s="2">
        <f>(data__4[[#This Row],[Close]]-B267)/B267</f>
        <v>-2.8060638611625745E-3</v>
      </c>
      <c r="H268">
        <f t="shared" si="4"/>
        <v>6.9066759610567947E-5</v>
      </c>
      <c r="I268">
        <f>-LN(data__4[[#This Row],[Variance]]) - (data__4[[#This Row],[PropReturn]]^2/data__4[[#This Row],[Variance]])</f>
        <v>9.4664314336316107</v>
      </c>
      <c r="J268">
        <f>SQRT(data__4[[#This Row],[Variance]])*100</f>
        <v>0.83106413477281005</v>
      </c>
    </row>
    <row r="269" spans="1:10" x14ac:dyDescent="0.25">
      <c r="A269" s="1">
        <v>38937</v>
      </c>
      <c r="B269">
        <v>1271.47998046875</v>
      </c>
      <c r="C269">
        <v>1282.75</v>
      </c>
      <c r="D269">
        <v>1268.3699951171875</v>
      </c>
      <c r="E269">
        <v>1275.6700439453125</v>
      </c>
      <c r="F269">
        <v>2457840000</v>
      </c>
      <c r="G269" s="2">
        <f>(data__4[[#This Row],[Close]]-B268)/B268</f>
        <v>-3.3627056576202253E-3</v>
      </c>
      <c r="H269">
        <f t="shared" si="4"/>
        <v>6.4963760123318233E-5</v>
      </c>
      <c r="I269">
        <f>-LN(data__4[[#This Row],[Variance]]) - (data__4[[#This Row],[PropReturn]]^2/data__4[[#This Row],[Variance]])</f>
        <v>9.467617943764072</v>
      </c>
      <c r="J269">
        <f>SQRT(data__4[[#This Row],[Variance]])*100</f>
        <v>0.80600099332022068</v>
      </c>
    </row>
    <row r="270" spans="1:10" x14ac:dyDescent="0.25">
      <c r="A270" s="1">
        <v>38938</v>
      </c>
      <c r="B270">
        <v>1265.949951171875</v>
      </c>
      <c r="C270">
        <v>1283.739990234375</v>
      </c>
      <c r="D270">
        <v>1264.72998046875</v>
      </c>
      <c r="E270">
        <v>1271.1300048828125</v>
      </c>
      <c r="F270">
        <v>2555180000</v>
      </c>
      <c r="G270" s="2">
        <f>(data__4[[#This Row],[Close]]-B269)/B269</f>
        <v>-4.3492853853949569E-3</v>
      </c>
      <c r="H270">
        <f t="shared" si="4"/>
        <v>6.1496933279623934E-5</v>
      </c>
      <c r="I270">
        <f>-LN(data__4[[#This Row],[Variance]]) - (data__4[[#This Row],[PropReturn]]^2/data__4[[#This Row],[Variance]])</f>
        <v>9.3889260680084714</v>
      </c>
      <c r="J270">
        <f>SQRT(data__4[[#This Row],[Variance]])*100</f>
        <v>0.78419980412917678</v>
      </c>
    </row>
    <row r="271" spans="1:10" x14ac:dyDescent="0.25">
      <c r="A271" s="1">
        <v>38939</v>
      </c>
      <c r="B271">
        <v>1271.81005859375</v>
      </c>
      <c r="C271">
        <v>1272.550048828125</v>
      </c>
      <c r="D271">
        <v>1261.300048828125</v>
      </c>
      <c r="E271">
        <v>1265.719970703125</v>
      </c>
      <c r="F271">
        <v>2402190000</v>
      </c>
      <c r="G271" s="2">
        <f>(data__4[[#This Row],[Close]]-B270)/B270</f>
        <v>4.6290198253496253E-3</v>
      </c>
      <c r="H271">
        <f t="shared" si="4"/>
        <v>5.8949703767731829E-5</v>
      </c>
      <c r="I271">
        <f>-LN(data__4[[#This Row],[Variance]]) - (data__4[[#This Row],[PropReturn]]^2/data__4[[#This Row],[Variance]])</f>
        <v>9.3753326190398756</v>
      </c>
      <c r="J271">
        <f>SQRT(data__4[[#This Row],[Variance]])*100</f>
        <v>0.76778710439634135</v>
      </c>
    </row>
    <row r="272" spans="1:10" x14ac:dyDescent="0.25">
      <c r="A272" s="1">
        <v>38940</v>
      </c>
      <c r="B272">
        <v>1266.739990234375</v>
      </c>
      <c r="C272">
        <v>1271.6400146484375</v>
      </c>
      <c r="D272">
        <v>1262.0799560546875</v>
      </c>
      <c r="E272">
        <v>1271.6400146484375</v>
      </c>
      <c r="F272">
        <v>2004540000</v>
      </c>
      <c r="G272" s="2">
        <f>(data__4[[#This Row],[Close]]-B271)/B271</f>
        <v>-3.986498082096483E-3</v>
      </c>
      <c r="H272">
        <f t="shared" si="4"/>
        <v>5.6828248553317439E-5</v>
      </c>
      <c r="I272">
        <f>-LN(data__4[[#This Row],[Variance]]) - (data__4[[#This Row],[PropReturn]]^2/data__4[[#This Row],[Variance]])</f>
        <v>9.4958244310295203</v>
      </c>
      <c r="J272">
        <f>SQRT(data__4[[#This Row],[Variance]])*100</f>
        <v>0.75384513365357364</v>
      </c>
    </row>
    <row r="273" spans="1:10" x14ac:dyDescent="0.25">
      <c r="A273" s="1">
        <v>38943</v>
      </c>
      <c r="B273">
        <v>1268.2099609375</v>
      </c>
      <c r="C273">
        <v>1278.9000244140625</v>
      </c>
      <c r="D273">
        <v>1266.6700439453125</v>
      </c>
      <c r="E273">
        <v>1266.6700439453125</v>
      </c>
      <c r="F273">
        <v>2118020000</v>
      </c>
      <c r="G273" s="2">
        <f>(data__4[[#This Row],[Close]]-B272)/B272</f>
        <v>1.1604360124866846E-3</v>
      </c>
      <c r="H273">
        <f t="shared" si="4"/>
        <v>5.4442303757469561E-5</v>
      </c>
      <c r="I273">
        <f>-LN(data__4[[#This Row],[Variance]]) - (data__4[[#This Row],[PropReturn]]^2/data__4[[#This Row],[Variance]])</f>
        <v>9.793634406170165</v>
      </c>
      <c r="J273">
        <f>SQRT(data__4[[#This Row],[Variance]])*100</f>
        <v>0.7378502812730342</v>
      </c>
    </row>
    <row r="274" spans="1:10" x14ac:dyDescent="0.25">
      <c r="A274" s="1">
        <v>38944</v>
      </c>
      <c r="B274">
        <v>1285.5799560546875</v>
      </c>
      <c r="C274">
        <v>1286.22998046875</v>
      </c>
      <c r="D274">
        <v>1268.18994140625</v>
      </c>
      <c r="E274">
        <v>1268.18994140625</v>
      </c>
      <c r="F274">
        <v>2334100000</v>
      </c>
      <c r="G274" s="2">
        <f>(data__4[[#This Row],[Close]]-B273)/B273</f>
        <v>1.3696466399260154E-2</v>
      </c>
      <c r="H274">
        <f t="shared" si="4"/>
        <v>5.1083602827739995E-5</v>
      </c>
      <c r="I274">
        <f>-LN(data__4[[#This Row],[Variance]]) - (data__4[[#This Row],[PropReturn]]^2/data__4[[#This Row],[Variance]])</f>
        <v>6.2097689766505386</v>
      </c>
      <c r="J274">
        <f>SQRT(data__4[[#This Row],[Variance]])*100</f>
        <v>0.71472794004250306</v>
      </c>
    </row>
    <row r="275" spans="1:10" x14ac:dyDescent="0.25">
      <c r="A275" s="1">
        <v>38945</v>
      </c>
      <c r="B275">
        <v>1295.4300537109375</v>
      </c>
      <c r="C275">
        <v>1296.2099609375</v>
      </c>
      <c r="D275">
        <v>1285.27001953125</v>
      </c>
      <c r="E275">
        <v>1285.27001953125</v>
      </c>
      <c r="F275">
        <v>2554570000</v>
      </c>
      <c r="G275" s="2">
        <f>(data__4[[#This Row],[Close]]-B274)/B274</f>
        <v>7.6619875798926854E-3</v>
      </c>
      <c r="H275">
        <f t="shared" si="4"/>
        <v>6.3134656066417185E-5</v>
      </c>
      <c r="I275">
        <f>-LN(data__4[[#This Row],[Variance]]) - (data__4[[#This Row],[PropReturn]]^2/data__4[[#This Row],[Variance]])</f>
        <v>8.7403860622244611</v>
      </c>
      <c r="J275">
        <f>SQRT(data__4[[#This Row],[Variance]])*100</f>
        <v>0.79457319402568061</v>
      </c>
    </row>
    <row r="276" spans="1:10" x14ac:dyDescent="0.25">
      <c r="A276" s="1">
        <v>38946</v>
      </c>
      <c r="B276">
        <v>1297.47998046875</v>
      </c>
      <c r="C276">
        <v>1300.780029296875</v>
      </c>
      <c r="D276">
        <v>1292.7099609375</v>
      </c>
      <c r="E276">
        <v>1295.3699951171875</v>
      </c>
      <c r="F276">
        <v>2458340000</v>
      </c>
      <c r="G276" s="2">
        <f>(data__4[[#This Row],[Close]]-B275)/B275</f>
        <v>1.5824295197878133E-3</v>
      </c>
      <c r="H276">
        <f t="shared" si="4"/>
        <v>6.367437473488589E-5</v>
      </c>
      <c r="I276">
        <f>-LN(data__4[[#This Row],[Variance]]) - (data__4[[#This Row],[PropReturn]]^2/data__4[[#This Row],[Variance]])</f>
        <v>9.6224019684873614</v>
      </c>
      <c r="J276">
        <f>SQRT(data__4[[#This Row],[Variance]])*100</f>
        <v>0.79796224681927086</v>
      </c>
    </row>
    <row r="277" spans="1:10" x14ac:dyDescent="0.25">
      <c r="A277" s="1">
        <v>38947</v>
      </c>
      <c r="B277">
        <v>1302.300048828125</v>
      </c>
      <c r="C277">
        <v>1302.300048828125</v>
      </c>
      <c r="D277">
        <v>1293.5699462890625</v>
      </c>
      <c r="E277">
        <v>1297.47998046875</v>
      </c>
      <c r="F277">
        <v>2033910000</v>
      </c>
      <c r="G277" s="2">
        <f>(data__4[[#This Row],[Close]]-B276)/B276</f>
        <v>3.7149462280208893E-3</v>
      </c>
      <c r="H277">
        <f t="shared" si="4"/>
        <v>5.9605308110218819E-5</v>
      </c>
      <c r="I277">
        <f>-LN(data__4[[#This Row],[Variance]]) - (data__4[[#This Row],[PropReturn]]^2/data__4[[#This Row],[Variance]])</f>
        <v>9.4962290723525911</v>
      </c>
      <c r="J277">
        <f>SQRT(data__4[[#This Row],[Variance]])*100</f>
        <v>0.77204474035005788</v>
      </c>
    </row>
    <row r="278" spans="1:10" x14ac:dyDescent="0.25">
      <c r="A278" s="1">
        <v>38950</v>
      </c>
      <c r="B278">
        <v>1297.52001953125</v>
      </c>
      <c r="C278">
        <v>1302.300048828125</v>
      </c>
      <c r="D278">
        <v>1295.510009765625</v>
      </c>
      <c r="E278">
        <v>1302.300048828125</v>
      </c>
      <c r="F278">
        <v>1759240000</v>
      </c>
      <c r="G278" s="2">
        <f>(data__4[[#This Row],[Close]]-B277)/B277</f>
        <v>-3.670451599211956E-3</v>
      </c>
      <c r="H278">
        <f t="shared" si="4"/>
        <v>5.6807672300290302E-5</v>
      </c>
      <c r="I278">
        <f>-LN(data__4[[#This Row],[Variance]]) - (data__4[[#This Row],[PropReturn]]^2/data__4[[#This Row],[Variance]])</f>
        <v>9.5386843167247122</v>
      </c>
      <c r="J278">
        <f>SQRT(data__4[[#This Row],[Variance]])*100</f>
        <v>0.75370864596533793</v>
      </c>
    </row>
    <row r="279" spans="1:10" x14ac:dyDescent="0.25">
      <c r="A279" s="1">
        <v>38951</v>
      </c>
      <c r="B279">
        <v>1298.8199462890625</v>
      </c>
      <c r="C279">
        <v>1302.489990234375</v>
      </c>
      <c r="D279">
        <v>1294.43994140625</v>
      </c>
      <c r="E279">
        <v>1297.52001953125</v>
      </c>
      <c r="F279">
        <v>1908740000</v>
      </c>
      <c r="G279" s="2">
        <f>(data__4[[#This Row],[Close]]-B278)/B278</f>
        <v>1.0018548756435522E-3</v>
      </c>
      <c r="H279">
        <f t="shared" si="4"/>
        <v>5.4227099094099667E-5</v>
      </c>
      <c r="I279">
        <f>-LN(data__4[[#This Row],[Variance]]) - (data__4[[#This Row],[PropReturn]]^2/data__4[[#This Row],[Variance]])</f>
        <v>9.8038203520163307</v>
      </c>
      <c r="J279">
        <f>SQRT(data__4[[#This Row],[Variance]])*100</f>
        <v>0.73639051524377785</v>
      </c>
    </row>
    <row r="280" spans="1:10" x14ac:dyDescent="0.25">
      <c r="A280" s="1">
        <v>38952</v>
      </c>
      <c r="B280">
        <v>1292.989990234375</v>
      </c>
      <c r="C280">
        <v>1301.5</v>
      </c>
      <c r="D280">
        <v>1289.8199462890625</v>
      </c>
      <c r="E280">
        <v>1298.72998046875</v>
      </c>
      <c r="F280">
        <v>1893670000</v>
      </c>
      <c r="G280" s="2">
        <f>(data__4[[#This Row],[Close]]-B279)/B279</f>
        <v>-4.4886560845824874E-3</v>
      </c>
      <c r="H280">
        <f t="shared" si="4"/>
        <v>5.0859315019773358E-5</v>
      </c>
      <c r="I280">
        <f>-LN(data__4[[#This Row],[Variance]]) - (data__4[[#This Row],[PropReturn]]^2/data__4[[#This Row],[Variance]])</f>
        <v>9.4902949891363164</v>
      </c>
      <c r="J280">
        <f>SQRT(data__4[[#This Row],[Variance]])*100</f>
        <v>0.71315717075391838</v>
      </c>
    </row>
    <row r="281" spans="1:10" x14ac:dyDescent="0.25">
      <c r="A281" s="1">
        <v>38953</v>
      </c>
      <c r="B281">
        <v>1296.06005859375</v>
      </c>
      <c r="C281">
        <v>1297.22998046875</v>
      </c>
      <c r="D281">
        <v>1291.4000244140625</v>
      </c>
      <c r="E281">
        <v>1292.969970703125</v>
      </c>
      <c r="F281">
        <v>1930320000</v>
      </c>
      <c r="G281" s="2">
        <f>(data__4[[#This Row],[Close]]-B280)/B280</f>
        <v>2.3743945293950041E-3</v>
      </c>
      <c r="H281">
        <f t="shared" si="4"/>
        <v>4.9338831739018331E-5</v>
      </c>
      <c r="I281">
        <f>-LN(data__4[[#This Row],[Variance]]) - (data__4[[#This Row],[PropReturn]]^2/data__4[[#This Row],[Variance]])</f>
        <v>9.8025331566547056</v>
      </c>
      <c r="J281">
        <f>SQRT(data__4[[#This Row],[Variance]])*100</f>
        <v>0.70241605718418998</v>
      </c>
    </row>
    <row r="282" spans="1:10" x14ac:dyDescent="0.25">
      <c r="A282" s="1">
        <v>38954</v>
      </c>
      <c r="B282">
        <v>1295.0899658203125</v>
      </c>
      <c r="C282">
        <v>1298.8800048828125</v>
      </c>
      <c r="D282">
        <v>1292.3900146484375</v>
      </c>
      <c r="E282">
        <v>1295.9200439453125</v>
      </c>
      <c r="F282">
        <v>1667580000</v>
      </c>
      <c r="G282" s="2">
        <f>(data__4[[#This Row],[Close]]-B281)/B281</f>
        <v>-7.4849368824008757E-4</v>
      </c>
      <c r="H282">
        <f t="shared" si="4"/>
        <v>4.6773054632095479E-5</v>
      </c>
      <c r="I282">
        <f>-LN(data__4[[#This Row],[Variance]]) - (data__4[[#This Row],[PropReturn]]^2/data__4[[#This Row],[Variance]])</f>
        <v>9.958225380205171</v>
      </c>
      <c r="J282">
        <f>SQRT(data__4[[#This Row],[Variance]])*100</f>
        <v>0.68390828794579972</v>
      </c>
    </row>
    <row r="283" spans="1:10" x14ac:dyDescent="0.25">
      <c r="A283" s="1">
        <v>38957</v>
      </c>
      <c r="B283">
        <v>1301.780029296875</v>
      </c>
      <c r="C283">
        <v>1305.02001953125</v>
      </c>
      <c r="D283">
        <v>1293.969970703125</v>
      </c>
      <c r="E283">
        <v>1295.0899658203125</v>
      </c>
      <c r="F283">
        <v>1834920000</v>
      </c>
      <c r="G283" s="2">
        <f>(data__4[[#This Row],[Close]]-B282)/B282</f>
        <v>5.1657133119126595E-3</v>
      </c>
      <c r="H283">
        <f t="shared" si="4"/>
        <v>4.4018684958157058E-5</v>
      </c>
      <c r="I283">
        <f>-LN(data__4[[#This Row],[Variance]]) - (data__4[[#This Row],[PropReturn]]^2/data__4[[#This Row],[Variance]])</f>
        <v>9.4246857423905315</v>
      </c>
      <c r="J283">
        <f>SQRT(data__4[[#This Row],[Variance]])*100</f>
        <v>0.66346578629313702</v>
      </c>
    </row>
    <row r="284" spans="1:10" x14ac:dyDescent="0.25">
      <c r="A284" s="1">
        <v>38958</v>
      </c>
      <c r="B284">
        <v>1304.280029296875</v>
      </c>
      <c r="C284">
        <v>1305.02001953125</v>
      </c>
      <c r="D284">
        <v>1295.2900390625</v>
      </c>
      <c r="E284">
        <v>1301.5699462890625</v>
      </c>
      <c r="F284">
        <v>2093720000</v>
      </c>
      <c r="G284" s="2">
        <f>(data__4[[#This Row],[Close]]-B283)/B283</f>
        <v>1.9204473442032404E-3</v>
      </c>
      <c r="H284">
        <f t="shared" si="4"/>
        <v>4.3624724811638789E-5</v>
      </c>
      <c r="I284">
        <f>-LN(data__4[[#This Row],[Variance]]) - (data__4[[#This Row],[PropReturn]]^2/data__4[[#This Row],[Variance]])</f>
        <v>9.9553445653481454</v>
      </c>
      <c r="J284">
        <f>SQRT(data__4[[#This Row],[Variance]])*100</f>
        <v>0.6604901574712434</v>
      </c>
    </row>
    <row r="285" spans="1:10" x14ac:dyDescent="0.25">
      <c r="A285" s="1">
        <v>38959</v>
      </c>
      <c r="B285">
        <v>1305.3699951171875</v>
      </c>
      <c r="C285">
        <v>1306.739990234375</v>
      </c>
      <c r="D285">
        <v>1302.1500244140625</v>
      </c>
      <c r="E285">
        <v>1303.699951171875</v>
      </c>
      <c r="F285">
        <v>2060690000</v>
      </c>
      <c r="G285" s="2">
        <f>(data__4[[#This Row],[Close]]-B284)/B284</f>
        <v>8.3568389903208916E-4</v>
      </c>
      <c r="H285">
        <f t="shared" si="4"/>
        <v>4.1398524559558353E-5</v>
      </c>
      <c r="I285">
        <f>-LN(data__4[[#This Row],[Variance]]) - (data__4[[#This Row],[PropReturn]]^2/data__4[[#This Row],[Variance]])</f>
        <v>10.075395933120005</v>
      </c>
      <c r="J285">
        <f>SQRT(data__4[[#This Row],[Variance]])*100</f>
        <v>0.64341685212277711</v>
      </c>
    </row>
    <row r="286" spans="1:10" x14ac:dyDescent="0.25">
      <c r="A286" s="1">
        <v>38960</v>
      </c>
      <c r="B286">
        <v>1303.8199462890625</v>
      </c>
      <c r="C286">
        <v>1306.1099853515625</v>
      </c>
      <c r="D286">
        <v>1302.449951171875</v>
      </c>
      <c r="E286">
        <v>1304.25</v>
      </c>
      <c r="F286">
        <v>1974540000</v>
      </c>
      <c r="G286" s="2">
        <f>(data__4[[#This Row],[Close]]-B285)/B285</f>
        <v>-1.1874402153589005E-3</v>
      </c>
      <c r="H286">
        <f t="shared" si="4"/>
        <v>3.912360479499168E-5</v>
      </c>
      <c r="I286">
        <f>-LN(data__4[[#This Row],[Variance]]) - (data__4[[#This Row],[PropReturn]]^2/data__4[[#This Row],[Variance]])</f>
        <v>10.112744581478694</v>
      </c>
      <c r="J286">
        <f>SQRT(data__4[[#This Row],[Variance]])*100</f>
        <v>0.62548864733895593</v>
      </c>
    </row>
    <row r="287" spans="1:10" x14ac:dyDescent="0.25">
      <c r="A287" s="1">
        <v>38961</v>
      </c>
      <c r="B287">
        <v>1311.010009765625</v>
      </c>
      <c r="C287">
        <v>1312.030029296875</v>
      </c>
      <c r="D287">
        <v>1303.800048828125</v>
      </c>
      <c r="E287">
        <v>1303.800048828125</v>
      </c>
      <c r="F287">
        <v>1800520000</v>
      </c>
      <c r="G287" s="2">
        <f>(data__4[[#This Row],[Close]]-B286)/B286</f>
        <v>5.5146138061677053E-3</v>
      </c>
      <c r="H287">
        <f t="shared" si="4"/>
        <v>3.7104642579643984E-5</v>
      </c>
      <c r="I287">
        <f>-LN(data__4[[#This Row],[Variance]]) - (data__4[[#This Row],[PropReturn]]^2/data__4[[#This Row],[Variance]])</f>
        <v>9.3821684492122923</v>
      </c>
      <c r="J287">
        <f>SQRT(data__4[[#This Row],[Variance]])*100</f>
        <v>0.60913580242540322</v>
      </c>
    </row>
    <row r="288" spans="1:10" x14ac:dyDescent="0.25">
      <c r="A288" s="1">
        <v>38965</v>
      </c>
      <c r="B288">
        <v>1313.25</v>
      </c>
      <c r="C288">
        <v>1314.6700439453125</v>
      </c>
      <c r="D288">
        <v>1308.8199462890625</v>
      </c>
      <c r="E288">
        <v>1310.93994140625</v>
      </c>
      <c r="F288">
        <v>2114480000</v>
      </c>
      <c r="G288" s="2">
        <f>(data__4[[#This Row],[Close]]-B287)/B287</f>
        <v>1.7085988800157618E-3</v>
      </c>
      <c r="H288">
        <f t="shared" si="4"/>
        <v>3.761550582111647E-5</v>
      </c>
      <c r="I288">
        <f>-LN(data__4[[#This Row],[Variance]]) - (data__4[[#This Row],[PropReturn]]^2/data__4[[#This Row],[Variance]])</f>
        <v>10.110484981960372</v>
      </c>
      <c r="J288">
        <f>SQRT(data__4[[#This Row],[Variance]])*100</f>
        <v>0.61331481166784541</v>
      </c>
    </row>
    <row r="289" spans="1:10" x14ac:dyDescent="0.25">
      <c r="A289" s="1">
        <v>38966</v>
      </c>
      <c r="B289">
        <v>1300.260009765625</v>
      </c>
      <c r="C289">
        <v>1313.0400390625</v>
      </c>
      <c r="D289">
        <v>1299.280029296875</v>
      </c>
      <c r="E289">
        <v>1313.0400390625</v>
      </c>
      <c r="F289">
        <v>2329870000</v>
      </c>
      <c r="G289" s="2">
        <f>(data__4[[#This Row],[Close]]-B288)/B288</f>
        <v>-9.891483140586332E-3</v>
      </c>
      <c r="H289">
        <f t="shared" si="4"/>
        <v>3.5850437410269352E-5</v>
      </c>
      <c r="I289">
        <f>-LN(data__4[[#This Row],[Variance]]) - (data__4[[#This Row],[PropReturn]]^2/data__4[[#This Row],[Variance]])</f>
        <v>7.5069987240507299</v>
      </c>
      <c r="J289">
        <f>SQRT(data__4[[#This Row],[Variance]])*100</f>
        <v>0.59875234788908638</v>
      </c>
    </row>
    <row r="290" spans="1:10" x14ac:dyDescent="0.25">
      <c r="A290" s="1">
        <v>38967</v>
      </c>
      <c r="B290">
        <v>1294.02001953125</v>
      </c>
      <c r="C290">
        <v>1301.25</v>
      </c>
      <c r="D290">
        <v>1292.1300048828125</v>
      </c>
      <c r="E290">
        <v>1300.2099609375</v>
      </c>
      <c r="F290">
        <v>2325850000</v>
      </c>
      <c r="G290" s="2">
        <f>(data__4[[#This Row],[Close]]-B289)/B289</f>
        <v>-4.7990326454012636E-3</v>
      </c>
      <c r="H290">
        <f t="shared" si="4"/>
        <v>4.194372091121007E-5</v>
      </c>
      <c r="I290">
        <f>-LN(data__4[[#This Row],[Variance]]) - (data__4[[#This Row],[PropReturn]]^2/data__4[[#This Row],[Variance]])</f>
        <v>9.5300957118623337</v>
      </c>
      <c r="J290">
        <f>SQRT(data__4[[#This Row],[Variance]])*100</f>
        <v>0.64763972169108086</v>
      </c>
    </row>
    <row r="291" spans="1:10" x14ac:dyDescent="0.25">
      <c r="A291" s="1">
        <v>38968</v>
      </c>
      <c r="B291">
        <v>1298.9200439453125</v>
      </c>
      <c r="C291">
        <v>1300.1400146484375</v>
      </c>
      <c r="D291">
        <v>1294.02001953125</v>
      </c>
      <c r="E291">
        <v>1294.02001953125</v>
      </c>
      <c r="F291">
        <v>2132890000</v>
      </c>
      <c r="G291" s="2">
        <f>(data__4[[#This Row],[Close]]-B290)/B290</f>
        <v>3.7866681659511734E-3</v>
      </c>
      <c r="H291">
        <f t="shared" si="4"/>
        <v>4.1433959681928612E-5</v>
      </c>
      <c r="I291">
        <f>-LN(data__4[[#This Row],[Variance]]) - (data__4[[#This Row],[PropReturn]]^2/data__4[[#This Row],[Variance]])</f>
        <v>9.745344428517015</v>
      </c>
      <c r="J291">
        <f>SQRT(data__4[[#This Row],[Variance]])*100</f>
        <v>0.64369215997966467</v>
      </c>
    </row>
    <row r="292" spans="1:10" x14ac:dyDescent="0.25">
      <c r="A292" s="1">
        <v>38971</v>
      </c>
      <c r="B292">
        <v>1299.5400390625</v>
      </c>
      <c r="C292">
        <v>1302.3599853515625</v>
      </c>
      <c r="D292">
        <v>1290.9300537109375</v>
      </c>
      <c r="E292">
        <v>1298.8599853515625</v>
      </c>
      <c r="F292">
        <v>2506430000</v>
      </c>
      <c r="G292" s="2">
        <f>(data__4[[#This Row],[Close]]-B291)/B291</f>
        <v>4.7731584409486808E-4</v>
      </c>
      <c r="H292">
        <f t="shared" si="4"/>
        <v>4.0263114791210883E-5</v>
      </c>
      <c r="I292">
        <f>-LN(data__4[[#This Row],[Variance]]) - (data__4[[#This Row],[PropReturn]]^2/data__4[[#This Row],[Variance]])</f>
        <v>10.114416234608518</v>
      </c>
      <c r="J292">
        <f>SQRT(data__4[[#This Row],[Variance]])*100</f>
        <v>0.63453222763868256</v>
      </c>
    </row>
    <row r="293" spans="1:10" x14ac:dyDescent="0.25">
      <c r="A293" s="1">
        <v>38972</v>
      </c>
      <c r="B293">
        <v>1313</v>
      </c>
      <c r="C293">
        <v>1314.280029296875</v>
      </c>
      <c r="D293">
        <v>1299.530029296875</v>
      </c>
      <c r="E293">
        <v>1299.530029296875</v>
      </c>
      <c r="F293">
        <v>2791580000</v>
      </c>
      <c r="G293" s="2">
        <f>(data__4[[#This Row],[Close]]-B292)/B292</f>
        <v>1.0357480749273519E-2</v>
      </c>
      <c r="H293">
        <f t="shared" si="4"/>
        <v>3.8048921713468745E-5</v>
      </c>
      <c r="I293">
        <f>-LN(data__4[[#This Row],[Variance]]) - (data__4[[#This Row],[PropReturn]]^2/data__4[[#This Row],[Variance]])</f>
        <v>7.35717795314795</v>
      </c>
      <c r="J293">
        <f>SQRT(data__4[[#This Row],[Variance]])*100</f>
        <v>0.61683808015936203</v>
      </c>
    </row>
    <row r="294" spans="1:10" x14ac:dyDescent="0.25">
      <c r="A294" s="1">
        <v>38973</v>
      </c>
      <c r="B294">
        <v>1318.0699462890625</v>
      </c>
      <c r="C294">
        <v>1319.9200439453125</v>
      </c>
      <c r="D294">
        <v>1311.1199951171875</v>
      </c>
      <c r="E294">
        <v>1312.739990234375</v>
      </c>
      <c r="F294">
        <v>2597220000</v>
      </c>
      <c r="G294" s="2">
        <f>(data__4[[#This Row],[Close]]-B293)/B293</f>
        <v>3.8613452315784465E-3</v>
      </c>
      <c r="H294">
        <f t="shared" si="4"/>
        <v>4.4716561737572951E-5</v>
      </c>
      <c r="I294">
        <f>-LN(data__4[[#This Row],[Variance]]) - (data__4[[#This Row],[PropReturn]]^2/data__4[[#This Row],[Variance]])</f>
        <v>9.6817334000985369</v>
      </c>
      <c r="J294">
        <f>SQRT(data__4[[#This Row],[Variance]])*100</f>
        <v>0.66870443199946672</v>
      </c>
    </row>
    <row r="295" spans="1:10" x14ac:dyDescent="0.25">
      <c r="A295" s="1">
        <v>38974</v>
      </c>
      <c r="B295">
        <v>1316.280029296875</v>
      </c>
      <c r="C295">
        <v>1318</v>
      </c>
      <c r="D295">
        <v>1313.25</v>
      </c>
      <c r="E295">
        <v>1318</v>
      </c>
      <c r="F295">
        <v>2351220000</v>
      </c>
      <c r="G295" s="2">
        <f>(data__4[[#This Row],[Close]]-B294)/B294</f>
        <v>-1.357983312818027E-3</v>
      </c>
      <c r="H295">
        <f t="shared" si="4"/>
        <v>4.3306087870238838E-5</v>
      </c>
      <c r="I295">
        <f>-LN(data__4[[#This Row],[Variance]]) - (data__4[[#This Row],[PropReturn]]^2/data__4[[#This Row],[Variance]])</f>
        <v>10.004633976576178</v>
      </c>
      <c r="J295">
        <f>SQRT(data__4[[#This Row],[Variance]])*100</f>
        <v>0.65807361191768532</v>
      </c>
    </row>
    <row r="296" spans="1:10" x14ac:dyDescent="0.25">
      <c r="A296" s="1">
        <v>38975</v>
      </c>
      <c r="B296">
        <v>1319.6600341796875</v>
      </c>
      <c r="C296">
        <v>1324.6500244140625</v>
      </c>
      <c r="D296">
        <v>1316.280029296875</v>
      </c>
      <c r="E296">
        <v>1316.280029296875</v>
      </c>
      <c r="F296">
        <v>3198030000</v>
      </c>
      <c r="G296" s="2">
        <f>(data__4[[#This Row],[Close]]-B295)/B295</f>
        <v>2.5678463606395494E-3</v>
      </c>
      <c r="H296">
        <f t="shared" si="4"/>
        <v>4.0957975332820809E-5</v>
      </c>
      <c r="I296">
        <f>-LN(data__4[[#This Row],[Variance]]) - (data__4[[#This Row],[PropReturn]]^2/data__4[[#This Row],[Variance]])</f>
        <v>9.9419737528600649</v>
      </c>
      <c r="J296">
        <f>SQRT(data__4[[#This Row],[Variance]])*100</f>
        <v>0.63998418209218899</v>
      </c>
    </row>
    <row r="297" spans="1:10" x14ac:dyDescent="0.25">
      <c r="A297" s="1">
        <v>38978</v>
      </c>
      <c r="B297">
        <v>1321.1800537109375</v>
      </c>
      <c r="C297">
        <v>1324.8699951171875</v>
      </c>
      <c r="D297">
        <v>1318.1600341796875</v>
      </c>
      <c r="E297">
        <v>1319.8499755859375</v>
      </c>
      <c r="F297">
        <v>2325080000</v>
      </c>
      <c r="G297" s="2">
        <f>(data__4[[#This Row],[Close]]-B296)/B296</f>
        <v>1.1518266007008826E-3</v>
      </c>
      <c r="H297">
        <f t="shared" si="4"/>
        <v>3.9199956366125977E-5</v>
      </c>
      <c r="I297">
        <f>-LN(data__4[[#This Row],[Variance]]) - (data__4[[#This Row],[PropReturn]]^2/data__4[[#This Row],[Variance]])</f>
        <v>10.112990383592544</v>
      </c>
      <c r="J297">
        <f>SQRT(data__4[[#This Row],[Variance]])*100</f>
        <v>0.62609868524159973</v>
      </c>
    </row>
    <row r="298" spans="1:10" x14ac:dyDescent="0.25">
      <c r="A298" s="1">
        <v>38979</v>
      </c>
      <c r="B298">
        <v>1317.6400146484375</v>
      </c>
      <c r="C298">
        <v>1322.0400390625</v>
      </c>
      <c r="D298">
        <v>1312.1700439453125</v>
      </c>
      <c r="E298">
        <v>1321.1700439453125</v>
      </c>
      <c r="F298">
        <v>2390850000</v>
      </c>
      <c r="G298" s="2">
        <f>(data__4[[#This Row],[Close]]-B297)/B297</f>
        <v>-2.6794523975416673E-3</v>
      </c>
      <c r="H298">
        <f t="shared" si="4"/>
        <v>3.7167580235152899E-5</v>
      </c>
      <c r="I298">
        <f>-LN(data__4[[#This Row],[Variance]]) - (data__4[[#This Row],[PropReturn]]^2/data__4[[#This Row],[Variance]])</f>
        <v>10.006908957828585</v>
      </c>
      <c r="J298">
        <f>SQRT(data__4[[#This Row],[Variance]])*100</f>
        <v>0.60965219785671976</v>
      </c>
    </row>
    <row r="299" spans="1:10" x14ac:dyDescent="0.25">
      <c r="A299" s="1">
        <v>38980</v>
      </c>
      <c r="B299">
        <v>1325.1800537109375</v>
      </c>
      <c r="C299">
        <v>1328.530029296875</v>
      </c>
      <c r="D299">
        <v>1318.280029296875</v>
      </c>
      <c r="E299">
        <v>1318.280029296875</v>
      </c>
      <c r="F299">
        <v>2543070000</v>
      </c>
      <c r="G299" s="2">
        <f>(data__4[[#This Row],[Close]]-B298)/B298</f>
        <v>5.722381666218428E-3</v>
      </c>
      <c r="H299">
        <f t="shared" si="4"/>
        <v>3.5787321323499243E-5</v>
      </c>
      <c r="I299">
        <f>-LN(data__4[[#This Row],[Variance]]) - (data__4[[#This Row],[PropReturn]]^2/data__4[[#This Row],[Variance]])</f>
        <v>9.3229098128718757</v>
      </c>
      <c r="J299">
        <f>SQRT(data__4[[#This Row],[Variance]])*100</f>
        <v>0.59822505232980039</v>
      </c>
    </row>
    <row r="300" spans="1:10" x14ac:dyDescent="0.25">
      <c r="A300" s="1">
        <v>38981</v>
      </c>
      <c r="B300">
        <v>1318.030029296875</v>
      </c>
      <c r="C300">
        <v>1328.18994140625</v>
      </c>
      <c r="D300">
        <v>1315.449951171875</v>
      </c>
      <c r="E300">
        <v>1324.8900146484375</v>
      </c>
      <c r="F300">
        <v>2627440000</v>
      </c>
      <c r="G300" s="2">
        <f>(data__4[[#This Row],[Close]]-B299)/B299</f>
        <v>-5.3955116469192946E-3</v>
      </c>
      <c r="H300">
        <f t="shared" si="4"/>
        <v>3.6602452229137628E-5</v>
      </c>
      <c r="I300">
        <f>-LN(data__4[[#This Row],[Variance]]) - (data__4[[#This Row],[PropReturn]]^2/data__4[[#This Row],[Variance]])</f>
        <v>9.4200511778587277</v>
      </c>
      <c r="J300">
        <f>SQRT(data__4[[#This Row],[Variance]])*100</f>
        <v>0.60499960519935569</v>
      </c>
    </row>
    <row r="301" spans="1:10" x14ac:dyDescent="0.25">
      <c r="A301" s="1">
        <v>38982</v>
      </c>
      <c r="B301">
        <v>1314.780029296875</v>
      </c>
      <c r="C301">
        <v>1318.030029296875</v>
      </c>
      <c r="D301">
        <v>1310.93994140625</v>
      </c>
      <c r="E301">
        <v>1318.030029296875</v>
      </c>
      <c r="F301">
        <v>2162880000</v>
      </c>
      <c r="G301" s="2">
        <f>(data__4[[#This Row],[Close]]-B300)/B300</f>
        <v>-2.4658011788500499E-3</v>
      </c>
      <c r="H301">
        <f t="shared" si="4"/>
        <v>3.7051596778960906E-5</v>
      </c>
      <c r="I301">
        <f>-LN(data__4[[#This Row],[Variance]]) - (data__4[[#This Row],[PropReturn]]^2/data__4[[#This Row],[Variance]])</f>
        <v>10.039098881893413</v>
      </c>
      <c r="J301">
        <f>SQRT(data__4[[#This Row],[Variance]])*100</f>
        <v>0.60870022818264913</v>
      </c>
    </row>
    <row r="302" spans="1:10" x14ac:dyDescent="0.25">
      <c r="A302" s="1">
        <v>38985</v>
      </c>
      <c r="B302">
        <v>1326.3699951171875</v>
      </c>
      <c r="C302">
        <v>1329.3499755859375</v>
      </c>
      <c r="D302">
        <v>1311.5799560546875</v>
      </c>
      <c r="E302">
        <v>1314.780029296875</v>
      </c>
      <c r="F302">
        <v>2710240000</v>
      </c>
      <c r="G302" s="2">
        <f>(data__4[[#This Row],[Close]]-B301)/B301</f>
        <v>8.815136800116018E-3</v>
      </c>
      <c r="H302">
        <f t="shared" si="4"/>
        <v>3.5592216141271982E-5</v>
      </c>
      <c r="I302">
        <f>-LN(data__4[[#This Row],[Variance]]) - (data__4[[#This Row],[PropReturn]]^2/data__4[[#This Row],[Variance]])</f>
        <v>8.060135532763443</v>
      </c>
      <c r="J302">
        <f>SQRT(data__4[[#This Row],[Variance]])*100</f>
        <v>0.59659212315678434</v>
      </c>
    </row>
    <row r="303" spans="1:10" x14ac:dyDescent="0.25">
      <c r="A303" s="1">
        <v>38986</v>
      </c>
      <c r="B303">
        <v>1336.3499755859375</v>
      </c>
      <c r="C303">
        <v>1336.5999755859375</v>
      </c>
      <c r="D303">
        <v>1325.300048828125</v>
      </c>
      <c r="E303">
        <v>1326.3499755859375</v>
      </c>
      <c r="F303">
        <v>2673350000</v>
      </c>
      <c r="G303" s="2">
        <f>(data__4[[#This Row],[Close]]-B302)/B302</f>
        <v>7.5242809363071034E-3</v>
      </c>
      <c r="H303">
        <f t="shared" si="4"/>
        <v>4.0073708176382872E-5</v>
      </c>
      <c r="I303">
        <f>-LN(data__4[[#This Row],[Variance]]) - (data__4[[#This Row],[PropReturn]]^2/data__4[[#This Row],[Variance]])</f>
        <v>8.712023316498577</v>
      </c>
      <c r="J303">
        <f>SQRT(data__4[[#This Row],[Variance]])*100</f>
        <v>0.63303797813703777</v>
      </c>
    </row>
    <row r="304" spans="1:10" x14ac:dyDescent="0.25">
      <c r="A304" s="1">
        <v>38987</v>
      </c>
      <c r="B304">
        <v>1336.5899658203125</v>
      </c>
      <c r="C304">
        <v>1340.0799560546875</v>
      </c>
      <c r="D304">
        <v>1333.5400390625</v>
      </c>
      <c r="E304">
        <v>1336.1199951171875</v>
      </c>
      <c r="F304">
        <v>2749190000</v>
      </c>
      <c r="G304" s="2">
        <f>(data__4[[#This Row],[Close]]-B303)/B303</f>
        <v>1.7958636491894543E-4</v>
      </c>
      <c r="H304">
        <f t="shared" si="4"/>
        <v>4.2452796754032318E-5</v>
      </c>
      <c r="I304">
        <f>-LN(data__4[[#This Row],[Variance]]) - (data__4[[#This Row],[PropReturn]]^2/data__4[[#This Row],[Variance]])</f>
        <v>10.066358066886881</v>
      </c>
      <c r="J304">
        <f>SQRT(data__4[[#This Row],[Variance]])*100</f>
        <v>0.6515581075700948</v>
      </c>
    </row>
    <row r="305" spans="1:10" x14ac:dyDescent="0.25">
      <c r="A305" s="1">
        <v>38988</v>
      </c>
      <c r="B305">
        <v>1338.8800048828125</v>
      </c>
      <c r="C305">
        <v>1340.280029296875</v>
      </c>
      <c r="D305">
        <v>1333.75</v>
      </c>
      <c r="E305">
        <v>1336.56005859375</v>
      </c>
      <c r="F305">
        <v>2397820000</v>
      </c>
      <c r="G305" s="2">
        <f>(data__4[[#This Row],[Close]]-B304)/B304</f>
        <v>1.7133444968625976E-3</v>
      </c>
      <c r="H305">
        <f t="shared" si="4"/>
        <v>4.003196002224735E-5</v>
      </c>
      <c r="I305">
        <f>-LN(data__4[[#This Row],[Variance]]) - (data__4[[#This Row],[PropReturn]]^2/data__4[[#This Row],[Variance]])</f>
        <v>10.05250227902722</v>
      </c>
      <c r="J305">
        <f>SQRT(data__4[[#This Row],[Variance]])*100</f>
        <v>0.63270814774465611</v>
      </c>
    </row>
    <row r="306" spans="1:10" x14ac:dyDescent="0.25">
      <c r="A306" s="1">
        <v>38989</v>
      </c>
      <c r="B306">
        <v>1335.8499755859375</v>
      </c>
      <c r="C306">
        <v>1339.8800048828125</v>
      </c>
      <c r="D306">
        <v>1335.6400146484375</v>
      </c>
      <c r="E306">
        <v>1339.1500244140625</v>
      </c>
      <c r="F306">
        <v>2273430000</v>
      </c>
      <c r="G306" s="2">
        <f>(data__4[[#This Row],[Close]]-B305)/B305</f>
        <v>-2.2631074374287992E-3</v>
      </c>
      <c r="H306">
        <f t="shared" si="4"/>
        <v>3.8057683886940505E-5</v>
      </c>
      <c r="I306">
        <f>-LN(data__4[[#This Row],[Variance]]) - (data__4[[#This Row],[PropReturn]]^2/data__4[[#This Row],[Variance]])</f>
        <v>10.041831436419189</v>
      </c>
      <c r="J306">
        <f>SQRT(data__4[[#This Row],[Variance]])*100</f>
        <v>0.61690910097793583</v>
      </c>
    </row>
    <row r="307" spans="1:10" x14ac:dyDescent="0.25">
      <c r="A307" s="1">
        <v>38992</v>
      </c>
      <c r="B307">
        <v>1331.3199462890625</v>
      </c>
      <c r="C307">
        <v>1338.5400390625</v>
      </c>
      <c r="D307">
        <v>1330.280029296875</v>
      </c>
      <c r="E307">
        <v>1335.8199462890625</v>
      </c>
      <c r="F307">
        <v>2154480000</v>
      </c>
      <c r="G307" s="2">
        <f>(data__4[[#This Row],[Close]]-B306)/B306</f>
        <v>-3.3911212933084157E-3</v>
      </c>
      <c r="H307">
        <f t="shared" si="4"/>
        <v>3.6432850611427675E-5</v>
      </c>
      <c r="I307">
        <f>-LN(data__4[[#This Row],[Variance]]) - (data__4[[#This Row],[PropReturn]]^2/data__4[[#This Row],[Variance]])</f>
        <v>9.9043986398941541</v>
      </c>
      <c r="J307">
        <f>SQRT(data__4[[#This Row],[Variance]])*100</f>
        <v>0.60359631055389729</v>
      </c>
    </row>
    <row r="308" spans="1:10" x14ac:dyDescent="0.25">
      <c r="A308" s="1">
        <v>38993</v>
      </c>
      <c r="B308">
        <v>1334.1099853515625</v>
      </c>
      <c r="C308">
        <v>1338.31005859375</v>
      </c>
      <c r="D308">
        <v>1327.0999755859375</v>
      </c>
      <c r="E308">
        <v>1331.3199462890625</v>
      </c>
      <c r="F308">
        <v>2682690000</v>
      </c>
      <c r="G308" s="2">
        <f>(data__4[[#This Row],[Close]]-B307)/B307</f>
        <v>2.0956938790536333E-3</v>
      </c>
      <c r="H308">
        <f t="shared" si="4"/>
        <v>3.5467264894580417E-5</v>
      </c>
      <c r="I308">
        <f>-LN(data__4[[#This Row],[Variance]]) - (data__4[[#This Row],[PropReturn]]^2/data__4[[#This Row],[Variance]])</f>
        <v>10.123069798522371</v>
      </c>
      <c r="J308">
        <f>SQRT(data__4[[#This Row],[Variance]])*100</f>
        <v>0.59554399413125159</v>
      </c>
    </row>
    <row r="309" spans="1:10" x14ac:dyDescent="0.25">
      <c r="A309" s="1">
        <v>38994</v>
      </c>
      <c r="B309">
        <v>1350.199951171875</v>
      </c>
      <c r="C309">
        <v>1350.199951171875</v>
      </c>
      <c r="D309">
        <v>1331.47998046875</v>
      </c>
      <c r="E309">
        <v>1333.81005859375</v>
      </c>
      <c r="F309">
        <v>3019880000</v>
      </c>
      <c r="G309" s="2">
        <f>(data__4[[#This Row],[Close]]-B308)/B308</f>
        <v>1.2060449286025319E-2</v>
      </c>
      <c r="H309">
        <f t="shared" si="4"/>
        <v>3.4008883939055216E-5</v>
      </c>
      <c r="I309">
        <f>-LN(data__4[[#This Row],[Variance]]) - (data__4[[#This Row],[PropReturn]]^2/data__4[[#This Row],[Variance]])</f>
        <v>6.0119346345402818</v>
      </c>
      <c r="J309">
        <f>SQRT(data__4[[#This Row],[Variance]])*100</f>
        <v>0.58317136365784639</v>
      </c>
    </row>
    <row r="310" spans="1:10" x14ac:dyDescent="0.25">
      <c r="A310" s="1">
        <v>38995</v>
      </c>
      <c r="B310">
        <v>1353.219970703125</v>
      </c>
      <c r="C310">
        <v>1353.7900390625</v>
      </c>
      <c r="D310">
        <v>1347.75</v>
      </c>
      <c r="E310">
        <v>1349.8399658203125</v>
      </c>
      <c r="F310">
        <v>2817240000</v>
      </c>
      <c r="G310" s="2">
        <f>(data__4[[#This Row],[Close]]-B309)/B309</f>
        <v>2.2367202195710668E-3</v>
      </c>
      <c r="H310">
        <f t="shared" si="4"/>
        <v>4.4127226947419394E-5</v>
      </c>
      <c r="I310">
        <f>-LN(data__4[[#This Row],[Variance]]) - (data__4[[#This Row],[PropReturn]]^2/data__4[[#This Row],[Variance]])</f>
        <v>9.9150587338824021</v>
      </c>
      <c r="J310">
        <f>SQRT(data__4[[#This Row],[Variance]])*100</f>
        <v>0.66428327502218054</v>
      </c>
    </row>
    <row r="311" spans="1:10" x14ac:dyDescent="0.25">
      <c r="A311" s="1">
        <v>38996</v>
      </c>
      <c r="B311">
        <v>1349.5899658203125</v>
      </c>
      <c r="C311">
        <v>1353.219970703125</v>
      </c>
      <c r="D311">
        <v>1344.2099609375</v>
      </c>
      <c r="E311">
        <v>1353.219970703125</v>
      </c>
      <c r="F311">
        <v>2523000000</v>
      </c>
      <c r="G311" s="2">
        <f>(data__4[[#This Row],[Close]]-B310)/B310</f>
        <v>-2.6824943182935522E-3</v>
      </c>
      <c r="H311">
        <f t="shared" si="4"/>
        <v>4.1963966564257564E-5</v>
      </c>
      <c r="I311">
        <f>-LN(data__4[[#This Row],[Variance]]) - (data__4[[#This Row],[PropReturn]]^2/data__4[[#This Row],[Variance]])</f>
        <v>9.9072241372240253</v>
      </c>
      <c r="J311">
        <f>SQRT(data__4[[#This Row],[Variance]])*100</f>
        <v>0.64779600619529576</v>
      </c>
    </row>
    <row r="312" spans="1:10" x14ac:dyDescent="0.25">
      <c r="A312" s="1">
        <v>38999</v>
      </c>
      <c r="B312">
        <v>1350.6600341796875</v>
      </c>
      <c r="C312">
        <v>1352.68994140625</v>
      </c>
      <c r="D312">
        <v>1346.550048828125</v>
      </c>
      <c r="E312">
        <v>1349.5799560546875</v>
      </c>
      <c r="F312">
        <v>1935170000</v>
      </c>
      <c r="G312" s="2">
        <f>(data__4[[#This Row],[Close]]-B311)/B311</f>
        <v>7.9288405106404838E-4</v>
      </c>
      <c r="H312">
        <f t="shared" si="4"/>
        <v>4.0167161771095607E-5</v>
      </c>
      <c r="I312">
        <f>-LN(data__4[[#This Row],[Variance]]) - (data__4[[#This Row],[PropReturn]]^2/data__4[[#This Row],[Variance]])</f>
        <v>10.106809546710291</v>
      </c>
      <c r="J312">
        <f>SQRT(data__4[[#This Row],[Variance]])*100</f>
        <v>0.6337756840641301</v>
      </c>
    </row>
    <row r="313" spans="1:10" x14ac:dyDescent="0.25">
      <c r="A313" s="1">
        <v>39000</v>
      </c>
      <c r="B313">
        <v>1353.4200439453125</v>
      </c>
      <c r="C313">
        <v>1354.22998046875</v>
      </c>
      <c r="D313">
        <v>1348.5999755859375</v>
      </c>
      <c r="E313">
        <v>1350.6199951171875</v>
      </c>
      <c r="F313">
        <v>2376140000</v>
      </c>
      <c r="G313" s="2">
        <f>(data__4[[#This Row],[Close]]-B312)/B312</f>
        <v>2.0434526052303531E-3</v>
      </c>
      <c r="H313">
        <f t="shared" si="4"/>
        <v>3.7993862976106347E-5</v>
      </c>
      <c r="I313">
        <f>-LN(data__4[[#This Row],[Variance]]) - (data__4[[#This Row],[PropReturn]]^2/data__4[[#This Row],[Variance]])</f>
        <v>10.068181358312085</v>
      </c>
      <c r="J313">
        <f>SQRT(data__4[[#This Row],[Variance]])*100</f>
        <v>0.61639162045007023</v>
      </c>
    </row>
    <row r="314" spans="1:10" x14ac:dyDescent="0.25">
      <c r="A314" s="1">
        <v>39001</v>
      </c>
      <c r="B314">
        <v>1349.949951171875</v>
      </c>
      <c r="C314">
        <v>1353.969970703125</v>
      </c>
      <c r="D314">
        <v>1343.5699462890625</v>
      </c>
      <c r="E314">
        <v>1353.280029296875</v>
      </c>
      <c r="F314">
        <v>2521000000</v>
      </c>
      <c r="G314" s="2">
        <f>(data__4[[#This Row],[Close]]-B313)/B313</f>
        <v>-2.5639436839740757E-3</v>
      </c>
      <c r="H314">
        <f t="shared" si="4"/>
        <v>3.6297809108620152E-5</v>
      </c>
      <c r="I314">
        <f>-LN(data__4[[#This Row],[Variance]]) - (data__4[[#This Row],[PropReturn]]^2/data__4[[#This Row],[Variance]])</f>
        <v>10.042645625397089</v>
      </c>
      <c r="J314">
        <f>SQRT(data__4[[#This Row],[Variance]])*100</f>
        <v>0.60247663115360872</v>
      </c>
    </row>
    <row r="315" spans="1:10" x14ac:dyDescent="0.25">
      <c r="A315" s="1">
        <v>39002</v>
      </c>
      <c r="B315">
        <v>1362.8299560546875</v>
      </c>
      <c r="C315">
        <v>1363.760009765625</v>
      </c>
      <c r="D315">
        <v>1349.93994140625</v>
      </c>
      <c r="E315">
        <v>1349.93994140625</v>
      </c>
      <c r="F315">
        <v>2514350000</v>
      </c>
      <c r="G315" s="2">
        <f>(data__4[[#This Row],[Close]]-B314)/B314</f>
        <v>9.5410980767335306E-3</v>
      </c>
      <c r="H315">
        <f t="shared" si="4"/>
        <v>3.4944166576711297E-5</v>
      </c>
      <c r="I315">
        <f>-LN(data__4[[#This Row],[Variance]]) - (data__4[[#This Row],[PropReturn]]^2/data__4[[#This Row],[Variance]])</f>
        <v>7.6566732003597036</v>
      </c>
      <c r="J315">
        <f>SQRT(data__4[[#This Row],[Variance]])*100</f>
        <v>0.59113591141725863</v>
      </c>
    </row>
    <row r="316" spans="1:10" x14ac:dyDescent="0.25">
      <c r="A316" s="1">
        <v>39003</v>
      </c>
      <c r="B316">
        <v>1365.6199951171875</v>
      </c>
      <c r="C316">
        <v>1366.6300048828125</v>
      </c>
      <c r="D316">
        <v>1360.5</v>
      </c>
      <c r="E316">
        <v>1362.8199462890625</v>
      </c>
      <c r="F316">
        <v>2482920000</v>
      </c>
      <c r="G316" s="2">
        <f>(data__4[[#This Row],[Close]]-B315)/B315</f>
        <v>2.0472393126557027E-3</v>
      </c>
      <c r="H316">
        <f t="shared" si="4"/>
        <v>4.0563746884248876E-5</v>
      </c>
      <c r="I316">
        <f>-LN(data__4[[#This Row],[Variance]]) - (data__4[[#This Row],[PropReturn]]^2/data__4[[#This Row],[Variance]])</f>
        <v>10.009312311767266</v>
      </c>
      <c r="J316">
        <f>SQRT(data__4[[#This Row],[Variance]])*100</f>
        <v>0.63689674896523751</v>
      </c>
    </row>
    <row r="317" spans="1:10" x14ac:dyDescent="0.25">
      <c r="A317" s="1">
        <v>39006</v>
      </c>
      <c r="B317">
        <v>1369.06005859375</v>
      </c>
      <c r="C317">
        <v>1370.199951171875</v>
      </c>
      <c r="D317">
        <v>1364.47998046875</v>
      </c>
      <c r="E317">
        <v>1365.6099853515625</v>
      </c>
      <c r="F317">
        <v>2305920000</v>
      </c>
      <c r="G317" s="2">
        <f>(data__4[[#This Row],[Close]]-B316)/B316</f>
        <v>2.5190488487738488E-3</v>
      </c>
      <c r="H317">
        <f t="shared" si="4"/>
        <v>3.8645057428723181E-5</v>
      </c>
      <c r="I317">
        <f>-LN(data__4[[#This Row],[Variance]]) - (data__4[[#This Row],[PropReturn]]^2/data__4[[#This Row],[Variance]])</f>
        <v>9.9968893768061076</v>
      </c>
      <c r="J317">
        <f>SQRT(data__4[[#This Row],[Variance]])*100</f>
        <v>0.62165148941125503</v>
      </c>
    </row>
    <row r="318" spans="1:10" x14ac:dyDescent="0.25">
      <c r="A318" s="1">
        <v>39007</v>
      </c>
      <c r="B318">
        <v>1364.050048828125</v>
      </c>
      <c r="C318">
        <v>1369.050048828125</v>
      </c>
      <c r="D318">
        <v>1356.8699951171875</v>
      </c>
      <c r="E318">
        <v>1369.050048828125</v>
      </c>
      <c r="F318">
        <v>2519620000</v>
      </c>
      <c r="G318" s="2">
        <f>(data__4[[#This Row],[Close]]-B317)/B317</f>
        <v>-3.6594521432252612E-3</v>
      </c>
      <c r="H318">
        <f t="shared" si="4"/>
        <v>3.7068396023136239E-5</v>
      </c>
      <c r="I318">
        <f>-LN(data__4[[#This Row],[Variance]]) - (data__4[[#This Row],[PropReturn]]^2/data__4[[#This Row],[Variance]])</f>
        <v>9.8414787630574754</v>
      </c>
      <c r="J318">
        <f>SQRT(data__4[[#This Row],[Variance]])*100</f>
        <v>0.60883820529871679</v>
      </c>
    </row>
    <row r="319" spans="1:10" x14ac:dyDescent="0.25">
      <c r="A319" s="1">
        <v>39008</v>
      </c>
      <c r="B319">
        <v>1365.800048828125</v>
      </c>
      <c r="C319">
        <v>1372.8699951171875</v>
      </c>
      <c r="D319">
        <v>1360.949951171875</v>
      </c>
      <c r="E319">
        <v>1363.9300537109375</v>
      </c>
      <c r="F319">
        <v>2658840000</v>
      </c>
      <c r="G319" s="2">
        <f>(data__4[[#This Row],[Close]]-B318)/B318</f>
        <v>1.2829441276758504E-3</v>
      </c>
      <c r="H319">
        <f t="shared" si="4"/>
        <v>3.6200999821079199E-5</v>
      </c>
      <c r="I319">
        <f>-LN(data__4[[#This Row],[Variance]]) - (data__4[[#This Row],[PropReturn]]^2/data__4[[#This Row],[Variance]])</f>
        <v>10.180956964456044</v>
      </c>
      <c r="J319">
        <f>SQRT(data__4[[#This Row],[Variance]])*100</f>
        <v>0.60167266699659205</v>
      </c>
    </row>
    <row r="320" spans="1:10" x14ac:dyDescent="0.25">
      <c r="A320" s="1">
        <v>39009</v>
      </c>
      <c r="B320">
        <v>1366.9599609375</v>
      </c>
      <c r="C320">
        <v>1368.0899658203125</v>
      </c>
      <c r="D320">
        <v>1362.06005859375</v>
      </c>
      <c r="E320">
        <v>1365.949951171875</v>
      </c>
      <c r="F320">
        <v>2619830000</v>
      </c>
      <c r="G320" s="2">
        <f>(data__4[[#This Row],[Close]]-B319)/B319</f>
        <v>8.4925469900972719E-4</v>
      </c>
      <c r="H320">
        <f t="shared" si="4"/>
        <v>3.4455810107526737E-5</v>
      </c>
      <c r="I320">
        <f>-LN(data__4[[#This Row],[Variance]]) - (data__4[[#This Row],[PropReturn]]^2/data__4[[#This Row],[Variance]])</f>
        <v>10.254900790011403</v>
      </c>
      <c r="J320">
        <f>SQRT(data__4[[#This Row],[Variance]])*100</f>
        <v>0.58699071634504352</v>
      </c>
    </row>
    <row r="321" spans="1:10" x14ac:dyDescent="0.25">
      <c r="A321" s="1">
        <v>39010</v>
      </c>
      <c r="B321">
        <v>1368.5999755859375</v>
      </c>
      <c r="C321">
        <v>1368.6600341796875</v>
      </c>
      <c r="D321">
        <v>1362.0999755859375</v>
      </c>
      <c r="E321">
        <v>1366.93994140625</v>
      </c>
      <c r="F321">
        <v>2526410000</v>
      </c>
      <c r="G321" s="2">
        <f>(data__4[[#This Row],[Close]]-B320)/B320</f>
        <v>1.1997532446471448E-3</v>
      </c>
      <c r="H321">
        <f t="shared" si="4"/>
        <v>3.2787608034799257E-5</v>
      </c>
      <c r="I321">
        <f>-LN(data__4[[#This Row],[Variance]]) - (data__4[[#This Row],[PropReturn]]^2/data__4[[#This Row],[Variance]])</f>
        <v>10.281558946211467</v>
      </c>
      <c r="J321">
        <f>SQRT(data__4[[#This Row],[Variance]])*100</f>
        <v>0.57260464576179659</v>
      </c>
    </row>
    <row r="322" spans="1:10" x14ac:dyDescent="0.25">
      <c r="A322" s="1">
        <v>39013</v>
      </c>
      <c r="B322">
        <v>1377.02001953125</v>
      </c>
      <c r="C322">
        <v>1377.4000244140625</v>
      </c>
      <c r="D322">
        <v>1363.93994140625</v>
      </c>
      <c r="E322">
        <v>1368.5799560546875</v>
      </c>
      <c r="F322">
        <v>2480430000</v>
      </c>
      <c r="G322" s="2">
        <f>(data__4[[#This Row],[Close]]-B321)/B321</f>
        <v>6.1523046145807751E-3</v>
      </c>
      <c r="H322">
        <f t="shared" si="4"/>
        <v>3.1323035008274415E-5</v>
      </c>
      <c r="I322">
        <f>-LN(data__4[[#This Row],[Variance]]) - (data__4[[#This Row],[PropReturn]]^2/data__4[[#This Row],[Variance]])</f>
        <v>9.1627537054090631</v>
      </c>
      <c r="J322">
        <f>SQRT(data__4[[#This Row],[Variance]])*100</f>
        <v>0.55966985811525005</v>
      </c>
    </row>
    <row r="323" spans="1:10" x14ac:dyDescent="0.25">
      <c r="A323" s="1">
        <v>39014</v>
      </c>
      <c r="B323">
        <v>1377.3800048828125</v>
      </c>
      <c r="C323">
        <v>1377.780029296875</v>
      </c>
      <c r="D323">
        <v>1372.4200439453125</v>
      </c>
      <c r="E323">
        <v>1377.02001953125</v>
      </c>
      <c r="F323">
        <v>2876890000</v>
      </c>
      <c r="G323" s="2">
        <f>(data__4[[#This Row],[Close]]-B322)/B322</f>
        <v>2.6142346985270573E-4</v>
      </c>
      <c r="H323">
        <f t="shared" si="4"/>
        <v>3.2941478014326786E-5</v>
      </c>
      <c r="I323">
        <f>-LN(data__4[[#This Row],[Variance]]) - (data__4[[#This Row],[PropReturn]]^2/data__4[[#This Row],[Variance]])</f>
        <v>10.318703308461066</v>
      </c>
      <c r="J323">
        <f>SQRT(data__4[[#This Row],[Variance]])*100</f>
        <v>0.57394667012124734</v>
      </c>
    </row>
    <row r="324" spans="1:10" x14ac:dyDescent="0.25">
      <c r="A324" s="1">
        <v>39015</v>
      </c>
      <c r="B324">
        <v>1382.219970703125</v>
      </c>
      <c r="C324">
        <v>1383.6099853515625</v>
      </c>
      <c r="D324">
        <v>1376</v>
      </c>
      <c r="E324">
        <v>1377.3599853515625</v>
      </c>
      <c r="F324">
        <v>2953540000</v>
      </c>
      <c r="G324" s="2">
        <f>(data__4[[#This Row],[Close]]-B323)/B323</f>
        <v>3.5138929004013561E-3</v>
      </c>
      <c r="H324">
        <f t="shared" si="4"/>
        <v>3.135221382040195E-5</v>
      </c>
      <c r="I324">
        <f>-LN(data__4[[#This Row],[Variance]]) - (data__4[[#This Row],[PropReturn]]^2/data__4[[#This Row],[Variance]])</f>
        <v>9.9763956469052779</v>
      </c>
      <c r="J324">
        <f>SQRT(data__4[[#This Row],[Variance]])*100</f>
        <v>0.55993047622362857</v>
      </c>
    </row>
    <row r="325" spans="1:10" x14ac:dyDescent="0.25">
      <c r="A325" s="1">
        <v>39016</v>
      </c>
      <c r="B325">
        <v>1389.0799560546875</v>
      </c>
      <c r="C325">
        <v>1389.449951171875</v>
      </c>
      <c r="D325">
        <v>1379.469970703125</v>
      </c>
      <c r="E325">
        <v>1382.2099609375</v>
      </c>
      <c r="F325">
        <v>2793350000</v>
      </c>
      <c r="G325" s="2">
        <f>(data__4[[#This Row],[Close]]-B324)/B324</f>
        <v>4.9630199946198699E-3</v>
      </c>
      <c r="H325">
        <f t="shared" ref="H325:H388" si="5" xml:space="preserve"> $N$5 + ($N$3*G324^2) + ($N$4*H324)</f>
        <v>3.089807105328305E-5</v>
      </c>
      <c r="I325">
        <f>-LN(data__4[[#This Row],[Variance]]) - (data__4[[#This Row],[PropReturn]]^2/data__4[[#This Row],[Variance]])</f>
        <v>9.5876289309215732</v>
      </c>
      <c r="J325">
        <f>SQRT(data__4[[#This Row],[Variance]])*100</f>
        <v>0.55586033365660348</v>
      </c>
    </row>
    <row r="326" spans="1:10" x14ac:dyDescent="0.25">
      <c r="A326" s="1">
        <v>39017</v>
      </c>
      <c r="B326">
        <v>1377.3399658203125</v>
      </c>
      <c r="C326">
        <v>1388.8900146484375</v>
      </c>
      <c r="D326">
        <v>1375.8499755859375</v>
      </c>
      <c r="E326">
        <v>1388.8900146484375</v>
      </c>
      <c r="F326">
        <v>2458450000</v>
      </c>
      <c r="G326" s="2">
        <f>(data__4[[#This Row],[Close]]-B325)/B325</f>
        <v>-8.4516302918367075E-3</v>
      </c>
      <c r="H326">
        <f t="shared" si="5"/>
        <v>3.1480563609362655E-5</v>
      </c>
      <c r="I326">
        <f>-LN(data__4[[#This Row],[Variance]]) - (data__4[[#This Row],[PropReturn]]^2/data__4[[#This Row],[Variance]])</f>
        <v>8.0971194002084328</v>
      </c>
      <c r="J326">
        <f>SQRT(data__4[[#This Row],[Variance]])*100</f>
        <v>0.56107542816775224</v>
      </c>
    </row>
    <row r="327" spans="1:10" x14ac:dyDescent="0.25">
      <c r="A327" s="1">
        <v>39020</v>
      </c>
      <c r="B327">
        <v>1377.9300537109375</v>
      </c>
      <c r="C327">
        <v>1381.219970703125</v>
      </c>
      <c r="D327">
        <v>1373.4599609375</v>
      </c>
      <c r="E327">
        <v>1377.300048828125</v>
      </c>
      <c r="F327">
        <v>2770440000</v>
      </c>
      <c r="G327" s="2">
        <f>(data__4[[#This Row],[Close]]-B326)/B326</f>
        <v>4.2842573748563015E-4</v>
      </c>
      <c r="H327">
        <f t="shared" si="5"/>
        <v>3.5810816743294671E-5</v>
      </c>
      <c r="I327">
        <f>-LN(data__4[[#This Row],[Variance]]) - (data__4[[#This Row],[PropReturn]]^2/data__4[[#This Row],[Variance]])</f>
        <v>10.232135058949829</v>
      </c>
      <c r="J327">
        <f>SQRT(data__4[[#This Row],[Variance]])*100</f>
        <v>0.59842139620249768</v>
      </c>
    </row>
    <row r="328" spans="1:10" x14ac:dyDescent="0.25">
      <c r="A328" s="1">
        <v>39021</v>
      </c>
      <c r="B328">
        <v>1377.93994140625</v>
      </c>
      <c r="C328">
        <v>1381.2099609375</v>
      </c>
      <c r="D328">
        <v>1372.18994140625</v>
      </c>
      <c r="E328">
        <v>1377.9300537109375</v>
      </c>
      <c r="F328">
        <v>2803030000</v>
      </c>
      <c r="G328" s="2">
        <f>(data__4[[#This Row],[Close]]-B327)/B327</f>
        <v>7.1757599639192159E-6</v>
      </c>
      <c r="H328">
        <f t="shared" si="5"/>
        <v>3.3980921612974423E-5</v>
      </c>
      <c r="I328">
        <f>-LN(data__4[[#This Row],[Variance]]) - (data__4[[#This Row],[PropReturn]]^2/data__4[[#This Row],[Variance]])</f>
        <v>10.289709804563012</v>
      </c>
      <c r="J328">
        <f>SQRT(data__4[[#This Row],[Variance]])*100</f>
        <v>0.5829315707094137</v>
      </c>
    </row>
    <row r="329" spans="1:10" x14ac:dyDescent="0.25">
      <c r="A329" s="1">
        <v>39022</v>
      </c>
      <c r="B329">
        <v>1367.81005859375</v>
      </c>
      <c r="C329">
        <v>1381.949951171875</v>
      </c>
      <c r="D329">
        <v>1366.260009765625</v>
      </c>
      <c r="E329">
        <v>1377.760009765625</v>
      </c>
      <c r="F329">
        <v>2821160000</v>
      </c>
      <c r="G329" s="2">
        <f>(data__4[[#This Row],[Close]]-B328)/B328</f>
        <v>-7.3514690358434612E-3</v>
      </c>
      <c r="H329">
        <f t="shared" si="5"/>
        <v>3.2295556253205445E-5</v>
      </c>
      <c r="I329">
        <f>-LN(data__4[[#This Row],[Variance]]) - (data__4[[#This Row],[PropReturn]]^2/data__4[[#This Row],[Variance]])</f>
        <v>8.6671588324887239</v>
      </c>
      <c r="J329">
        <f>SQRT(data__4[[#This Row],[Variance]])*100</f>
        <v>0.56829179347589953</v>
      </c>
    </row>
    <row r="330" spans="1:10" x14ac:dyDescent="0.25">
      <c r="A330" s="1">
        <v>39023</v>
      </c>
      <c r="B330">
        <v>1367.3399658203125</v>
      </c>
      <c r="C330">
        <v>1368.3900146484375</v>
      </c>
      <c r="D330">
        <v>1362.2099609375</v>
      </c>
      <c r="E330">
        <v>1367.43994140625</v>
      </c>
      <c r="F330">
        <v>2646180000</v>
      </c>
      <c r="G330" s="2">
        <f>(data__4[[#This Row],[Close]]-B329)/B329</f>
        <v>-3.4368278730221062E-4</v>
      </c>
      <c r="H330">
        <f t="shared" si="5"/>
        <v>3.5143633962968451E-5</v>
      </c>
      <c r="I330">
        <f>-LN(data__4[[#This Row],[Variance]]) - (data__4[[#This Row],[PropReturn]]^2/data__4[[#This Row],[Variance]])</f>
        <v>10.252706063719614</v>
      </c>
      <c r="J330">
        <f>SQRT(data__4[[#This Row],[Variance]])*100</f>
        <v>0.59282066396987598</v>
      </c>
    </row>
    <row r="331" spans="1:10" x14ac:dyDescent="0.25">
      <c r="A331" s="1">
        <v>39024</v>
      </c>
      <c r="B331">
        <v>1364.300048828125</v>
      </c>
      <c r="C331">
        <v>1371.6800537109375</v>
      </c>
      <c r="D331">
        <v>1360.97998046875</v>
      </c>
      <c r="E331">
        <v>1367.31005859375</v>
      </c>
      <c r="F331">
        <v>2419730000</v>
      </c>
      <c r="G331" s="2">
        <f>(data__4[[#This Row],[Close]]-B330)/B330</f>
        <v>-2.2232342125418337E-3</v>
      </c>
      <c r="H331">
        <f t="shared" si="5"/>
        <v>3.336655415207881E-5</v>
      </c>
      <c r="I331">
        <f>-LN(data__4[[#This Row],[Variance]]) - (data__4[[#This Row],[PropReturn]]^2/data__4[[#This Row],[Variance]])</f>
        <v>10.159821056921372</v>
      </c>
      <c r="J331">
        <f>SQRT(data__4[[#This Row],[Variance]])*100</f>
        <v>0.57763789827260126</v>
      </c>
    </row>
    <row r="332" spans="1:10" x14ac:dyDescent="0.25">
      <c r="A332" s="1">
        <v>39027</v>
      </c>
      <c r="B332">
        <v>1379.780029296875</v>
      </c>
      <c r="C332">
        <v>1381.4000244140625</v>
      </c>
      <c r="D332">
        <v>1364.27001953125</v>
      </c>
      <c r="E332">
        <v>1364.27001953125</v>
      </c>
      <c r="F332">
        <v>2533550000</v>
      </c>
      <c r="G332" s="2">
        <f>(data__4[[#This Row],[Close]]-B331)/B331</f>
        <v>1.1346463325312226E-2</v>
      </c>
      <c r="H332">
        <f t="shared" si="5"/>
        <v>3.2135900893305935E-5</v>
      </c>
      <c r="I332">
        <f>-LN(data__4[[#This Row],[Variance]]) - (data__4[[#This Row],[PropReturn]]^2/data__4[[#This Row],[Variance]])</f>
        <v>6.3393559186510702</v>
      </c>
      <c r="J332">
        <f>SQRT(data__4[[#This Row],[Variance]])*100</f>
        <v>0.56688535783971294</v>
      </c>
    </row>
    <row r="333" spans="1:10" x14ac:dyDescent="0.25">
      <c r="A333" s="1">
        <v>39028</v>
      </c>
      <c r="B333">
        <v>1382.8399658203125</v>
      </c>
      <c r="C333">
        <v>1388.18994140625</v>
      </c>
      <c r="D333">
        <v>1379.18994140625</v>
      </c>
      <c r="E333">
        <v>1379.75</v>
      </c>
      <c r="F333">
        <v>2636390000</v>
      </c>
      <c r="G333" s="2">
        <f>(data__4[[#This Row],[Close]]-B332)/B332</f>
        <v>2.217698805944321E-3</v>
      </c>
      <c r="H333">
        <f t="shared" si="5"/>
        <v>4.106093627613742E-5</v>
      </c>
      <c r="I333">
        <f>-LN(data__4[[#This Row],[Variance]]) - (data__4[[#This Row],[PropReturn]]^2/data__4[[#This Row],[Variance]])</f>
        <v>9.9806755590800655</v>
      </c>
      <c r="J333">
        <f>SQRT(data__4[[#This Row],[Variance]])*100</f>
        <v>0.64078807944699956</v>
      </c>
    </row>
    <row r="334" spans="1:10" x14ac:dyDescent="0.25">
      <c r="A334" s="1">
        <v>39029</v>
      </c>
      <c r="B334">
        <v>1385.719970703125</v>
      </c>
      <c r="C334">
        <v>1388.6099853515625</v>
      </c>
      <c r="D334">
        <v>1379.3299560546875</v>
      </c>
      <c r="E334">
        <v>1382.5</v>
      </c>
      <c r="F334">
        <v>2814820000</v>
      </c>
      <c r="G334" s="2">
        <f>(data__4[[#This Row],[Close]]-B333)/B333</f>
        <v>2.0826740288085732E-3</v>
      </c>
      <c r="H334">
        <f t="shared" si="5"/>
        <v>3.915793937512353E-5</v>
      </c>
      <c r="I334">
        <f>-LN(data__4[[#This Row],[Variance]]) - (data__4[[#This Row],[PropReturn]]^2/data__4[[#This Row],[Variance]])</f>
        <v>10.037137204885171</v>
      </c>
      <c r="J334">
        <f>SQRT(data__4[[#This Row],[Variance]])*100</f>
        <v>0.62576304920571602</v>
      </c>
    </row>
    <row r="335" spans="1:10" x14ac:dyDescent="0.25">
      <c r="A335" s="1">
        <v>39030</v>
      </c>
      <c r="B335">
        <v>1378.3299560546875</v>
      </c>
      <c r="C335">
        <v>1388.9200439453125</v>
      </c>
      <c r="D335">
        <v>1377.31005859375</v>
      </c>
      <c r="E335">
        <v>1385.4300537109375</v>
      </c>
      <c r="F335">
        <v>3012050000</v>
      </c>
      <c r="G335" s="2">
        <f>(data__4[[#This Row],[Close]]-B334)/B334</f>
        <v>-5.3329783828458136E-3</v>
      </c>
      <c r="H335">
        <f t="shared" si="5"/>
        <v>3.7373604603325287E-5</v>
      </c>
      <c r="I335">
        <f>-LN(data__4[[#This Row],[Variance]]) - (data__4[[#This Row],[PropReturn]]^2/data__4[[#This Row],[Variance]])</f>
        <v>9.4335633789195601</v>
      </c>
      <c r="J335">
        <f>SQRT(data__4[[#This Row],[Variance]])*100</f>
        <v>0.61133955052266398</v>
      </c>
    </row>
    <row r="336" spans="1:10" x14ac:dyDescent="0.25">
      <c r="A336" s="1">
        <v>39031</v>
      </c>
      <c r="B336">
        <v>1380.9000244140625</v>
      </c>
      <c r="C336">
        <v>1381.0400390625</v>
      </c>
      <c r="D336">
        <v>1375.5999755859375</v>
      </c>
      <c r="E336">
        <v>1378.3299560546875</v>
      </c>
      <c r="F336">
        <v>2290200000</v>
      </c>
      <c r="G336" s="2">
        <f>(data__4[[#This Row],[Close]]-B335)/B335</f>
        <v>1.8646249021036501E-3</v>
      </c>
      <c r="H336">
        <f t="shared" si="5"/>
        <v>3.7701110827706913E-5</v>
      </c>
      <c r="I336">
        <f>-LN(data__4[[#This Row],[Variance]]) - (data__4[[#This Row],[PropReturn]]^2/data__4[[#This Row],[Variance]])</f>
        <v>10.09360021429322</v>
      </c>
      <c r="J336">
        <f>SQRT(data__4[[#This Row],[Variance]])*100</f>
        <v>0.61401230303396126</v>
      </c>
    </row>
    <row r="337" spans="1:10" x14ac:dyDescent="0.25">
      <c r="A337" s="1">
        <v>39034</v>
      </c>
      <c r="B337">
        <v>1384.4200439453125</v>
      </c>
      <c r="C337">
        <v>1387.6099853515625</v>
      </c>
      <c r="D337">
        <v>1378.800048828125</v>
      </c>
      <c r="E337">
        <v>1380.5799560546875</v>
      </c>
      <c r="F337">
        <v>2386340000</v>
      </c>
      <c r="G337" s="2">
        <f>(data__4[[#This Row],[Close]]-B336)/B336</f>
        <v>2.5490763045960545E-3</v>
      </c>
      <c r="H337">
        <f t="shared" si="5"/>
        <v>3.5973836433244148E-5</v>
      </c>
      <c r="I337">
        <f>-LN(data__4[[#This Row],[Variance]]) - (data__4[[#This Row],[PropReturn]]^2/data__4[[#This Row],[Variance]])</f>
        <v>10.052093210240567</v>
      </c>
      <c r="J337">
        <f>SQRT(data__4[[#This Row],[Variance]])*100</f>
        <v>0.5997819306484995</v>
      </c>
    </row>
    <row r="338" spans="1:10" x14ac:dyDescent="0.25">
      <c r="A338" s="1">
        <v>39035</v>
      </c>
      <c r="B338">
        <v>1393.219970703125</v>
      </c>
      <c r="C338">
        <v>1394.489990234375</v>
      </c>
      <c r="D338">
        <v>1379.0699462890625</v>
      </c>
      <c r="E338">
        <v>1384.3599853515625</v>
      </c>
      <c r="F338">
        <v>3027480000</v>
      </c>
      <c r="G338" s="2">
        <f>(data__4[[#This Row],[Close]]-B337)/B337</f>
        <v>6.3563994152631004E-3</v>
      </c>
      <c r="H338">
        <f t="shared" si="5"/>
        <v>3.464224886727737E-5</v>
      </c>
      <c r="I338">
        <f>-LN(data__4[[#This Row],[Variance]]) - (data__4[[#This Row],[PropReturn]]^2/data__4[[#This Row],[Variance]])</f>
        <v>9.1041204283559161</v>
      </c>
      <c r="J338">
        <f>SQRT(data__4[[#This Row],[Variance]])*100</f>
        <v>0.58857666337765524</v>
      </c>
    </row>
    <row r="339" spans="1:10" x14ac:dyDescent="0.25">
      <c r="A339" s="1">
        <v>39036</v>
      </c>
      <c r="B339">
        <v>1396.5699462890625</v>
      </c>
      <c r="C339">
        <v>1401.3499755859375</v>
      </c>
      <c r="D339">
        <v>1392.1300048828125</v>
      </c>
      <c r="E339">
        <v>1392.9100341796875</v>
      </c>
      <c r="F339">
        <v>2831130000</v>
      </c>
      <c r="G339" s="2">
        <f>(data__4[[#This Row],[Close]]-B338)/B338</f>
        <v>2.4044843286640852E-3</v>
      </c>
      <c r="H339">
        <f t="shared" si="5"/>
        <v>3.6178733086611568E-5</v>
      </c>
      <c r="I339">
        <f>-LN(data__4[[#This Row],[Variance]]) - (data__4[[#This Row],[PropReturn]]^2/data__4[[#This Row],[Variance]])</f>
        <v>10.067234027958424</v>
      </c>
      <c r="J339">
        <f>SQRT(data__4[[#This Row],[Variance]])*100</f>
        <v>0.60148759826459897</v>
      </c>
    </row>
    <row r="340" spans="1:10" x14ac:dyDescent="0.25">
      <c r="A340" s="1">
        <v>39037</v>
      </c>
      <c r="B340">
        <v>1399.760009765625</v>
      </c>
      <c r="C340">
        <v>1403.760009765625</v>
      </c>
      <c r="D340">
        <v>1396.530029296875</v>
      </c>
      <c r="E340">
        <v>1396.530029296875</v>
      </c>
      <c r="F340">
        <v>2835730000</v>
      </c>
      <c r="G340" s="2">
        <f>(data__4[[#This Row],[Close]]-B339)/B339</f>
        <v>2.2842131788952443E-3</v>
      </c>
      <c r="H340">
        <f t="shared" si="5"/>
        <v>3.4771158851164688E-5</v>
      </c>
      <c r="I340">
        <f>-LN(data__4[[#This Row],[Variance]]) - (data__4[[#This Row],[PropReturn]]^2/data__4[[#This Row],[Variance]])</f>
        <v>10.116666029384039</v>
      </c>
      <c r="J340">
        <f>SQRT(data__4[[#This Row],[Variance]])*100</f>
        <v>0.58967074585029811</v>
      </c>
    </row>
    <row r="341" spans="1:10" x14ac:dyDescent="0.25">
      <c r="A341" s="1">
        <v>39038</v>
      </c>
      <c r="B341">
        <v>1401.199951171875</v>
      </c>
      <c r="C341">
        <v>1401.2099609375</v>
      </c>
      <c r="D341">
        <v>1394.550048828125</v>
      </c>
      <c r="E341">
        <v>1399.760009765625</v>
      </c>
      <c r="F341">
        <v>2726100000</v>
      </c>
      <c r="G341" s="2">
        <f>(data__4[[#This Row],[Close]]-B340)/B340</f>
        <v>1.028705918303169E-3</v>
      </c>
      <c r="H341">
        <f t="shared" si="5"/>
        <v>3.3440443525427253E-5</v>
      </c>
      <c r="I341">
        <f>-LN(data__4[[#This Row],[Variance]]) - (data__4[[#This Row],[PropReturn]]^2/data__4[[#This Row],[Variance]])</f>
        <v>10.274099116837997</v>
      </c>
      <c r="J341">
        <f>SQRT(data__4[[#This Row],[Variance]])*100</f>
        <v>0.57827712669123665</v>
      </c>
    </row>
    <row r="342" spans="1:10" x14ac:dyDescent="0.25">
      <c r="A342" s="1">
        <v>39041</v>
      </c>
      <c r="B342">
        <v>1400.5</v>
      </c>
      <c r="C342">
        <v>1404.3699951171875</v>
      </c>
      <c r="D342">
        <v>1397.8499755859375</v>
      </c>
      <c r="E342">
        <v>1401.1700439453125</v>
      </c>
      <c r="F342">
        <v>2546710000</v>
      </c>
      <c r="G342" s="2">
        <f>(data__4[[#This Row],[Close]]-B341)/B341</f>
        <v>-4.9953696564833958E-4</v>
      </c>
      <c r="H342">
        <f t="shared" si="5"/>
        <v>3.1888055588214801E-5</v>
      </c>
      <c r="I342">
        <f>-LN(data__4[[#This Row],[Variance]]) - (data__4[[#This Row],[PropReturn]]^2/data__4[[#This Row],[Variance]])</f>
        <v>10.345453639036773</v>
      </c>
      <c r="J342">
        <f>SQRT(data__4[[#This Row],[Variance]])*100</f>
        <v>0.56469509992751665</v>
      </c>
    </row>
    <row r="343" spans="1:10" x14ac:dyDescent="0.25">
      <c r="A343" s="1">
        <v>39042</v>
      </c>
      <c r="B343">
        <v>1402.81005859375</v>
      </c>
      <c r="C343">
        <v>1403.489990234375</v>
      </c>
      <c r="D343">
        <v>1399.989990234375</v>
      </c>
      <c r="E343">
        <v>1400.4300537109375</v>
      </c>
      <c r="F343">
        <v>2597940000</v>
      </c>
      <c r="G343" s="2">
        <f>(data__4[[#This Row],[Close]]-B342)/B342</f>
        <v>1.6494527624062835E-3</v>
      </c>
      <c r="H343">
        <f t="shared" si="5"/>
        <v>3.0405274554234993E-5</v>
      </c>
      <c r="I343">
        <f>-LN(data__4[[#This Row],[Variance]]) - (data__4[[#This Row],[PropReturn]]^2/data__4[[#This Row],[Variance]])</f>
        <v>10.311413458113883</v>
      </c>
      <c r="J343">
        <f>SQRT(data__4[[#This Row],[Variance]])*100</f>
        <v>0.5514097800568557</v>
      </c>
    </row>
    <row r="344" spans="1:10" x14ac:dyDescent="0.25">
      <c r="A344" s="1">
        <v>39043</v>
      </c>
      <c r="B344">
        <v>1406.0899658203125</v>
      </c>
      <c r="C344">
        <v>1407.8900146484375</v>
      </c>
      <c r="D344">
        <v>1402.260009765625</v>
      </c>
      <c r="E344">
        <v>1402.68994140625</v>
      </c>
      <c r="F344">
        <v>2237710000</v>
      </c>
      <c r="G344" s="2">
        <f>(data__4[[#This Row],[Close]]-B343)/B343</f>
        <v>2.3380978817976613E-3</v>
      </c>
      <c r="H344">
        <f t="shared" si="5"/>
        <v>2.9252253302082536E-5</v>
      </c>
      <c r="I344">
        <f>-LN(data__4[[#This Row],[Variance]]) - (data__4[[#This Row],[PropReturn]]^2/data__4[[#This Row],[Variance]])</f>
        <v>10.252672563091885</v>
      </c>
      <c r="J344">
        <f>SQRT(data__4[[#This Row],[Variance]])*100</f>
        <v>0.54085352270353693</v>
      </c>
    </row>
    <row r="345" spans="1:10" x14ac:dyDescent="0.25">
      <c r="A345" s="1">
        <v>39045</v>
      </c>
      <c r="B345">
        <v>1400.949951171875</v>
      </c>
      <c r="C345">
        <v>1405.93994140625</v>
      </c>
      <c r="D345">
        <v>1399.25</v>
      </c>
      <c r="E345">
        <v>1405.93994140625</v>
      </c>
      <c r="F345">
        <v>832550000</v>
      </c>
      <c r="G345" s="2">
        <f>(data__4[[#This Row],[Close]]-B344)/B344</f>
        <v>-3.6555375355650285E-3</v>
      </c>
      <c r="H345">
        <f t="shared" si="5"/>
        <v>2.8422571414503384E-5</v>
      </c>
      <c r="I345">
        <f>-LN(data__4[[#This Row],[Variance]]) - (data__4[[#This Row],[PropReturn]]^2/data__4[[#This Row],[Variance]])</f>
        <v>9.9981740498592586</v>
      </c>
      <c r="J345">
        <f>SQRT(data__4[[#This Row],[Variance]])*100</f>
        <v>0.53312823424110067</v>
      </c>
    </row>
    <row r="346" spans="1:10" x14ac:dyDescent="0.25">
      <c r="A346" s="1">
        <v>39048</v>
      </c>
      <c r="B346">
        <v>1381.9599609375</v>
      </c>
      <c r="C346">
        <v>1400.949951171875</v>
      </c>
      <c r="D346">
        <v>1381.43994140625</v>
      </c>
      <c r="E346">
        <v>1400.949951171875</v>
      </c>
      <c r="F346">
        <v>2711210000</v>
      </c>
      <c r="G346" s="2">
        <f>(data__4[[#This Row],[Close]]-B345)/B345</f>
        <v>-1.3555081120842425E-2</v>
      </c>
      <c r="H346">
        <f t="shared" si="5"/>
        <v>2.8306090691157102E-5</v>
      </c>
      <c r="I346">
        <f>-LN(data__4[[#This Row],[Variance]]) - (data__4[[#This Row],[PropReturn]]^2/data__4[[#This Row],[Variance]])</f>
        <v>3.9812431564077295</v>
      </c>
      <c r="J346">
        <f>SQRT(data__4[[#This Row],[Variance]])*100</f>
        <v>0.5320346858162267</v>
      </c>
    </row>
    <row r="347" spans="1:10" x14ac:dyDescent="0.25">
      <c r="A347" s="1">
        <v>39049</v>
      </c>
      <c r="B347">
        <v>1386.719970703125</v>
      </c>
      <c r="C347">
        <v>1387.9100341796875</v>
      </c>
      <c r="D347">
        <v>1377.8299560546875</v>
      </c>
      <c r="E347">
        <v>1381.6099853515625</v>
      </c>
      <c r="F347">
        <v>2639750000</v>
      </c>
      <c r="G347" s="2">
        <f>(data__4[[#This Row],[Close]]-B346)/B346</f>
        <v>3.4443905034671801E-3</v>
      </c>
      <c r="H347">
        <f t="shared" si="5"/>
        <v>4.2028826492456049E-5</v>
      </c>
      <c r="I347">
        <f>-LN(data__4[[#This Row],[Variance]]) - (data__4[[#This Row],[PropReturn]]^2/data__4[[#This Row],[Variance]])</f>
        <v>9.7948765241704354</v>
      </c>
      <c r="J347">
        <f>SQRT(data__4[[#This Row],[Variance]])*100</f>
        <v>0.64829643291056338</v>
      </c>
    </row>
    <row r="348" spans="1:10" x14ac:dyDescent="0.25">
      <c r="A348" s="1">
        <v>39050</v>
      </c>
      <c r="B348">
        <v>1399.47998046875</v>
      </c>
      <c r="C348">
        <v>1401.1400146484375</v>
      </c>
      <c r="D348">
        <v>1386.1099853515625</v>
      </c>
      <c r="E348">
        <v>1386.1099853515625</v>
      </c>
      <c r="F348">
        <v>2790970000</v>
      </c>
      <c r="G348" s="2">
        <f>(data__4[[#This Row],[Close]]-B347)/B347</f>
        <v>9.2015764070630217E-3</v>
      </c>
      <c r="H348">
        <f t="shared" si="5"/>
        <v>4.0605264167450625E-5</v>
      </c>
      <c r="I348">
        <f>-LN(data__4[[#This Row],[Variance]]) - (data__4[[#This Row],[PropReturn]]^2/data__4[[#This Row],[Variance]])</f>
        <v>8.0264396465199273</v>
      </c>
      <c r="J348">
        <f>SQRT(data__4[[#This Row],[Variance]])*100</f>
        <v>0.63722259978323603</v>
      </c>
    </row>
    <row r="349" spans="1:10" x14ac:dyDescent="0.25">
      <c r="A349" s="1">
        <v>39051</v>
      </c>
      <c r="B349">
        <v>1400.6300048828125</v>
      </c>
      <c r="C349">
        <v>1406.300048828125</v>
      </c>
      <c r="D349">
        <v>1393.8299560546875</v>
      </c>
      <c r="E349">
        <v>1399.469970703125</v>
      </c>
      <c r="F349">
        <v>4006230000</v>
      </c>
      <c r="G349" s="2">
        <f>(data__4[[#This Row],[Close]]-B348)/B348</f>
        <v>8.2175124339921182E-4</v>
      </c>
      <c r="H349">
        <f t="shared" si="5"/>
        <v>4.521512760598356E-5</v>
      </c>
      <c r="I349">
        <f>-LN(data__4[[#This Row],[Variance]]) - (data__4[[#This Row],[PropReturn]]^2/data__4[[#This Row],[Variance]])</f>
        <v>9.9891441292100147</v>
      </c>
      <c r="J349">
        <f>SQRT(data__4[[#This Row],[Variance]])*100</f>
        <v>0.67242194793138299</v>
      </c>
    </row>
    <row r="350" spans="1:10" x14ac:dyDescent="0.25">
      <c r="A350" s="1">
        <v>39052</v>
      </c>
      <c r="B350">
        <v>1396.7099609375</v>
      </c>
      <c r="C350">
        <v>1402.4599609375</v>
      </c>
      <c r="D350">
        <v>1385.9300537109375</v>
      </c>
      <c r="E350">
        <v>1400.6300048828125</v>
      </c>
      <c r="F350">
        <v>2800980000</v>
      </c>
      <c r="G350" s="2">
        <f>(data__4[[#This Row],[Close]]-B349)/B349</f>
        <v>-2.7987719323780166E-3</v>
      </c>
      <c r="H350">
        <f t="shared" si="5"/>
        <v>4.2605824191275811E-5</v>
      </c>
      <c r="I350">
        <f>-LN(data__4[[#This Row],[Variance]]) - (data__4[[#This Row],[PropReturn]]^2/data__4[[#This Row],[Variance]])</f>
        <v>9.8796685737236132</v>
      </c>
      <c r="J350">
        <f>SQRT(data__4[[#This Row],[Variance]])*100</f>
        <v>0.65273137040650808</v>
      </c>
    </row>
    <row r="351" spans="1:10" x14ac:dyDescent="0.25">
      <c r="A351" s="1">
        <v>39055</v>
      </c>
      <c r="B351">
        <v>1409.1199951171875</v>
      </c>
      <c r="C351">
        <v>1411.22998046875</v>
      </c>
      <c r="D351">
        <v>1396.6700439453125</v>
      </c>
      <c r="E351">
        <v>1396.6700439453125</v>
      </c>
      <c r="F351">
        <v>2766320000</v>
      </c>
      <c r="G351" s="2">
        <f>(data__4[[#This Row],[Close]]-B350)/B350</f>
        <v>8.8851905741100558E-3</v>
      </c>
      <c r="H351">
        <f t="shared" si="5"/>
        <v>4.0804831494362375E-5</v>
      </c>
      <c r="I351">
        <f>-LN(data__4[[#This Row],[Variance]]) - (data__4[[#This Row],[PropReturn]]^2/data__4[[#This Row],[Variance]])</f>
        <v>8.1719732050752505</v>
      </c>
      <c r="J351">
        <f>SQRT(data__4[[#This Row],[Variance]])*100</f>
        <v>0.63878659577641717</v>
      </c>
    </row>
    <row r="352" spans="1:10" x14ac:dyDescent="0.25">
      <c r="A352" s="1">
        <v>39056</v>
      </c>
      <c r="B352">
        <v>1414.760009765625</v>
      </c>
      <c r="C352">
        <v>1415.27001953125</v>
      </c>
      <c r="D352">
        <v>1408.780029296875</v>
      </c>
      <c r="E352">
        <v>1409.0999755859375</v>
      </c>
      <c r="F352">
        <v>2755700000</v>
      </c>
      <c r="G352" s="2">
        <f>(data__4[[#This Row],[Close]]-B351)/B351</f>
        <v>4.0025084222642488E-3</v>
      </c>
      <c r="H352">
        <f t="shared" si="5"/>
        <v>4.4932836582056026E-5</v>
      </c>
      <c r="I352">
        <f>-LN(data__4[[#This Row],[Variance]]) - (data__4[[#This Row],[PropReturn]]^2/data__4[[#This Row],[Variance]])</f>
        <v>9.6538079324669557</v>
      </c>
      <c r="J352">
        <f>SQRT(data__4[[#This Row],[Variance]])*100</f>
        <v>0.67031959975862287</v>
      </c>
    </row>
    <row r="353" spans="1:10" x14ac:dyDescent="0.25">
      <c r="A353" s="1">
        <v>39057</v>
      </c>
      <c r="B353">
        <v>1412.9000244140625</v>
      </c>
      <c r="C353">
        <v>1415.9300537109375</v>
      </c>
      <c r="D353">
        <v>1411.050048828125</v>
      </c>
      <c r="E353">
        <v>1414.4000244140625</v>
      </c>
      <c r="F353">
        <v>2725280000</v>
      </c>
      <c r="G353" s="2">
        <f>(data__4[[#This Row],[Close]]-B352)/B352</f>
        <v>-1.3147002592126087E-3</v>
      </c>
      <c r="H353">
        <f t="shared" si="5"/>
        <v>4.3593623237040725E-5</v>
      </c>
      <c r="I353">
        <f>-LN(data__4[[#This Row],[Variance]]) - (data__4[[#This Row],[PropReturn]]^2/data__4[[#This Row],[Variance]])</f>
        <v>10.000950830234759</v>
      </c>
      <c r="J353">
        <f>SQRT(data__4[[#This Row],[Variance]])*100</f>
        <v>0.66025467235787683</v>
      </c>
    </row>
    <row r="354" spans="1:10" x14ac:dyDescent="0.25">
      <c r="A354" s="1">
        <v>39058</v>
      </c>
      <c r="B354">
        <v>1407.2900390625</v>
      </c>
      <c r="C354">
        <v>1418.27001953125</v>
      </c>
      <c r="D354">
        <v>1406.800048828125</v>
      </c>
      <c r="E354">
        <v>1412.8599853515625</v>
      </c>
      <c r="F354">
        <v>2743150000</v>
      </c>
      <c r="G354" s="2">
        <f>(data__4[[#This Row],[Close]]-B353)/B353</f>
        <v>-3.9705465741562236E-3</v>
      </c>
      <c r="H354">
        <f t="shared" si="5"/>
        <v>4.1211070511508764E-5</v>
      </c>
      <c r="I354">
        <f>-LN(data__4[[#This Row],[Variance]]) - (data__4[[#This Row],[PropReturn]]^2/data__4[[#This Row],[Variance]])</f>
        <v>9.7142549687795867</v>
      </c>
      <c r="J354">
        <f>SQRT(data__4[[#This Row],[Variance]])*100</f>
        <v>0.641958491738436</v>
      </c>
    </row>
    <row r="355" spans="1:10" x14ac:dyDescent="0.25">
      <c r="A355" s="1">
        <v>39059</v>
      </c>
      <c r="B355">
        <v>1409.8399658203125</v>
      </c>
      <c r="C355">
        <v>1414.0899658203125</v>
      </c>
      <c r="D355">
        <v>1403.6700439453125</v>
      </c>
      <c r="E355">
        <v>1407.27001953125</v>
      </c>
      <c r="F355">
        <v>2440460000</v>
      </c>
      <c r="G355" s="2">
        <f>(data__4[[#This Row],[Close]]-B354)/B354</f>
        <v>1.8119411685107889E-3</v>
      </c>
      <c r="H355">
        <f t="shared" si="5"/>
        <v>4.017541993355388E-5</v>
      </c>
      <c r="I355">
        <f>-LN(data__4[[#This Row],[Variance]]) - (data__4[[#This Row],[PropReturn]]^2/data__4[[#This Row],[Variance]])</f>
        <v>10.040535306264017</v>
      </c>
      <c r="J355">
        <f>SQRT(data__4[[#This Row],[Variance]])*100</f>
        <v>0.63384083123094781</v>
      </c>
    </row>
    <row r="356" spans="1:10" x14ac:dyDescent="0.25">
      <c r="A356" s="1">
        <v>39062</v>
      </c>
      <c r="B356">
        <v>1413.0400390625</v>
      </c>
      <c r="C356">
        <v>1415.5999755859375</v>
      </c>
      <c r="D356">
        <v>1408.56005859375</v>
      </c>
      <c r="E356">
        <v>1409.81005859375</v>
      </c>
      <c r="F356">
        <v>2289900000</v>
      </c>
      <c r="G356" s="2">
        <f>(data__4[[#This Row],[Close]]-B355)/B355</f>
        <v>2.2698131133809529E-3</v>
      </c>
      <c r="H356">
        <f t="shared" si="5"/>
        <v>3.8216857571555206E-5</v>
      </c>
      <c r="I356">
        <f>-LN(data__4[[#This Row],[Variance]]) - (data__4[[#This Row],[PropReturn]]^2/data__4[[#This Row],[Variance]])</f>
        <v>10.0374228738392</v>
      </c>
      <c r="J356">
        <f>SQRT(data__4[[#This Row],[Variance]])*100</f>
        <v>0.61819784512367248</v>
      </c>
    </row>
    <row r="357" spans="1:10" x14ac:dyDescent="0.25">
      <c r="A357" s="1">
        <v>39063</v>
      </c>
      <c r="B357">
        <v>1411.56005859375</v>
      </c>
      <c r="C357">
        <v>1413.780029296875</v>
      </c>
      <c r="D357">
        <v>1404.75</v>
      </c>
      <c r="E357">
        <v>1413</v>
      </c>
      <c r="F357">
        <v>2738170000</v>
      </c>
      <c r="G357" s="2">
        <f>(data__4[[#This Row],[Close]]-B356)/B356</f>
        <v>-1.0473733424651663E-3</v>
      </c>
      <c r="H357">
        <f t="shared" si="5"/>
        <v>3.6580623985740084E-5</v>
      </c>
      <c r="I357">
        <f>-LN(data__4[[#This Row],[Variance]]) - (data__4[[#This Row],[PropReturn]]^2/data__4[[#This Row],[Variance]])</f>
        <v>10.186003551779852</v>
      </c>
      <c r="J357">
        <f>SQRT(data__4[[#This Row],[Variance]])*100</f>
        <v>0.60481917947217989</v>
      </c>
    </row>
    <row r="358" spans="1:10" x14ac:dyDescent="0.25">
      <c r="A358" s="1">
        <v>39064</v>
      </c>
      <c r="B358">
        <v>1413.2099609375</v>
      </c>
      <c r="C358">
        <v>1416.6400146484375</v>
      </c>
      <c r="D358">
        <v>1411.050048828125</v>
      </c>
      <c r="E358">
        <v>1411.3199462890625</v>
      </c>
      <c r="F358">
        <v>2552260000</v>
      </c>
      <c r="G358" s="2">
        <f>(data__4[[#This Row],[Close]]-B357)/B357</f>
        <v>1.1688502615989969E-3</v>
      </c>
      <c r="H358">
        <f t="shared" si="5"/>
        <v>3.4757803544705336E-5</v>
      </c>
      <c r="I358">
        <f>-LN(data__4[[#This Row],[Variance]]) - (data__4[[#This Row],[PropReturn]]^2/data__4[[#This Row],[Variance]])</f>
        <v>10.227799852948936</v>
      </c>
      <c r="J358">
        <f>SQRT(data__4[[#This Row],[Variance]])*100</f>
        <v>0.58955749121443057</v>
      </c>
    </row>
    <row r="359" spans="1:10" x14ac:dyDescent="0.25">
      <c r="A359" s="1">
        <v>39065</v>
      </c>
      <c r="B359">
        <v>1425.489990234375</v>
      </c>
      <c r="C359">
        <v>1427.22998046875</v>
      </c>
      <c r="D359">
        <v>1413.1600341796875</v>
      </c>
      <c r="E359">
        <v>1413.1600341796875</v>
      </c>
      <c r="F359">
        <v>2729700000</v>
      </c>
      <c r="G359" s="2">
        <f>(data__4[[#This Row],[Close]]-B358)/B358</f>
        <v>8.6894584925856534E-3</v>
      </c>
      <c r="H359">
        <f t="shared" si="5"/>
        <v>3.311564235704496E-5</v>
      </c>
      <c r="I359">
        <f>-LN(data__4[[#This Row],[Variance]]) - (data__4[[#This Row],[PropReturn]]^2/data__4[[#This Row],[Variance]])</f>
        <v>8.0354134824139418</v>
      </c>
      <c r="J359">
        <f>SQRT(data__4[[#This Row],[Variance]])*100</f>
        <v>0.57546192191182344</v>
      </c>
    </row>
    <row r="360" spans="1:10" x14ac:dyDescent="0.25">
      <c r="A360" s="1">
        <v>39066</v>
      </c>
      <c r="B360">
        <v>1427.0899658203125</v>
      </c>
      <c r="C360">
        <v>1431.6300048828125</v>
      </c>
      <c r="D360">
        <v>1425.47998046875</v>
      </c>
      <c r="E360">
        <v>1425.47998046875</v>
      </c>
      <c r="F360">
        <v>3229580000</v>
      </c>
      <c r="G360" s="2">
        <f>(data__4[[#This Row],[Close]]-B359)/B359</f>
        <v>1.1224039431342739E-3</v>
      </c>
      <c r="H360">
        <f t="shared" si="5"/>
        <v>3.7634334033658927E-5</v>
      </c>
      <c r="I360">
        <f>-LN(data__4[[#This Row],[Variance]]) - (data__4[[#This Row],[PropReturn]]^2/data__4[[#This Row],[Variance]])</f>
        <v>10.154119282457133</v>
      </c>
      <c r="J360">
        <f>SQRT(data__4[[#This Row],[Variance]])*100</f>
        <v>0.61346828796327302</v>
      </c>
    </row>
    <row r="361" spans="1:10" x14ac:dyDescent="0.25">
      <c r="A361" s="1">
        <v>39069</v>
      </c>
      <c r="B361">
        <v>1422.47998046875</v>
      </c>
      <c r="C361">
        <v>1431.81005859375</v>
      </c>
      <c r="D361">
        <v>1420.6500244140625</v>
      </c>
      <c r="E361">
        <v>1427.0799560546875</v>
      </c>
      <c r="F361">
        <v>2568140000</v>
      </c>
      <c r="G361" s="2">
        <f>(data__4[[#This Row],[Close]]-B360)/B360</f>
        <v>-3.2303396856361555E-3</v>
      </c>
      <c r="H361">
        <f t="shared" si="5"/>
        <v>3.5732926502139599E-5</v>
      </c>
      <c r="I361">
        <f>-LN(data__4[[#This Row],[Variance]]) - (data__4[[#This Row],[PropReturn]]^2/data__4[[#This Row],[Variance]])</f>
        <v>9.947407760549126</v>
      </c>
      <c r="J361">
        <f>SQRT(data__4[[#This Row],[Variance]])*100</f>
        <v>0.59777024434258685</v>
      </c>
    </row>
    <row r="362" spans="1:10" x14ac:dyDescent="0.25">
      <c r="A362" s="1">
        <v>39070</v>
      </c>
      <c r="B362">
        <v>1425.550048828125</v>
      </c>
      <c r="C362">
        <v>1428.300048828125</v>
      </c>
      <c r="D362">
        <v>1414.8800048828125</v>
      </c>
      <c r="E362">
        <v>1422.4200439453125</v>
      </c>
      <c r="F362">
        <v>2717060000</v>
      </c>
      <c r="G362" s="2">
        <f>(data__4[[#This Row],[Close]]-B361)/B361</f>
        <v>2.1582506618921414E-3</v>
      </c>
      <c r="H362">
        <f t="shared" si="5"/>
        <v>3.4741907943419285E-5</v>
      </c>
      <c r="I362">
        <f>-LN(data__4[[#This Row],[Variance]]) - (data__4[[#This Row],[PropReturn]]^2/data__4[[#This Row],[Variance]])</f>
        <v>10.133488169583073</v>
      </c>
      <c r="J362">
        <f>SQRT(data__4[[#This Row],[Variance]])*100</f>
        <v>0.58942266620328809</v>
      </c>
    </row>
    <row r="363" spans="1:10" x14ac:dyDescent="0.25">
      <c r="A363" s="1">
        <v>39071</v>
      </c>
      <c r="B363">
        <v>1423.530029296875</v>
      </c>
      <c r="C363">
        <v>1429.050048828125</v>
      </c>
      <c r="D363">
        <v>1423.510009765625</v>
      </c>
      <c r="E363">
        <v>1425.510009765625</v>
      </c>
      <c r="F363">
        <v>2387630000</v>
      </c>
      <c r="G363" s="2">
        <f>(data__4[[#This Row],[Close]]-B362)/B362</f>
        <v>-1.4170106008628454E-3</v>
      </c>
      <c r="H363">
        <f t="shared" si="5"/>
        <v>3.3368321074405035E-5</v>
      </c>
      <c r="I363">
        <f>-LN(data__4[[#This Row],[Variance]]) - (data__4[[#This Row],[PropReturn]]^2/data__4[[#This Row],[Variance]])</f>
        <v>10.247729168602746</v>
      </c>
      <c r="J363">
        <f>SQRT(data__4[[#This Row],[Variance]])*100</f>
        <v>0.57765319244686109</v>
      </c>
    </row>
    <row r="364" spans="1:10" x14ac:dyDescent="0.25">
      <c r="A364" s="1">
        <v>39072</v>
      </c>
      <c r="B364">
        <v>1418.300048828125</v>
      </c>
      <c r="C364">
        <v>1426.4000244140625</v>
      </c>
      <c r="D364">
        <v>1415.9000244140625</v>
      </c>
      <c r="E364">
        <v>1423.199951171875</v>
      </c>
      <c r="F364">
        <v>2322410000</v>
      </c>
      <c r="G364" s="2">
        <f>(data__4[[#This Row],[Close]]-B363)/B363</f>
        <v>-3.6739516280757684E-3</v>
      </c>
      <c r="H364">
        <f t="shared" si="5"/>
        <v>3.1899299824680688E-5</v>
      </c>
      <c r="I364">
        <f>-LN(data__4[[#This Row],[Variance]]) - (data__4[[#This Row],[PropReturn]]^2/data__4[[#This Row],[Variance]])</f>
        <v>9.9297849037929868</v>
      </c>
      <c r="J364">
        <f>SQRT(data__4[[#This Row],[Variance]])*100</f>
        <v>0.56479465139713114</v>
      </c>
    </row>
    <row r="365" spans="1:10" x14ac:dyDescent="0.25">
      <c r="A365" s="1">
        <v>39073</v>
      </c>
      <c r="B365">
        <v>1410.760009765625</v>
      </c>
      <c r="C365">
        <v>1418.8199462890625</v>
      </c>
      <c r="D365">
        <v>1410.280029296875</v>
      </c>
      <c r="E365">
        <v>1418.0999755859375</v>
      </c>
      <c r="F365">
        <v>1647590000</v>
      </c>
      <c r="G365" s="2">
        <f>(data__4[[#This Row],[Close]]-B364)/B364</f>
        <v>-5.316251006780957E-3</v>
      </c>
      <c r="H365">
        <f t="shared" si="5"/>
        <v>3.1490875114324876E-5</v>
      </c>
      <c r="I365">
        <f>-LN(data__4[[#This Row],[Variance]]) - (data__4[[#This Row],[PropReturn]]^2/data__4[[#This Row],[Variance]])</f>
        <v>9.4683297426340154</v>
      </c>
      <c r="J365">
        <f>SQRT(data__4[[#This Row],[Variance]])*100</f>
        <v>0.56116731118557561</v>
      </c>
    </row>
    <row r="366" spans="1:10" x14ac:dyDescent="0.25">
      <c r="A366" s="1">
        <v>39077</v>
      </c>
      <c r="B366">
        <v>1416.9000244140625</v>
      </c>
      <c r="C366">
        <v>1417.9100341796875</v>
      </c>
      <c r="D366">
        <v>1410.449951171875</v>
      </c>
      <c r="E366">
        <v>1410.75</v>
      </c>
      <c r="F366">
        <v>1310310000</v>
      </c>
      <c r="G366" s="2">
        <f>(data__4[[#This Row],[Close]]-B365)/B365</f>
        <v>4.3522743811384079E-3</v>
      </c>
      <c r="H366">
        <f t="shared" si="5"/>
        <v>3.2316436637573456E-5</v>
      </c>
      <c r="I366">
        <f>-LN(data__4[[#This Row],[Variance]]) - (data__4[[#This Row],[PropReturn]]^2/data__4[[#This Row],[Variance]])</f>
        <v>9.7537841821036917</v>
      </c>
      <c r="J366">
        <f>SQRT(data__4[[#This Row],[Variance]])*100</f>
        <v>0.56847547561502998</v>
      </c>
    </row>
    <row r="367" spans="1:10" x14ac:dyDescent="0.25">
      <c r="A367" s="1">
        <v>39078</v>
      </c>
      <c r="B367">
        <v>1426.8399658203125</v>
      </c>
      <c r="C367">
        <v>1427.719970703125</v>
      </c>
      <c r="D367">
        <v>1416.6300048828125</v>
      </c>
      <c r="E367">
        <v>1416.6300048828125</v>
      </c>
      <c r="F367">
        <v>1667370000</v>
      </c>
      <c r="G367" s="2">
        <f>(data__4[[#This Row],[Close]]-B366)/B366</f>
        <v>7.0152736502072629E-3</v>
      </c>
      <c r="H367">
        <f t="shared" si="5"/>
        <v>3.2313575351555834E-5</v>
      </c>
      <c r="I367">
        <f>-LN(data__4[[#This Row],[Variance]]) - (data__4[[#This Row],[PropReturn]]^2/data__4[[#This Row],[Variance]])</f>
        <v>8.8170079896257523</v>
      </c>
      <c r="J367">
        <f>SQRT(data__4[[#This Row],[Variance]])*100</f>
        <v>0.56845030874787839</v>
      </c>
    </row>
    <row r="368" spans="1:10" x14ac:dyDescent="0.25">
      <c r="A368" s="1">
        <v>39079</v>
      </c>
      <c r="B368">
        <v>1424.72998046875</v>
      </c>
      <c r="C368">
        <v>1427.260009765625</v>
      </c>
      <c r="D368">
        <v>1422.050048828125</v>
      </c>
      <c r="E368">
        <v>1426.77001953125</v>
      </c>
      <c r="F368">
        <v>1508570000</v>
      </c>
      <c r="G368" s="2">
        <f>(data__4[[#This Row],[Close]]-B367)/B367</f>
        <v>-1.4787820653379558E-3</v>
      </c>
      <c r="H368">
        <f t="shared" si="5"/>
        <v>3.4768042342497675E-5</v>
      </c>
      <c r="I368">
        <f>-LN(data__4[[#This Row],[Variance]]) - (data__4[[#This Row],[PropReturn]]^2/data__4[[#This Row],[Variance]])</f>
        <v>10.203915180123458</v>
      </c>
      <c r="J368">
        <f>SQRT(data__4[[#This Row],[Variance]])*100</f>
        <v>0.58964431942059514</v>
      </c>
    </row>
    <row r="369" spans="1:10" x14ac:dyDescent="0.25">
      <c r="A369" s="1">
        <v>39080</v>
      </c>
      <c r="B369">
        <v>1418.300048828125</v>
      </c>
      <c r="C369">
        <v>1427</v>
      </c>
      <c r="D369">
        <v>1416.8399658203125</v>
      </c>
      <c r="E369">
        <v>1424.7099609375</v>
      </c>
      <c r="F369">
        <v>1678200000</v>
      </c>
      <c r="G369" s="2">
        <f>(data__4[[#This Row],[Close]]-B368)/B368</f>
        <v>-4.5130879035124184E-3</v>
      </c>
      <c r="H369">
        <f t="shared" si="5"/>
        <v>3.319159386567004E-5</v>
      </c>
      <c r="I369">
        <f>-LN(data__4[[#This Row],[Variance]]) - (data__4[[#This Row],[PropReturn]]^2/data__4[[#This Row],[Variance]])</f>
        <v>9.6995656930217038</v>
      </c>
      <c r="J369">
        <f>SQRT(data__4[[#This Row],[Variance]])*100</f>
        <v>0.57612146172200562</v>
      </c>
    </row>
    <row r="370" spans="1:10" x14ac:dyDescent="0.25">
      <c r="A370" s="1">
        <v>39085</v>
      </c>
      <c r="B370">
        <v>1416.5999755859375</v>
      </c>
      <c r="C370">
        <v>1429.4200439453125</v>
      </c>
      <c r="D370">
        <v>1407.8599853515625</v>
      </c>
      <c r="E370">
        <v>1418.030029296875</v>
      </c>
      <c r="F370">
        <v>3429160000</v>
      </c>
      <c r="G370" s="2">
        <f>(data__4[[#This Row],[Close]]-B369)/B369</f>
        <v>-1.198669663441238E-3</v>
      </c>
      <c r="H370">
        <f t="shared" si="5"/>
        <v>3.3228205156125386E-5</v>
      </c>
      <c r="I370">
        <f>-LN(data__4[[#This Row],[Variance]]) - (data__4[[#This Row],[PropReturn]]^2/data__4[[#This Row],[Variance]])</f>
        <v>10.268870846650758</v>
      </c>
      <c r="J370">
        <f>SQRT(data__4[[#This Row],[Variance]])*100</f>
        <v>0.57643911349010124</v>
      </c>
    </row>
    <row r="371" spans="1:10" x14ac:dyDescent="0.25">
      <c r="A371" s="1">
        <v>39086</v>
      </c>
      <c r="B371">
        <v>1418.3399658203125</v>
      </c>
      <c r="C371">
        <v>1421.8399658203125</v>
      </c>
      <c r="D371">
        <v>1408.4300537109375</v>
      </c>
      <c r="E371">
        <v>1416.5999755859375</v>
      </c>
      <c r="F371">
        <v>3004460000</v>
      </c>
      <c r="G371" s="2">
        <f>(data__4[[#This Row],[Close]]-B370)/B370</f>
        <v>1.228286223607551E-3</v>
      </c>
      <c r="H371">
        <f t="shared" si="5"/>
        <v>3.1725035574319483E-5</v>
      </c>
      <c r="I371">
        <f>-LN(data__4[[#This Row],[Variance]]) - (data__4[[#This Row],[PropReturn]]^2/data__4[[#This Row],[Variance]])</f>
        <v>10.3108493290868</v>
      </c>
      <c r="J371">
        <f>SQRT(data__4[[#This Row],[Variance]])*100</f>
        <v>0.56324981646086203</v>
      </c>
    </row>
    <row r="372" spans="1:10" x14ac:dyDescent="0.25">
      <c r="A372" s="1">
        <v>39087</v>
      </c>
      <c r="B372">
        <v>1409.7099609375</v>
      </c>
      <c r="C372">
        <v>1418.3399658203125</v>
      </c>
      <c r="D372">
        <v>1405.75</v>
      </c>
      <c r="E372">
        <v>1418.3399658203125</v>
      </c>
      <c r="F372">
        <v>2919400000</v>
      </c>
      <c r="G372" s="2">
        <f>(data__4[[#This Row],[Close]]-B371)/B371</f>
        <v>-6.0845813350688749E-3</v>
      </c>
      <c r="H372">
        <f t="shared" si="5"/>
        <v>3.0358658972184067E-5</v>
      </c>
      <c r="I372">
        <f>-LN(data__4[[#This Row],[Variance]]) - (data__4[[#This Row],[PropReturn]]^2/data__4[[#This Row],[Variance]])</f>
        <v>9.1829371634799966</v>
      </c>
      <c r="J372">
        <f>SQRT(data__4[[#This Row],[Variance]])*100</f>
        <v>0.55098692336737054</v>
      </c>
    </row>
    <row r="373" spans="1:10" x14ac:dyDescent="0.25">
      <c r="A373" s="1">
        <v>39090</v>
      </c>
      <c r="B373">
        <v>1412.8399658203125</v>
      </c>
      <c r="C373">
        <v>1414.97998046875</v>
      </c>
      <c r="D373">
        <v>1403.969970703125</v>
      </c>
      <c r="E373">
        <v>1409.260009765625</v>
      </c>
      <c r="F373">
        <v>2763340000</v>
      </c>
      <c r="G373" s="2">
        <f>(data__4[[#This Row],[Close]]-B372)/B372</f>
        <v>2.2203183417466607E-3</v>
      </c>
      <c r="H373">
        <f t="shared" si="5"/>
        <v>3.1993854988267898E-5</v>
      </c>
      <c r="I373">
        <f>-LN(data__4[[#This Row],[Variance]]) - (data__4[[#This Row],[PropReturn]]^2/data__4[[#This Row],[Variance]])</f>
        <v>10.195880442703245</v>
      </c>
      <c r="J373">
        <f>SQRT(data__4[[#This Row],[Variance]])*100</f>
        <v>0.56563110759812263</v>
      </c>
    </row>
    <row r="374" spans="1:10" x14ac:dyDescent="0.25">
      <c r="A374" s="1">
        <v>39091</v>
      </c>
      <c r="B374">
        <v>1412.1099853515625</v>
      </c>
      <c r="C374">
        <v>1415.6099853515625</v>
      </c>
      <c r="D374">
        <v>1405.4200439453125</v>
      </c>
      <c r="E374">
        <v>1412.8399658203125</v>
      </c>
      <c r="F374">
        <v>3038380000</v>
      </c>
      <c r="G374" s="2">
        <f>(data__4[[#This Row],[Close]]-B373)/B373</f>
        <v>-5.1667597633831388E-4</v>
      </c>
      <c r="H374">
        <f t="shared" si="5"/>
        <v>3.0881742069206828E-5</v>
      </c>
      <c r="I374">
        <f>-LN(data__4[[#This Row],[Variance]]) - (data__4[[#This Row],[PropReturn]]^2/data__4[[#This Row],[Variance]])</f>
        <v>10.376701022397858</v>
      </c>
      <c r="J374">
        <f>SQRT(data__4[[#This Row],[Variance]])*100</f>
        <v>0.55571343396760553</v>
      </c>
    </row>
    <row r="375" spans="1:10" x14ac:dyDescent="0.25">
      <c r="A375" s="1">
        <v>39092</v>
      </c>
      <c r="B375">
        <v>1414.8499755859375</v>
      </c>
      <c r="C375">
        <v>1415.989990234375</v>
      </c>
      <c r="D375">
        <v>1405.3199462890625</v>
      </c>
      <c r="E375">
        <v>1408.699951171875</v>
      </c>
      <c r="F375">
        <v>2764660000</v>
      </c>
      <c r="G375" s="2">
        <f>(data__4[[#This Row],[Close]]-B374)/B374</f>
        <v>1.9403518584232976E-3</v>
      </c>
      <c r="H375">
        <f t="shared" si="5"/>
        <v>2.9488046554093662E-5</v>
      </c>
      <c r="I375">
        <f>-LN(data__4[[#This Row],[Variance]]) - (data__4[[#This Row],[PropReturn]]^2/data__4[[#This Row],[Variance]])</f>
        <v>10.303847899554947</v>
      </c>
      <c r="J375">
        <f>SQRT(data__4[[#This Row],[Variance]])*100</f>
        <v>0.54302897302163966</v>
      </c>
    </row>
    <row r="376" spans="1:10" x14ac:dyDescent="0.25">
      <c r="A376" s="1">
        <v>39093</v>
      </c>
      <c r="B376">
        <v>1423.8199462890625</v>
      </c>
      <c r="C376">
        <v>1427.1199951171875</v>
      </c>
      <c r="D376">
        <v>1414.8399658203125</v>
      </c>
      <c r="E376">
        <v>1414.8399658203125</v>
      </c>
      <c r="F376">
        <v>2857870000</v>
      </c>
      <c r="G376" s="2">
        <f>(data__4[[#This Row],[Close]]-B375)/B375</f>
        <v>6.3398740911807484E-3</v>
      </c>
      <c r="H376">
        <f t="shared" si="5"/>
        <v>2.8499696533823084E-5</v>
      </c>
      <c r="I376">
        <f>-LN(data__4[[#This Row],[Variance]]) - (data__4[[#This Row],[PropReturn]]^2/data__4[[#This Row],[Variance]])</f>
        <v>9.055286189568001</v>
      </c>
      <c r="J376">
        <f>SQRT(data__4[[#This Row],[Variance]])*100</f>
        <v>0.53385107037284363</v>
      </c>
    </row>
    <row r="377" spans="1:10" x14ac:dyDescent="0.25">
      <c r="A377" s="1">
        <v>39094</v>
      </c>
      <c r="B377">
        <v>1430.72998046875</v>
      </c>
      <c r="C377">
        <v>1431.22998046875</v>
      </c>
      <c r="D377">
        <v>1422.5799560546875</v>
      </c>
      <c r="E377">
        <v>1423.8199462890625</v>
      </c>
      <c r="F377">
        <v>2686480000</v>
      </c>
      <c r="G377" s="2">
        <f>(data__4[[#This Row],[Close]]-B376)/B376</f>
        <v>4.853165737491805E-3</v>
      </c>
      <c r="H377">
        <f t="shared" si="5"/>
        <v>3.0554301197339746E-5</v>
      </c>
      <c r="I377">
        <f>-LN(data__4[[#This Row],[Variance]]) - (data__4[[#This Row],[PropReturn]]^2/data__4[[#This Row],[Variance]])</f>
        <v>9.6251408664220648</v>
      </c>
      <c r="J377">
        <f>SQRT(data__4[[#This Row],[Variance]])*100</f>
        <v>0.55275945217915312</v>
      </c>
    </row>
    <row r="378" spans="1:10" x14ac:dyDescent="0.25">
      <c r="A378" s="1">
        <v>39098</v>
      </c>
      <c r="B378">
        <v>1431.9000244140625</v>
      </c>
      <c r="C378">
        <v>1433.9300537109375</v>
      </c>
      <c r="D378">
        <v>1428.6199951171875</v>
      </c>
      <c r="E378">
        <v>1430.72998046875</v>
      </c>
      <c r="F378">
        <v>2599530000</v>
      </c>
      <c r="G378" s="2">
        <f>(data__4[[#This Row],[Close]]-B377)/B377</f>
        <v>8.1779508452682213E-4</v>
      </c>
      <c r="H378">
        <f t="shared" si="5"/>
        <v>3.1079216822947724E-5</v>
      </c>
      <c r="I378">
        <f>-LN(data__4[[#This Row],[Variance]]) - (data__4[[#This Row],[PropReturn]]^2/data__4[[#This Row],[Variance]])</f>
        <v>10.357452388114099</v>
      </c>
      <c r="J378">
        <f>SQRT(data__4[[#This Row],[Variance]])*100</f>
        <v>0.55748737046634267</v>
      </c>
    </row>
    <row r="379" spans="1:10" x14ac:dyDescent="0.25">
      <c r="A379" s="1">
        <v>39099</v>
      </c>
      <c r="B379">
        <v>1430.6199951171875</v>
      </c>
      <c r="C379">
        <v>1435.27001953125</v>
      </c>
      <c r="D379">
        <v>1428.5699462890625</v>
      </c>
      <c r="E379">
        <v>1431.77001953125</v>
      </c>
      <c r="F379">
        <v>2690270000</v>
      </c>
      <c r="G379" s="2">
        <f>(data__4[[#This Row],[Close]]-B378)/B378</f>
        <v>-8.9393761788557238E-4</v>
      </c>
      <c r="H379">
        <f t="shared" si="5"/>
        <v>2.9700932807145942E-5</v>
      </c>
      <c r="I379">
        <f>-LN(data__4[[#This Row],[Variance]]) - (data__4[[#This Row],[PropReturn]]^2/data__4[[#This Row],[Variance]])</f>
        <v>10.397426402413636</v>
      </c>
      <c r="J379">
        <f>SQRT(data__4[[#This Row],[Variance]])*100</f>
        <v>0.54498562189424726</v>
      </c>
    </row>
    <row r="380" spans="1:10" x14ac:dyDescent="0.25">
      <c r="A380" s="1">
        <v>39100</v>
      </c>
      <c r="B380">
        <v>1426.3699951171875</v>
      </c>
      <c r="C380">
        <v>1432.9599609375</v>
      </c>
      <c r="D380">
        <v>1424.2099609375</v>
      </c>
      <c r="E380">
        <v>1430.5899658203125</v>
      </c>
      <c r="F380">
        <v>2822430000</v>
      </c>
      <c r="G380" s="2">
        <f>(data__4[[#This Row],[Close]]-B379)/B379</f>
        <v>-2.9707399690382954E-3</v>
      </c>
      <c r="H380">
        <f t="shared" si="5"/>
        <v>2.8453306362534208E-5</v>
      </c>
      <c r="I380">
        <f>-LN(data__4[[#This Row],[Variance]]) - (data__4[[#This Row],[PropReturn]]^2/data__4[[#This Row],[Variance]])</f>
        <v>10.157078509614287</v>
      </c>
      <c r="J380">
        <f>SQRT(data__4[[#This Row],[Variance]])*100</f>
        <v>0.53341640734546403</v>
      </c>
    </row>
    <row r="381" spans="1:10" x14ac:dyDescent="0.25">
      <c r="A381" s="1">
        <v>39101</v>
      </c>
      <c r="B381">
        <v>1430.5</v>
      </c>
      <c r="C381">
        <v>1431.5699462890625</v>
      </c>
      <c r="D381">
        <v>1425.18994140625</v>
      </c>
      <c r="E381">
        <v>1426.3499755859375</v>
      </c>
      <c r="F381">
        <v>2777480000</v>
      </c>
      <c r="G381" s="2">
        <f>(data__4[[#This Row],[Close]]-B380)/B380</f>
        <v>2.8954653399542295E-3</v>
      </c>
      <c r="H381">
        <f t="shared" si="5"/>
        <v>2.796583830134265E-5</v>
      </c>
      <c r="I381">
        <f>-LN(data__4[[#This Row],[Variance]]) - (data__4[[#This Row],[PropReturn]]^2/data__4[[#This Row],[Variance]])</f>
        <v>10.18474254347349</v>
      </c>
      <c r="J381">
        <f>SQRT(data__4[[#This Row],[Variance]])*100</f>
        <v>0.52882736598385915</v>
      </c>
    </row>
    <row r="382" spans="1:10" x14ac:dyDescent="0.25">
      <c r="A382" s="1">
        <v>39104</v>
      </c>
      <c r="B382">
        <v>1422.949951171875</v>
      </c>
      <c r="C382">
        <v>1431.3900146484375</v>
      </c>
      <c r="D382">
        <v>1420.4000244140625</v>
      </c>
      <c r="E382">
        <v>1430.469970703125</v>
      </c>
      <c r="F382">
        <v>2540120000</v>
      </c>
      <c r="G382" s="2">
        <f>(data__4[[#This Row],[Close]]-B381)/B381</f>
        <v>-5.2779090025340787E-3</v>
      </c>
      <c r="H382">
        <f t="shared" si="5"/>
        <v>2.7484997750154276E-5</v>
      </c>
      <c r="I382">
        <f>-LN(data__4[[#This Row],[Variance]]) - (data__4[[#This Row],[PropReturn]]^2/data__4[[#This Row],[Variance]])</f>
        <v>9.4883601159230402</v>
      </c>
      <c r="J382">
        <f>SQRT(data__4[[#This Row],[Variance]])*100</f>
        <v>0.52426136373143384</v>
      </c>
    </row>
    <row r="383" spans="1:10" x14ac:dyDescent="0.25">
      <c r="A383" s="1">
        <v>39105</v>
      </c>
      <c r="B383">
        <v>1427.989990234375</v>
      </c>
      <c r="C383">
        <v>1431.3299560546875</v>
      </c>
      <c r="D383">
        <v>1421.6600341796875</v>
      </c>
      <c r="E383">
        <v>1422.949951171875</v>
      </c>
      <c r="F383">
        <v>2975070000</v>
      </c>
      <c r="G383" s="2">
        <f>(data__4[[#This Row],[Close]]-B382)/B382</f>
        <v>3.5419650974718117E-3</v>
      </c>
      <c r="H383">
        <f t="shared" si="5"/>
        <v>2.8626588208460136E-5</v>
      </c>
      <c r="I383">
        <f>-LN(data__4[[#This Row],[Variance]]) - (data__4[[#This Row],[PropReturn]]^2/data__4[[#This Row],[Variance]])</f>
        <v>10.022927602168529</v>
      </c>
      <c r="J383">
        <f>SQRT(data__4[[#This Row],[Variance]])*100</f>
        <v>0.53503820619148434</v>
      </c>
    </row>
    <row r="384" spans="1:10" x14ac:dyDescent="0.25">
      <c r="A384" s="1">
        <v>39106</v>
      </c>
      <c r="B384">
        <v>1440.1300048828125</v>
      </c>
      <c r="C384">
        <v>1440.1400146484375</v>
      </c>
      <c r="D384">
        <v>1427.9599609375</v>
      </c>
      <c r="E384">
        <v>1427.9599609375</v>
      </c>
      <c r="F384">
        <v>2783180000</v>
      </c>
      <c r="G384" s="2">
        <f>(data__4[[#This Row],[Close]]-B383)/B383</f>
        <v>8.5014704104788355E-3</v>
      </c>
      <c r="H384">
        <f t="shared" si="5"/>
        <v>2.8425983920709024E-5</v>
      </c>
      <c r="I384">
        <f>-LN(data__4[[#This Row],[Variance]]) - (data__4[[#This Row],[PropReturn]]^2/data__4[[#This Row],[Variance]])</f>
        <v>7.9256388320111526</v>
      </c>
      <c r="J384">
        <f>SQRT(data__4[[#This Row],[Variance]])*100</f>
        <v>0.5331602378338901</v>
      </c>
    </row>
    <row r="385" spans="1:10" x14ac:dyDescent="0.25">
      <c r="A385" s="1">
        <v>39107</v>
      </c>
      <c r="B385">
        <v>1423.9000244140625</v>
      </c>
      <c r="C385">
        <v>1440.68994140625</v>
      </c>
      <c r="D385">
        <v>1422.3399658203125</v>
      </c>
      <c r="E385">
        <v>1440.1199951171875</v>
      </c>
      <c r="F385">
        <v>2994330000</v>
      </c>
      <c r="G385" s="2">
        <f>(data__4[[#This Row],[Close]]-B384)/B384</f>
        <v>-1.1269802319041801E-2</v>
      </c>
      <c r="H385">
        <f t="shared" si="5"/>
        <v>3.3090939405485519E-5</v>
      </c>
      <c r="I385">
        <f>-LN(data__4[[#This Row],[Variance]]) - (data__4[[#This Row],[PropReturn]]^2/data__4[[#This Row],[Variance]])</f>
        <v>6.478087290054825</v>
      </c>
      <c r="J385">
        <f>SQRT(data__4[[#This Row],[Variance]])*100</f>
        <v>0.57524724602109589</v>
      </c>
    </row>
    <row r="386" spans="1:10" x14ac:dyDescent="0.25">
      <c r="A386" s="1">
        <v>39108</v>
      </c>
      <c r="B386">
        <v>1422.1800537109375</v>
      </c>
      <c r="C386">
        <v>1427.27001953125</v>
      </c>
      <c r="D386">
        <v>1416.9599609375</v>
      </c>
      <c r="E386">
        <v>1423.9000244140625</v>
      </c>
      <c r="F386">
        <v>2626620000</v>
      </c>
      <c r="G386" s="2">
        <f>(data__4[[#This Row],[Close]]-B385)/B385</f>
        <v>-1.2079294006844133E-3</v>
      </c>
      <c r="H386">
        <f t="shared" si="5"/>
        <v>4.1792043362703276E-5</v>
      </c>
      <c r="I386">
        <f>-LN(data__4[[#This Row],[Variance]]) - (data__4[[#This Row],[PropReturn]]^2/data__4[[#This Row],[Variance]])</f>
        <v>10.047891399439797</v>
      </c>
      <c r="J386">
        <f>SQRT(data__4[[#This Row],[Variance]])*100</f>
        <v>0.64646765860871391</v>
      </c>
    </row>
    <row r="387" spans="1:10" x14ac:dyDescent="0.25">
      <c r="A387" s="1">
        <v>39111</v>
      </c>
      <c r="B387">
        <v>1420.6199951171875</v>
      </c>
      <c r="C387">
        <v>1426.93994140625</v>
      </c>
      <c r="D387">
        <v>1418.4599609375</v>
      </c>
      <c r="E387">
        <v>1422.030029296875</v>
      </c>
      <c r="F387">
        <v>2730480000</v>
      </c>
      <c r="G387" s="2">
        <f>(data__4[[#This Row],[Close]]-B386)/B386</f>
        <v>-1.0969487229688616E-3</v>
      </c>
      <c r="H387">
        <f t="shared" si="5"/>
        <v>3.9544585623716044E-5</v>
      </c>
      <c r="I387">
        <f>-LN(data__4[[#This Row],[Variance]]) - (data__4[[#This Row],[PropReturn]]^2/data__4[[#This Row],[Variance]])</f>
        <v>10.107652916666702</v>
      </c>
      <c r="J387">
        <f>SQRT(data__4[[#This Row],[Variance]])*100</f>
        <v>0.62884485863936301</v>
      </c>
    </row>
    <row r="388" spans="1:10" x14ac:dyDescent="0.25">
      <c r="A388" s="1">
        <v>39112</v>
      </c>
      <c r="B388">
        <v>1428.8199462890625</v>
      </c>
      <c r="C388">
        <v>1428.8199462890625</v>
      </c>
      <c r="D388">
        <v>1420.6099853515625</v>
      </c>
      <c r="E388">
        <v>1420.6099853515625</v>
      </c>
      <c r="F388">
        <v>2706250000</v>
      </c>
      <c r="G388" s="2">
        <f>(data__4[[#This Row],[Close]]-B387)/B387</f>
        <v>5.7720933114126577E-3</v>
      </c>
      <c r="H388">
        <f t="shared" si="5"/>
        <v>3.7472168074750172E-5</v>
      </c>
      <c r="I388">
        <f>-LN(data__4[[#This Row],[Variance]]) - (data__4[[#This Row],[PropReturn]]^2/data__4[[#This Row],[Variance]])</f>
        <v>9.3027972325827193</v>
      </c>
      <c r="J388">
        <f>SQRT(data__4[[#This Row],[Variance]])*100</f>
        <v>0.61214514679731125</v>
      </c>
    </row>
    <row r="389" spans="1:10" x14ac:dyDescent="0.25">
      <c r="A389" s="1">
        <v>39113</v>
      </c>
      <c r="B389">
        <v>1438.239990234375</v>
      </c>
      <c r="C389">
        <v>1441.6099853515625</v>
      </c>
      <c r="D389">
        <v>1424.780029296875</v>
      </c>
      <c r="E389">
        <v>1428.6500244140625</v>
      </c>
      <c r="F389">
        <v>2976690000</v>
      </c>
      <c r="G389" s="2">
        <f>(data__4[[#This Row],[Close]]-B388)/B388</f>
        <v>6.5928838478062123E-3</v>
      </c>
      <c r="H389">
        <f t="shared" ref="H389:H452" si="6" xml:space="preserve"> $N$5 + ($N$3*G388^2) + ($N$4*H388)</f>
        <v>3.8186891878287088E-5</v>
      </c>
      <c r="I389">
        <f>-LN(data__4[[#This Row],[Variance]]) - (data__4[[#This Row],[PropReturn]]^2/data__4[[#This Row],[Variance]])</f>
        <v>9.034771185271774</v>
      </c>
      <c r="J389">
        <f>SQRT(data__4[[#This Row],[Variance]])*100</f>
        <v>0.61795543430159339</v>
      </c>
    </row>
    <row r="390" spans="1:10" x14ac:dyDescent="0.25">
      <c r="A390" s="1">
        <v>39114</v>
      </c>
      <c r="B390">
        <v>1445.93994140625</v>
      </c>
      <c r="C390">
        <v>1446.6400146484375</v>
      </c>
      <c r="D390">
        <v>1437.9000244140625</v>
      </c>
      <c r="E390">
        <v>1437.9000244140625</v>
      </c>
      <c r="F390">
        <v>2914890000</v>
      </c>
      <c r="G390" s="2">
        <f>(data__4[[#This Row],[Close]]-B389)/B389</f>
        <v>5.3537318000872851E-3</v>
      </c>
      <c r="H390">
        <f t="shared" si="6"/>
        <v>3.9663119487240295E-5</v>
      </c>
      <c r="I390">
        <f>-LN(data__4[[#This Row],[Variance]]) - (data__4[[#This Row],[PropReturn]]^2/data__4[[#This Row],[Variance]])</f>
        <v>9.4124415331339204</v>
      </c>
      <c r="J390">
        <f>SQRT(data__4[[#This Row],[Variance]])*100</f>
        <v>0.62978662646360073</v>
      </c>
    </row>
    <row r="391" spans="1:10" x14ac:dyDescent="0.25">
      <c r="A391" s="1">
        <v>39115</v>
      </c>
      <c r="B391">
        <v>1448.3900146484375</v>
      </c>
      <c r="C391">
        <v>1449.3299560546875</v>
      </c>
      <c r="D391">
        <v>1444.489990234375</v>
      </c>
      <c r="E391">
        <v>1445.93994140625</v>
      </c>
      <c r="F391">
        <v>2569450000</v>
      </c>
      <c r="G391" s="2">
        <f>(data__4[[#This Row],[Close]]-B390)/B390</f>
        <v>1.69445021333644E-3</v>
      </c>
      <c r="H391">
        <f t="shared" si="6"/>
        <v>3.9809160830949027E-5</v>
      </c>
      <c r="I391">
        <f>-LN(data__4[[#This Row],[Variance]]) - (data__4[[#This Row],[PropReturn]]^2/data__4[[#This Row],[Variance]])</f>
        <v>10.059290364406356</v>
      </c>
      <c r="J391">
        <f>SQRT(data__4[[#This Row],[Variance]])*100</f>
        <v>0.63094501211237919</v>
      </c>
    </row>
    <row r="392" spans="1:10" x14ac:dyDescent="0.25">
      <c r="A392" s="1">
        <v>39118</v>
      </c>
      <c r="B392">
        <v>1446.989990234375</v>
      </c>
      <c r="C392">
        <v>1449.3800048828125</v>
      </c>
      <c r="D392">
        <v>1443.8499755859375</v>
      </c>
      <c r="E392">
        <v>1448.3299560546875</v>
      </c>
      <c r="F392">
        <v>2439430000</v>
      </c>
      <c r="G392" s="2">
        <f>(data__4[[#This Row],[Close]]-B391)/B391</f>
        <v>-9.6660733635499613E-4</v>
      </c>
      <c r="H392">
        <f t="shared" si="6"/>
        <v>3.7849069171197188E-5</v>
      </c>
      <c r="I392">
        <f>-LN(data__4[[#This Row],[Variance]]) - (data__4[[#This Row],[PropReturn]]^2/data__4[[#This Row],[Variance]])</f>
        <v>10.1572184980126</v>
      </c>
      <c r="J392">
        <f>SQRT(data__4[[#This Row],[Variance]])*100</f>
        <v>0.61521597160019492</v>
      </c>
    </row>
    <row r="393" spans="1:10" x14ac:dyDescent="0.25">
      <c r="A393" s="1">
        <v>39119</v>
      </c>
      <c r="B393">
        <v>1448</v>
      </c>
      <c r="C393">
        <v>1450.18994140625</v>
      </c>
      <c r="D393">
        <v>1443.4000244140625</v>
      </c>
      <c r="E393">
        <v>1446.97998046875</v>
      </c>
      <c r="F393">
        <v>2608710000</v>
      </c>
      <c r="G393" s="2">
        <f>(data__4[[#This Row],[Close]]-B392)/B392</f>
        <v>6.9800743090241038E-4</v>
      </c>
      <c r="H393">
        <f t="shared" si="6"/>
        <v>3.5902536739133631E-5</v>
      </c>
      <c r="I393">
        <f>-LN(data__4[[#This Row],[Variance]]) - (data__4[[#This Row],[PropReturn]]^2/data__4[[#This Row],[Variance]])</f>
        <v>10.221132131596487</v>
      </c>
      <c r="J393">
        <f>SQRT(data__4[[#This Row],[Variance]])*100</f>
        <v>0.59918725569836373</v>
      </c>
    </row>
    <row r="394" spans="1:10" x14ac:dyDescent="0.25">
      <c r="A394" s="1">
        <v>39120</v>
      </c>
      <c r="B394">
        <v>1450.02001953125</v>
      </c>
      <c r="C394">
        <v>1452.989990234375</v>
      </c>
      <c r="D394">
        <v>1446.43994140625</v>
      </c>
      <c r="E394">
        <v>1447.4100341796875</v>
      </c>
      <c r="F394">
        <v>2618820000</v>
      </c>
      <c r="G394" s="2">
        <f>(data__4[[#This Row],[Close]]-B393)/B393</f>
        <v>1.3950411127417127E-3</v>
      </c>
      <c r="H394">
        <f t="shared" si="6"/>
        <v>3.4089298538288767E-5</v>
      </c>
      <c r="I394">
        <f>-LN(data__4[[#This Row],[Variance]]) - (data__4[[#This Row],[PropReturn]]^2/data__4[[#This Row],[Variance]])</f>
        <v>10.229437586998301</v>
      </c>
      <c r="J394">
        <f>SQRT(data__4[[#This Row],[Variance]])*100</f>
        <v>0.58386041600958671</v>
      </c>
    </row>
    <row r="395" spans="1:10" x14ac:dyDescent="0.25">
      <c r="A395" s="1">
        <v>39121</v>
      </c>
      <c r="B395">
        <v>1448.31005859375</v>
      </c>
      <c r="C395">
        <v>1450.449951171875</v>
      </c>
      <c r="D395">
        <v>1442.81005859375</v>
      </c>
      <c r="E395">
        <v>1449.989990234375</v>
      </c>
      <c r="F395">
        <v>2816180000</v>
      </c>
      <c r="G395" s="2">
        <f>(data__4[[#This Row],[Close]]-B394)/B394</f>
        <v>-1.179267123534461E-3</v>
      </c>
      <c r="H395">
        <f t="shared" si="6"/>
        <v>3.2552449976143717E-5</v>
      </c>
      <c r="I395">
        <f>-LN(data__4[[#This Row],[Variance]]) - (data__4[[#This Row],[PropReturn]]^2/data__4[[#This Row],[Variance]])</f>
        <v>10.289936993692649</v>
      </c>
      <c r="J395">
        <f>SQRT(data__4[[#This Row],[Variance]])*100</f>
        <v>0.57054754382210526</v>
      </c>
    </row>
    <row r="396" spans="1:10" x14ac:dyDescent="0.25">
      <c r="A396" s="1">
        <v>39122</v>
      </c>
      <c r="B396">
        <v>1438.06005859375</v>
      </c>
      <c r="C396">
        <v>1452.449951171875</v>
      </c>
      <c r="D396">
        <v>1433.43994140625</v>
      </c>
      <c r="E396">
        <v>1448.25</v>
      </c>
      <c r="F396">
        <v>2951810000</v>
      </c>
      <c r="G396" s="2">
        <f>(data__4[[#This Row],[Close]]-B395)/B395</f>
        <v>-7.0772138460132852E-3</v>
      </c>
      <c r="H396">
        <f t="shared" si="6"/>
        <v>3.1104408496900327E-5</v>
      </c>
      <c r="I396">
        <f>-LN(data__4[[#This Row],[Variance]]) - (data__4[[#This Row],[PropReturn]]^2/data__4[[#This Row],[Variance]])</f>
        <v>8.7678762091591178</v>
      </c>
      <c r="J396">
        <f>SQRT(data__4[[#This Row],[Variance]])*100</f>
        <v>0.55771326411427879</v>
      </c>
    </row>
    <row r="397" spans="1:10" x14ac:dyDescent="0.25">
      <c r="A397" s="1">
        <v>39125</v>
      </c>
      <c r="B397">
        <v>1433.3699951171875</v>
      </c>
      <c r="C397">
        <v>1439.1099853515625</v>
      </c>
      <c r="D397">
        <v>1431.43994140625</v>
      </c>
      <c r="E397">
        <v>1438</v>
      </c>
      <c r="F397">
        <v>2395680000</v>
      </c>
      <c r="G397" s="2">
        <f>(data__4[[#This Row],[Close]]-B396)/B396</f>
        <v>-3.2613821992586449E-3</v>
      </c>
      <c r="H397">
        <f t="shared" si="6"/>
        <v>3.3735070540197518E-5</v>
      </c>
      <c r="I397">
        <f>-LN(data__4[[#This Row],[Variance]]) - (data__4[[#This Row],[PropReturn]]^2/data__4[[#This Row],[Variance]])</f>
        <v>9.9816741903750792</v>
      </c>
      <c r="J397">
        <f>SQRT(data__4[[#This Row],[Variance]])*100</f>
        <v>0.58081899538666537</v>
      </c>
    </row>
    <row r="398" spans="1:10" x14ac:dyDescent="0.25">
      <c r="A398" s="1">
        <v>39126</v>
      </c>
      <c r="B398">
        <v>1444.260009765625</v>
      </c>
      <c r="C398">
        <v>1444.4100341796875</v>
      </c>
      <c r="D398">
        <v>1433.219970703125</v>
      </c>
      <c r="E398">
        <v>1433.219970703125</v>
      </c>
      <c r="F398">
        <v>2652150000</v>
      </c>
      <c r="G398" s="2">
        <f>(data__4[[#This Row],[Close]]-B397)/B397</f>
        <v>7.5974903099232027E-3</v>
      </c>
      <c r="H398">
        <f t="shared" si="6"/>
        <v>3.2934465561827547E-5</v>
      </c>
      <c r="I398">
        <f>-LN(data__4[[#This Row],[Variance]]) - (data__4[[#This Row],[PropReturn]]^2/data__4[[#This Row],[Variance]])</f>
        <v>8.5683630907660504</v>
      </c>
      <c r="J398">
        <f>SQRT(data__4[[#This Row],[Variance]])*100</f>
        <v>0.57388557711296029</v>
      </c>
    </row>
    <row r="399" spans="1:10" x14ac:dyDescent="0.25">
      <c r="A399" s="1">
        <v>39127</v>
      </c>
      <c r="B399">
        <v>1455.300048828125</v>
      </c>
      <c r="C399">
        <v>1457.6500244140625</v>
      </c>
      <c r="D399">
        <v>1443.9100341796875</v>
      </c>
      <c r="E399">
        <v>1443.9100341796875</v>
      </c>
      <c r="F399">
        <v>2699290000</v>
      </c>
      <c r="G399" s="2">
        <f>(data__4[[#This Row],[Close]]-B398)/B398</f>
        <v>7.6440800048819335E-3</v>
      </c>
      <c r="H399">
        <f t="shared" si="6"/>
        <v>3.6025394481611291E-5</v>
      </c>
      <c r="I399">
        <f>-LN(data__4[[#This Row],[Variance]]) - (data__4[[#This Row],[PropReturn]]^2/data__4[[#This Row],[Variance]])</f>
        <v>8.6093206287146256</v>
      </c>
      <c r="J399">
        <f>SQRT(data__4[[#This Row],[Variance]])*100</f>
        <v>0.60021158337382408</v>
      </c>
    </row>
    <row r="400" spans="1:10" x14ac:dyDescent="0.25">
      <c r="A400" s="1">
        <v>39128</v>
      </c>
      <c r="B400">
        <v>1456.81005859375</v>
      </c>
      <c r="C400">
        <v>1457.969970703125</v>
      </c>
      <c r="D400">
        <v>1453.18994140625</v>
      </c>
      <c r="E400">
        <v>1455.1500244140625</v>
      </c>
      <c r="F400">
        <v>2490920000</v>
      </c>
      <c r="G400" s="2">
        <f>(data__4[[#This Row],[Close]]-B399)/B399</f>
        <v>1.0375934274453778E-3</v>
      </c>
      <c r="H400">
        <f t="shared" si="6"/>
        <v>3.8904673067813363E-5</v>
      </c>
      <c r="I400">
        <f>-LN(data__4[[#This Row],[Variance]]) - (data__4[[#This Row],[PropReturn]]^2/data__4[[#This Row],[Variance]])</f>
        <v>10.126723412967422</v>
      </c>
      <c r="J400">
        <f>SQRT(data__4[[#This Row],[Variance]])*100</f>
        <v>0.62373610660128831</v>
      </c>
    </row>
    <row r="401" spans="1:10" x14ac:dyDescent="0.25">
      <c r="A401" s="1">
        <v>39129</v>
      </c>
      <c r="B401">
        <v>1455.5400390625</v>
      </c>
      <c r="C401">
        <v>1456.77001953125</v>
      </c>
      <c r="D401">
        <v>1451.5699462890625</v>
      </c>
      <c r="E401">
        <v>1456.77001953125</v>
      </c>
      <c r="F401">
        <v>2399450000</v>
      </c>
      <c r="G401" s="2">
        <f>(data__4[[#This Row],[Close]]-B400)/B400</f>
        <v>-8.7178113835645961E-4</v>
      </c>
      <c r="H401">
        <f t="shared" si="6"/>
        <v>3.6877722240027244E-5</v>
      </c>
      <c r="I401">
        <f>-LN(data__4[[#This Row],[Variance]]) - (data__4[[#This Row],[PropReturn]]^2/data__4[[#This Row],[Variance]])</f>
        <v>10.187294210670169</v>
      </c>
      <c r="J401">
        <f>SQRT(data__4[[#This Row],[Variance]])*100</f>
        <v>0.60727030423055628</v>
      </c>
    </row>
    <row r="402" spans="1:10" x14ac:dyDescent="0.25">
      <c r="A402" s="1">
        <v>39133</v>
      </c>
      <c r="B402">
        <v>1459.6800537109375</v>
      </c>
      <c r="C402">
        <v>1460.530029296875</v>
      </c>
      <c r="D402">
        <v>1449.199951171875</v>
      </c>
      <c r="E402">
        <v>1455.530029296875</v>
      </c>
      <c r="F402">
        <v>2337860000</v>
      </c>
      <c r="G402" s="2">
        <f>(data__4[[#This Row],[Close]]-B401)/B401</f>
        <v>2.8443151939015333E-3</v>
      </c>
      <c r="H402">
        <f t="shared" si="6"/>
        <v>3.5001665603772984E-5</v>
      </c>
      <c r="I402">
        <f>-LN(data__4[[#This Row],[Variance]]) - (data__4[[#This Row],[PropReturn]]^2/data__4[[#This Row],[Variance]])</f>
        <v>10.028979367727091</v>
      </c>
      <c r="J402">
        <f>SQRT(data__4[[#This Row],[Variance]])*100</f>
        <v>0.59162205506364429</v>
      </c>
    </row>
    <row r="403" spans="1:10" x14ac:dyDescent="0.25">
      <c r="A403" s="1">
        <v>39134</v>
      </c>
      <c r="B403">
        <v>1457.6300048828125</v>
      </c>
      <c r="C403">
        <v>1459.5999755859375</v>
      </c>
      <c r="D403">
        <v>1452.02001953125</v>
      </c>
      <c r="E403">
        <v>1459.5999755859375</v>
      </c>
      <c r="F403">
        <v>2606980000</v>
      </c>
      <c r="G403" s="2">
        <f>(data__4[[#This Row],[Close]]-B402)/B402</f>
        <v>-1.4044508061291725E-3</v>
      </c>
      <c r="H403">
        <f t="shared" si="6"/>
        <v>3.388402120482452E-5</v>
      </c>
      <c r="I403">
        <f>-LN(data__4[[#This Row],[Variance]]) - (data__4[[#This Row],[PropReturn]]^2/data__4[[#This Row],[Variance]])</f>
        <v>10.234354255250961</v>
      </c>
      <c r="J403">
        <f>SQRT(data__4[[#This Row],[Variance]])*100</f>
        <v>0.58209982996754539</v>
      </c>
    </row>
    <row r="404" spans="1:10" x14ac:dyDescent="0.25">
      <c r="A404" s="1">
        <v>39135</v>
      </c>
      <c r="B404">
        <v>1456.3800048828125</v>
      </c>
      <c r="C404">
        <v>1461.5699462890625</v>
      </c>
      <c r="D404">
        <v>1450.510009765625</v>
      </c>
      <c r="E404">
        <v>1457.2900390625</v>
      </c>
      <c r="F404">
        <v>1950770000</v>
      </c>
      <c r="G404" s="2">
        <f>(data__4[[#This Row],[Close]]-B403)/B403</f>
        <v>-8.5755644149249999E-4</v>
      </c>
      <c r="H404">
        <f t="shared" si="6"/>
        <v>3.2367194910916871E-5</v>
      </c>
      <c r="I404">
        <f>-LN(data__4[[#This Row],[Variance]]) - (data__4[[#This Row],[PropReturn]]^2/data__4[[#This Row],[Variance]])</f>
        <v>10.315644521131926</v>
      </c>
      <c r="J404">
        <f>SQRT(data__4[[#This Row],[Variance]])*100</f>
        <v>0.5689217425175177</v>
      </c>
    </row>
    <row r="405" spans="1:10" x14ac:dyDescent="0.25">
      <c r="A405" s="1">
        <v>39136</v>
      </c>
      <c r="B405">
        <v>1451.18994140625</v>
      </c>
      <c r="C405">
        <v>1456.219970703125</v>
      </c>
      <c r="D405">
        <v>1448.3599853515625</v>
      </c>
      <c r="E405">
        <v>1456.219970703125</v>
      </c>
      <c r="F405">
        <v>2579950000</v>
      </c>
      <c r="G405" s="2">
        <f>(data__4[[#This Row],[Close]]-B404)/B404</f>
        <v>-3.5636739444113133E-3</v>
      </c>
      <c r="H405">
        <f t="shared" si="6"/>
        <v>3.0882106837388593E-5</v>
      </c>
      <c r="I405">
        <f>-LN(data__4[[#This Row],[Variance]]) - (data__4[[#This Row],[PropReturn]]^2/data__4[[#This Row],[Variance]])</f>
        <v>9.9740996195805813</v>
      </c>
      <c r="J405">
        <f>SQRT(data__4[[#This Row],[Variance]])*100</f>
        <v>0.55571671593887284</v>
      </c>
    </row>
    <row r="406" spans="1:10" x14ac:dyDescent="0.25">
      <c r="A406" s="1">
        <v>39139</v>
      </c>
      <c r="B406">
        <v>1449.3699951171875</v>
      </c>
      <c r="C406">
        <v>1456.949951171875</v>
      </c>
      <c r="D406">
        <v>1445.47998046875</v>
      </c>
      <c r="E406">
        <v>1451.0400390625</v>
      </c>
      <c r="F406">
        <v>2822170000</v>
      </c>
      <c r="G406" s="2">
        <f>(data__4[[#This Row],[Close]]-B405)/B405</f>
        <v>-1.254106190468019E-3</v>
      </c>
      <c r="H406">
        <f t="shared" si="6"/>
        <v>3.0497518211022656E-5</v>
      </c>
      <c r="I406">
        <f>-LN(data__4[[#This Row],[Variance]]) - (data__4[[#This Row],[PropReturn]]^2/data__4[[#This Row],[Variance]])</f>
        <v>10.346294417467831</v>
      </c>
      <c r="J406">
        <f>SQRT(data__4[[#This Row],[Variance]])*100</f>
        <v>0.55224558134060842</v>
      </c>
    </row>
    <row r="407" spans="1:10" x14ac:dyDescent="0.25">
      <c r="A407" s="1">
        <v>39140</v>
      </c>
      <c r="B407">
        <v>1399.0400390625</v>
      </c>
      <c r="C407">
        <v>1449.25</v>
      </c>
      <c r="D407">
        <v>1389.4200439453125</v>
      </c>
      <c r="E407">
        <v>1449.25</v>
      </c>
      <c r="F407">
        <v>4065230000</v>
      </c>
      <c r="G407" s="2">
        <f>(data__4[[#This Row],[Close]]-B406)/B406</f>
        <v>-3.4725402225963785E-2</v>
      </c>
      <c r="H407">
        <f t="shared" si="6"/>
        <v>2.9243287564663208E-5</v>
      </c>
      <c r="I407">
        <f>-LN(data__4[[#This Row],[Variance]]) - (data__4[[#This Row],[PropReturn]]^2/data__4[[#This Row],[Variance]])</f>
        <v>-30.795365095532155</v>
      </c>
      <c r="J407">
        <f>SQRT(data__4[[#This Row],[Variance]])*100</f>
        <v>0.54077063127229097</v>
      </c>
    </row>
    <row r="408" spans="1:10" x14ac:dyDescent="0.25">
      <c r="A408" s="1">
        <v>39141</v>
      </c>
      <c r="B408">
        <v>1406.8199462890625</v>
      </c>
      <c r="C408">
        <v>1415.8900146484375</v>
      </c>
      <c r="D408">
        <v>1396.6500244140625</v>
      </c>
      <c r="E408">
        <v>1398.6400146484375</v>
      </c>
      <c r="F408">
        <v>3925250000</v>
      </c>
      <c r="G408" s="2">
        <f>(data__4[[#This Row],[Close]]-B407)/B407</f>
        <v>5.5608896166944831E-3</v>
      </c>
      <c r="H408">
        <f t="shared" si="6"/>
        <v>1.2584658623455462E-4</v>
      </c>
      <c r="I408">
        <f>-LN(data__4[[#This Row],[Variance]]) - (data__4[[#This Row],[PropReturn]]^2/data__4[[#This Row],[Variance]])</f>
        <v>8.7347232264464143</v>
      </c>
      <c r="J408">
        <f>SQRT(data__4[[#This Row],[Variance]])*100</f>
        <v>1.1218136486714476</v>
      </c>
    </row>
    <row r="409" spans="1:10" x14ac:dyDescent="0.25">
      <c r="A409" s="1">
        <v>39142</v>
      </c>
      <c r="B409">
        <v>1403.1700439453125</v>
      </c>
      <c r="C409">
        <v>1409.4599609375</v>
      </c>
      <c r="D409">
        <v>1380.8699951171875</v>
      </c>
      <c r="E409">
        <v>1406.800048828125</v>
      </c>
      <c r="F409">
        <v>3874910000</v>
      </c>
      <c r="G409" s="2">
        <f>(data__4[[#This Row],[Close]]-B408)/B408</f>
        <v>-2.5944345993798175E-3</v>
      </c>
      <c r="H409">
        <f t="shared" si="6"/>
        <v>1.1866769286629679E-4</v>
      </c>
      <c r="I409">
        <f>-LN(data__4[[#This Row],[Variance]]) - (data__4[[#This Row],[PropReturn]]^2/data__4[[#This Row],[Variance]])</f>
        <v>8.9824612825441204</v>
      </c>
      <c r="J409">
        <f>SQRT(data__4[[#This Row],[Variance]])*100</f>
        <v>1.0893470193941726</v>
      </c>
    </row>
    <row r="410" spans="1:10" x14ac:dyDescent="0.25">
      <c r="A410" s="1">
        <v>39143</v>
      </c>
      <c r="B410">
        <v>1387.1700439453125</v>
      </c>
      <c r="C410">
        <v>1403.4000244140625</v>
      </c>
      <c r="D410">
        <v>1386.8699951171875</v>
      </c>
      <c r="E410">
        <v>1403.1600341796875</v>
      </c>
      <c r="F410">
        <v>3312260000</v>
      </c>
      <c r="G410" s="2">
        <f>(data__4[[#This Row],[Close]]-B409)/B409</f>
        <v>-1.1402751982227743E-2</v>
      </c>
      <c r="H410">
        <f t="shared" si="6"/>
        <v>1.1015060477391623E-4</v>
      </c>
      <c r="I410">
        <f>-LN(data__4[[#This Row],[Variance]]) - (data__4[[#This Row],[PropReturn]]^2/data__4[[#This Row],[Variance]])</f>
        <v>7.9332531074127051</v>
      </c>
      <c r="J410">
        <f>SQRT(data__4[[#This Row],[Variance]])*100</f>
        <v>1.0495265826739038</v>
      </c>
    </row>
    <row r="411" spans="1:10" x14ac:dyDescent="0.25">
      <c r="A411" s="1">
        <v>39146</v>
      </c>
      <c r="B411">
        <v>1374.1199951171875</v>
      </c>
      <c r="C411">
        <v>1391.8599853515625</v>
      </c>
      <c r="D411">
        <v>1373.969970703125</v>
      </c>
      <c r="E411">
        <v>1387.1099853515625</v>
      </c>
      <c r="F411">
        <v>3480520000</v>
      </c>
      <c r="G411" s="2">
        <f>(data__4[[#This Row],[Close]]-B410)/B410</f>
        <v>-9.4076778006312554E-3</v>
      </c>
      <c r="H411">
        <f t="shared" si="6"/>
        <v>1.1238279599211552E-4</v>
      </c>
      <c r="I411">
        <f>-LN(data__4[[#This Row],[Variance]]) - (data__4[[#This Row],[PropReturn]]^2/data__4[[#This Row],[Variance]])</f>
        <v>8.3060734453835696</v>
      </c>
      <c r="J411">
        <f>SQRT(data__4[[#This Row],[Variance]])*100</f>
        <v>1.0601075228113208</v>
      </c>
    </row>
    <row r="412" spans="1:10" x14ac:dyDescent="0.25">
      <c r="A412" s="1">
        <v>39147</v>
      </c>
      <c r="B412">
        <v>1395.4100341796875</v>
      </c>
      <c r="C412">
        <v>1397.9000244140625</v>
      </c>
      <c r="D412">
        <v>1374.06005859375</v>
      </c>
      <c r="E412">
        <v>1374.06005859375</v>
      </c>
      <c r="F412">
        <v>3358160000</v>
      </c>
      <c r="G412" s="2">
        <f>(data__4[[#This Row],[Close]]-B411)/B411</f>
        <v>1.5493580719407511E-2</v>
      </c>
      <c r="H412">
        <f t="shared" si="6"/>
        <v>1.1105058089056115E-4</v>
      </c>
      <c r="I412">
        <f>-LN(data__4[[#This Row],[Variance]]) - (data__4[[#This Row],[PropReturn]]^2/data__4[[#This Row],[Variance]])</f>
        <v>6.9438877858920645</v>
      </c>
      <c r="J412">
        <f>SQRT(data__4[[#This Row],[Variance]])*100</f>
        <v>1.0538053942287502</v>
      </c>
    </row>
    <row r="413" spans="1:10" x14ac:dyDescent="0.25">
      <c r="A413" s="1">
        <v>39148</v>
      </c>
      <c r="B413">
        <v>1391.969970703125</v>
      </c>
      <c r="C413">
        <v>1401.1600341796875</v>
      </c>
      <c r="D413">
        <v>1390.6400146484375</v>
      </c>
      <c r="E413">
        <v>1395.02001953125</v>
      </c>
      <c r="F413">
        <v>3141350000</v>
      </c>
      <c r="G413" s="2">
        <f>(data__4[[#This Row],[Close]]-B412)/B412</f>
        <v>-2.4652707034493932E-3</v>
      </c>
      <c r="H413">
        <f t="shared" si="6"/>
        <v>1.2213506745520345E-4</v>
      </c>
      <c r="I413">
        <f>-LN(data__4[[#This Row],[Variance]]) - (data__4[[#This Row],[PropReturn]]^2/data__4[[#This Row],[Variance]])</f>
        <v>8.9606220435874118</v>
      </c>
      <c r="J413">
        <f>SQRT(data__4[[#This Row],[Variance]])*100</f>
        <v>1.1051473542256862</v>
      </c>
    </row>
    <row r="414" spans="1:10" x14ac:dyDescent="0.25">
      <c r="A414" s="1">
        <v>39149</v>
      </c>
      <c r="B414">
        <v>1401.8900146484375</v>
      </c>
      <c r="C414">
        <v>1407.9300537109375</v>
      </c>
      <c r="D414">
        <v>1391.8800048828125</v>
      </c>
      <c r="E414">
        <v>1391.8800048828125</v>
      </c>
      <c r="F414">
        <v>3014850000</v>
      </c>
      <c r="G414" s="2">
        <f>(data__4[[#This Row],[Close]]-B413)/B413</f>
        <v>7.1266220925021778E-3</v>
      </c>
      <c r="H414">
        <f t="shared" si="6"/>
        <v>1.1326285008775011E-4</v>
      </c>
      <c r="I414">
        <f>-LN(data__4[[#This Row],[Variance]]) - (data__4[[#This Row],[PropReturn]]^2/data__4[[#This Row],[Variance]])</f>
        <v>8.6373844965758302</v>
      </c>
      <c r="J414">
        <f>SQRT(data__4[[#This Row],[Variance]])*100</f>
        <v>1.064250205956053</v>
      </c>
    </row>
    <row r="415" spans="1:10" x14ac:dyDescent="0.25">
      <c r="A415" s="1">
        <v>39150</v>
      </c>
      <c r="B415">
        <v>1402.8399658203125</v>
      </c>
      <c r="C415">
        <v>1410.1500244140625</v>
      </c>
      <c r="D415">
        <v>1397.300048828125</v>
      </c>
      <c r="E415">
        <v>1401.8900146484375</v>
      </c>
      <c r="F415">
        <v>2623050000</v>
      </c>
      <c r="G415" s="2">
        <f>(data__4[[#This Row],[Close]]-B414)/B414</f>
        <v>6.7762175488012618E-4</v>
      </c>
      <c r="H415">
        <f t="shared" si="6"/>
        <v>1.0879268364318352E-4</v>
      </c>
      <c r="I415">
        <f>-LN(data__4[[#This Row],[Variance]]) - (data__4[[#This Row],[PropReturn]]^2/data__4[[#This Row],[Variance]])</f>
        <v>9.12184586398973</v>
      </c>
      <c r="J415">
        <f>SQRT(data__4[[#This Row],[Variance]])*100</f>
        <v>1.0430373130582795</v>
      </c>
    </row>
    <row r="416" spans="1:10" x14ac:dyDescent="0.25">
      <c r="A416" s="1">
        <v>39153</v>
      </c>
      <c r="B416">
        <v>1406.5999755859375</v>
      </c>
      <c r="C416">
        <v>1409.3399658203125</v>
      </c>
      <c r="D416">
        <v>1398.4000244140625</v>
      </c>
      <c r="E416">
        <v>1402.800048828125</v>
      </c>
      <c r="F416">
        <v>2664000000</v>
      </c>
      <c r="G416" s="2">
        <f>(data__4[[#This Row],[Close]]-B415)/B415</f>
        <v>2.6802841786919933E-3</v>
      </c>
      <c r="H416">
        <f t="shared" si="6"/>
        <v>1.0062684905903027E-4</v>
      </c>
      <c r="I416">
        <f>-LN(data__4[[#This Row],[Variance]]) - (data__4[[#This Row],[PropReturn]]^2/data__4[[#This Row],[Variance]])</f>
        <v>9.1326997321575334</v>
      </c>
      <c r="J416">
        <f>SQRT(data__4[[#This Row],[Variance]])*100</f>
        <v>1.0031293488829358</v>
      </c>
    </row>
    <row r="417" spans="1:10" x14ac:dyDescent="0.25">
      <c r="A417" s="1">
        <v>39154</v>
      </c>
      <c r="B417">
        <v>1377.949951171875</v>
      </c>
      <c r="C417">
        <v>1406.22998046875</v>
      </c>
      <c r="D417">
        <v>1377.7099609375</v>
      </c>
      <c r="E417">
        <v>1406.22998046875</v>
      </c>
      <c r="F417">
        <v>3485570000</v>
      </c>
      <c r="G417" s="2">
        <f>(data__4[[#This Row],[Close]]-B416)/B416</f>
        <v>-2.0368281609082182E-2</v>
      </c>
      <c r="H417">
        <f t="shared" si="6"/>
        <v>9.3718266800408534E-5</v>
      </c>
      <c r="I417">
        <f>-LN(data__4[[#This Row],[Variance]]) - (data__4[[#This Row],[PropReturn]]^2/data__4[[#This Row],[Variance]])</f>
        <v>4.8484721525579531</v>
      </c>
      <c r="J417">
        <f>SQRT(data__4[[#This Row],[Variance]])*100</f>
        <v>0.96808195314450796</v>
      </c>
    </row>
    <row r="418" spans="1:10" x14ac:dyDescent="0.25">
      <c r="A418" s="1">
        <v>39155</v>
      </c>
      <c r="B418">
        <v>1387.1700439453125</v>
      </c>
      <c r="C418">
        <v>1388.0899658203125</v>
      </c>
      <c r="D418">
        <v>1363.97998046875</v>
      </c>
      <c r="E418">
        <v>1377.8599853515625</v>
      </c>
      <c r="F418">
        <v>3758350000</v>
      </c>
      <c r="G418" s="2">
        <f>(data__4[[#This Row],[Close]]-B417)/B417</f>
        <v>6.6911666607312476E-3</v>
      </c>
      <c r="H418">
        <f t="shared" si="6"/>
        <v>1.2050211205554679E-4</v>
      </c>
      <c r="I418">
        <f>-LN(data__4[[#This Row],[Variance]]) - (data__4[[#This Row],[PropReturn]]^2/data__4[[#This Row],[Variance]])</f>
        <v>8.6523003187318928</v>
      </c>
      <c r="J418">
        <f>SQRT(data__4[[#This Row],[Variance]])*100</f>
        <v>1.0977345401122567</v>
      </c>
    </row>
    <row r="419" spans="1:10" x14ac:dyDescent="0.25">
      <c r="A419" s="1">
        <v>39156</v>
      </c>
      <c r="B419">
        <v>1392.280029296875</v>
      </c>
      <c r="C419">
        <v>1395.72998046875</v>
      </c>
      <c r="D419">
        <v>1385.1600341796875</v>
      </c>
      <c r="E419">
        <v>1387.1099853515625</v>
      </c>
      <c r="F419">
        <v>2821900000</v>
      </c>
      <c r="G419" s="2">
        <f>(data__4[[#This Row],[Close]]-B418)/B418</f>
        <v>3.683748343518839E-3</v>
      </c>
      <c r="H419">
        <f t="shared" si="6"/>
        <v>1.1491286176709684E-4</v>
      </c>
      <c r="I419">
        <f>-LN(data__4[[#This Row],[Variance]]) - (data__4[[#This Row],[PropReturn]]^2/data__4[[#This Row],[Variance]])</f>
        <v>8.9532469452063701</v>
      </c>
      <c r="J419">
        <f>SQRT(data__4[[#This Row],[Variance]])*100</f>
        <v>1.0719741683785893</v>
      </c>
    </row>
    <row r="420" spans="1:10" x14ac:dyDescent="0.25">
      <c r="A420" s="1">
        <v>39157</v>
      </c>
      <c r="B420">
        <v>1386.949951171875</v>
      </c>
      <c r="C420">
        <v>1397.510009765625</v>
      </c>
      <c r="D420">
        <v>1383.6300048828125</v>
      </c>
      <c r="E420">
        <v>1392.280029296875</v>
      </c>
      <c r="F420">
        <v>3393640000</v>
      </c>
      <c r="G420" s="2">
        <f>(data__4[[#This Row],[Close]]-B419)/B419</f>
        <v>-3.8283089700652962E-3</v>
      </c>
      <c r="H420">
        <f t="shared" si="6"/>
        <v>1.0727799744936222E-4</v>
      </c>
      <c r="I420">
        <f>-LN(data__4[[#This Row],[Variance]]) - (data__4[[#This Row],[PropReturn]]^2/data__4[[#This Row],[Variance]])</f>
        <v>9.0034704388407096</v>
      </c>
      <c r="J420">
        <f>SQRT(data__4[[#This Row],[Variance]])*100</f>
        <v>1.035750922999165</v>
      </c>
    </row>
    <row r="421" spans="1:10" x14ac:dyDescent="0.25">
      <c r="A421" s="1">
        <v>39160</v>
      </c>
      <c r="B421">
        <v>1402.06005859375</v>
      </c>
      <c r="C421">
        <v>1403.199951171875</v>
      </c>
      <c r="D421">
        <v>1386.949951171875</v>
      </c>
      <c r="E421">
        <v>1386.949951171875</v>
      </c>
      <c r="F421">
        <v>2777180000</v>
      </c>
      <c r="G421" s="2">
        <f>(data__4[[#This Row],[Close]]-B420)/B420</f>
        <v>1.089448642981531E-2</v>
      </c>
      <c r="H421">
        <f t="shared" si="6"/>
        <v>1.0039643966974438E-4</v>
      </c>
      <c r="I421">
        <f>-LN(data__4[[#This Row],[Variance]]) - (data__4[[#This Row],[PropReturn]]^2/data__4[[#This Row],[Variance]])</f>
        <v>8.024172222820809</v>
      </c>
      <c r="J421">
        <f>SQRT(data__4[[#This Row],[Variance]])*100</f>
        <v>1.0019802376780911</v>
      </c>
    </row>
    <row r="422" spans="1:10" x14ac:dyDescent="0.25">
      <c r="A422" s="1">
        <v>39161</v>
      </c>
      <c r="B422">
        <v>1410.93994140625</v>
      </c>
      <c r="C422">
        <v>1411.530029296875</v>
      </c>
      <c r="D422">
        <v>1400.699951171875</v>
      </c>
      <c r="E422">
        <v>1402.0400390625</v>
      </c>
      <c r="F422">
        <v>2795940000</v>
      </c>
      <c r="G422" s="2">
        <f>(data__4[[#This Row],[Close]]-B421)/B421</f>
        <v>6.3334539473340534E-3</v>
      </c>
      <c r="H422">
        <f t="shared" si="6"/>
        <v>1.0255856848695197E-4</v>
      </c>
      <c r="I422">
        <f>-LN(data__4[[#This Row],[Variance]]) - (data__4[[#This Row],[PropReturn]]^2/data__4[[#This Row],[Variance]])</f>
        <v>8.7939571896710937</v>
      </c>
      <c r="J422">
        <f>SQRT(data__4[[#This Row],[Variance]])*100</f>
        <v>1.0127120443983668</v>
      </c>
    </row>
    <row r="423" spans="1:10" x14ac:dyDescent="0.25">
      <c r="A423" s="1">
        <v>39162</v>
      </c>
      <c r="B423">
        <v>1435.0400390625</v>
      </c>
      <c r="C423">
        <v>1437.77001953125</v>
      </c>
      <c r="D423">
        <v>1409.75</v>
      </c>
      <c r="E423">
        <v>1410.9200439453125</v>
      </c>
      <c r="F423">
        <v>3184770000</v>
      </c>
      <c r="G423" s="2">
        <f>(data__4[[#This Row],[Close]]-B422)/B422</f>
        <v>1.7080881296924665E-2</v>
      </c>
      <c r="H423">
        <f t="shared" si="6"/>
        <v>9.8154427386324325E-5</v>
      </c>
      <c r="I423">
        <f>-LN(data__4[[#This Row],[Variance]]) - (data__4[[#This Row],[PropReturn]]^2/data__4[[#This Row],[Variance]])</f>
        <v>6.2565452409108584</v>
      </c>
      <c r="J423">
        <f>SQRT(data__4[[#This Row],[Variance]])*100</f>
        <v>0.99072916271968259</v>
      </c>
    </row>
    <row r="424" spans="1:10" x14ac:dyDescent="0.25">
      <c r="A424" s="1">
        <v>39163</v>
      </c>
      <c r="B424">
        <v>1434.5400390625</v>
      </c>
      <c r="C424">
        <v>1437.6600341796875</v>
      </c>
      <c r="D424">
        <v>1429.8800048828125</v>
      </c>
      <c r="E424">
        <v>1435.0400390625</v>
      </c>
      <c r="F424">
        <v>3129970000</v>
      </c>
      <c r="G424" s="2">
        <f>(data__4[[#This Row],[Close]]-B423)/B423</f>
        <v>-3.4842233414382359E-4</v>
      </c>
      <c r="H424">
        <f t="shared" si="6"/>
        <v>1.1455924441596147E-4</v>
      </c>
      <c r="I424">
        <f>-LN(data__4[[#This Row],[Variance]]) - (data__4[[#This Row],[PropReturn]]^2/data__4[[#This Row],[Variance]])</f>
        <v>9.0733587529966098</v>
      </c>
      <c r="J424">
        <f>SQRT(data__4[[#This Row],[Variance]])*100</f>
        <v>1.0703235231272901</v>
      </c>
    </row>
    <row r="425" spans="1:10" x14ac:dyDescent="0.25">
      <c r="A425" s="1">
        <v>39164</v>
      </c>
      <c r="B425">
        <v>1436.1099853515625</v>
      </c>
      <c r="C425">
        <v>1438.8900146484375</v>
      </c>
      <c r="D425">
        <v>1433.2099609375</v>
      </c>
      <c r="E425">
        <v>1434.5400390625</v>
      </c>
      <c r="F425">
        <v>2619020000</v>
      </c>
      <c r="G425" s="2">
        <f>(data__4[[#This Row],[Close]]-B424)/B424</f>
        <v>1.0943900109532604E-3</v>
      </c>
      <c r="H425">
        <f t="shared" si="6"/>
        <v>1.05863600582029E-4</v>
      </c>
      <c r="I425">
        <f>-LN(data__4[[#This Row],[Variance]]) - (data__4[[#This Row],[PropReturn]]^2/data__4[[#This Row],[Variance]])</f>
        <v>9.1420455638409592</v>
      </c>
      <c r="J425">
        <f>SQRT(data__4[[#This Row],[Variance]])*100</f>
        <v>1.0289003867334727</v>
      </c>
    </row>
    <row r="426" spans="1:10" x14ac:dyDescent="0.25">
      <c r="A426" s="1">
        <v>39167</v>
      </c>
      <c r="B426">
        <v>1437.5</v>
      </c>
      <c r="C426">
        <v>1437.6500244140625</v>
      </c>
      <c r="D426">
        <v>1423.280029296875</v>
      </c>
      <c r="E426">
        <v>1436.1099853515625</v>
      </c>
      <c r="F426">
        <v>2754660000</v>
      </c>
      <c r="G426" s="2">
        <f>(data__4[[#This Row],[Close]]-B425)/B425</f>
        <v>9.6790264159135532E-4</v>
      </c>
      <c r="H426">
        <f t="shared" si="6"/>
        <v>9.8012896519026032E-5</v>
      </c>
      <c r="I426">
        <f>-LN(data__4[[#This Row],[Variance]]) - (data__4[[#This Row],[PropReturn]]^2/data__4[[#This Row],[Variance]])</f>
        <v>9.2208532025030863</v>
      </c>
      <c r="J426">
        <f>SQRT(data__4[[#This Row],[Variance]])*100</f>
        <v>0.99001462877588842</v>
      </c>
    </row>
    <row r="427" spans="1:10" x14ac:dyDescent="0.25">
      <c r="A427" s="1">
        <v>39168</v>
      </c>
      <c r="B427">
        <v>1428.6099853515625</v>
      </c>
      <c r="C427">
        <v>1437.489990234375</v>
      </c>
      <c r="D427">
        <v>1425.5400390625</v>
      </c>
      <c r="E427">
        <v>1437.489990234375</v>
      </c>
      <c r="F427">
        <v>2673040000</v>
      </c>
      <c r="G427" s="2">
        <f>(data__4[[#This Row],[Close]]-B426)/B426</f>
        <v>-6.1843580163043477E-3</v>
      </c>
      <c r="H427">
        <f t="shared" si="6"/>
        <v>9.0824987039108849E-5</v>
      </c>
      <c r="I427">
        <f>-LN(data__4[[#This Row],[Variance]]) - (data__4[[#This Row],[PropReturn]]^2/data__4[[#This Row],[Variance]])</f>
        <v>8.8854774214121939</v>
      </c>
      <c r="J427">
        <f>SQRT(data__4[[#This Row],[Variance]])*100</f>
        <v>0.95302144277612588</v>
      </c>
    </row>
    <row r="428" spans="1:10" x14ac:dyDescent="0.25">
      <c r="A428" s="1">
        <v>39169</v>
      </c>
      <c r="B428">
        <v>1417.22998046875</v>
      </c>
      <c r="C428">
        <v>1428.3499755859375</v>
      </c>
      <c r="D428">
        <v>1414.0699462890625</v>
      </c>
      <c r="E428">
        <v>1428.3499755859375</v>
      </c>
      <c r="F428">
        <v>3000440000</v>
      </c>
      <c r="G428" s="2">
        <f>(data__4[[#This Row],[Close]]-B427)/B427</f>
        <v>-7.9657884233617672E-3</v>
      </c>
      <c r="H428">
        <f t="shared" si="6"/>
        <v>8.7291609534225666E-5</v>
      </c>
      <c r="I428">
        <f>-LN(data__4[[#This Row],[Variance]]) - (data__4[[#This Row],[PropReturn]]^2/data__4[[#This Row],[Variance]])</f>
        <v>8.6193388635966457</v>
      </c>
      <c r="J428">
        <f>SQRT(data__4[[#This Row],[Variance]])*100</f>
        <v>0.93429978879493314</v>
      </c>
    </row>
    <row r="429" spans="1:10" x14ac:dyDescent="0.25">
      <c r="A429" s="1">
        <v>39170</v>
      </c>
      <c r="B429">
        <v>1422.530029296875</v>
      </c>
      <c r="C429">
        <v>1426.239990234375</v>
      </c>
      <c r="D429">
        <v>1413.27001953125</v>
      </c>
      <c r="E429">
        <v>1417.1700439453125</v>
      </c>
      <c r="F429">
        <v>2854710000</v>
      </c>
      <c r="G429" s="2">
        <f>(data__4[[#This Row],[Close]]-B428)/B428</f>
        <v>3.7397238988495039E-3</v>
      </c>
      <c r="H429">
        <f t="shared" si="6"/>
        <v>8.6112091838686576E-5</v>
      </c>
      <c r="I429">
        <f>-LN(data__4[[#This Row],[Variance]]) - (data__4[[#This Row],[PropReturn]]^2/data__4[[#This Row],[Variance]])</f>
        <v>9.1974499039759383</v>
      </c>
      <c r="J429">
        <f>SQRT(data__4[[#This Row],[Variance]])*100</f>
        <v>0.92796601143946311</v>
      </c>
    </row>
    <row r="430" spans="1:10" x14ac:dyDescent="0.25">
      <c r="A430" s="1">
        <v>39171</v>
      </c>
      <c r="B430">
        <v>1420.8599853515625</v>
      </c>
      <c r="C430">
        <v>1429.219970703125</v>
      </c>
      <c r="D430">
        <v>1408.9000244140625</v>
      </c>
      <c r="E430">
        <v>1422.52001953125</v>
      </c>
      <c r="F430">
        <v>2903960000</v>
      </c>
      <c r="G430" s="2">
        <f>(data__4[[#This Row],[Close]]-B429)/B429</f>
        <v>-1.1739955648865743E-3</v>
      </c>
      <c r="H430">
        <f t="shared" si="6"/>
        <v>8.1020129903819479E-5</v>
      </c>
      <c r="I430">
        <f>-LN(data__4[[#This Row],[Variance]]) - (data__4[[#This Row],[PropReturn]]^2/data__4[[#This Row],[Variance]])</f>
        <v>9.4038015199398739</v>
      </c>
      <c r="J430">
        <f>SQRT(data__4[[#This Row],[Variance]])*100</f>
        <v>0.90011182585176319</v>
      </c>
    </row>
    <row r="431" spans="1:10" x14ac:dyDescent="0.25">
      <c r="A431" s="1">
        <v>39174</v>
      </c>
      <c r="B431">
        <v>1424.550048828125</v>
      </c>
      <c r="C431">
        <v>1425.489990234375</v>
      </c>
      <c r="D431">
        <v>1416.3699951171875</v>
      </c>
      <c r="E431">
        <v>1420.8299560546875</v>
      </c>
      <c r="F431">
        <v>2875880000</v>
      </c>
      <c r="G431" s="2">
        <f>(data__4[[#This Row],[Close]]-B430)/B430</f>
        <v>2.5970634085028931E-3</v>
      </c>
      <c r="H431">
        <f t="shared" si="6"/>
        <v>7.5348490398493716E-5</v>
      </c>
      <c r="I431">
        <f>-LN(data__4[[#This Row],[Variance]]) - (data__4[[#This Row],[PropReturn]]^2/data__4[[#This Row],[Variance]])</f>
        <v>9.4038727528453645</v>
      </c>
      <c r="J431">
        <f>SQRT(data__4[[#This Row],[Variance]])*100</f>
        <v>0.86803508223166714</v>
      </c>
    </row>
    <row r="432" spans="1:10" x14ac:dyDescent="0.25">
      <c r="A432" s="1">
        <v>39175</v>
      </c>
      <c r="B432">
        <v>1437.77001953125</v>
      </c>
      <c r="C432">
        <v>1440.5699462890625</v>
      </c>
      <c r="D432">
        <v>1424.27001953125</v>
      </c>
      <c r="E432">
        <v>1424.27001953125</v>
      </c>
      <c r="F432">
        <v>2921760000</v>
      </c>
      <c r="G432" s="2">
        <f>(data__4[[#This Row],[Close]]-B431)/B431</f>
        <v>9.2801026639956381E-3</v>
      </c>
      <c r="H432">
        <f t="shared" si="6"/>
        <v>7.060655656879235E-5</v>
      </c>
      <c r="I432">
        <f>-LN(data__4[[#This Row],[Variance]]) - (data__4[[#This Row],[PropReturn]]^2/data__4[[#This Row],[Variance]])</f>
        <v>8.338666468231537</v>
      </c>
      <c r="J432">
        <f>SQRT(data__4[[#This Row],[Variance]])*100</f>
        <v>0.84027707673595586</v>
      </c>
    </row>
    <row r="433" spans="1:10" x14ac:dyDescent="0.25">
      <c r="A433" s="1">
        <v>39176</v>
      </c>
      <c r="B433">
        <v>1439.3699951171875</v>
      </c>
      <c r="C433">
        <v>1440.1600341796875</v>
      </c>
      <c r="D433">
        <v>1435.0799560546875</v>
      </c>
      <c r="E433">
        <v>1437.75</v>
      </c>
      <c r="F433">
        <v>2616320000</v>
      </c>
      <c r="G433" s="2">
        <f>(data__4[[#This Row],[Close]]-B432)/B432</f>
        <v>1.1128174632957873E-3</v>
      </c>
      <c r="H433">
        <f t="shared" si="6"/>
        <v>7.2720451572184344E-5</v>
      </c>
      <c r="I433">
        <f>-LN(data__4[[#This Row],[Variance]]) - (data__4[[#This Row],[PropReturn]]^2/data__4[[#This Row],[Variance]])</f>
        <v>9.5118588139869988</v>
      </c>
      <c r="J433">
        <f>SQRT(data__4[[#This Row],[Variance]])*100</f>
        <v>0.85276287191800482</v>
      </c>
    </row>
    <row r="434" spans="1:10" x14ac:dyDescent="0.25">
      <c r="A434" s="1">
        <v>39177</v>
      </c>
      <c r="B434">
        <v>1443.760009765625</v>
      </c>
      <c r="C434">
        <v>1444.8800048828125</v>
      </c>
      <c r="D434">
        <v>1436.6700439453125</v>
      </c>
      <c r="E434">
        <v>1438.93994140625</v>
      </c>
      <c r="F434">
        <v>2357230000</v>
      </c>
      <c r="G434" s="2">
        <f>(data__4[[#This Row],[Close]]-B433)/B433</f>
        <v>3.04995564957576E-3</v>
      </c>
      <c r="H434">
        <f t="shared" si="6"/>
        <v>6.7760539370244786E-5</v>
      </c>
      <c r="I434">
        <f>-LN(data__4[[#This Row],[Variance]]) - (data__4[[#This Row],[PropReturn]]^2/data__4[[#This Row],[Variance]])</f>
        <v>9.4622496235113918</v>
      </c>
      <c r="J434">
        <f>SQRT(data__4[[#This Row],[Variance]])*100</f>
        <v>0.82316790128287176</v>
      </c>
    </row>
    <row r="435" spans="1:10" x14ac:dyDescent="0.25">
      <c r="A435" s="1">
        <v>39181</v>
      </c>
      <c r="B435">
        <v>1444.6099853515625</v>
      </c>
      <c r="C435">
        <v>1448.0999755859375</v>
      </c>
      <c r="D435">
        <v>1443.280029296875</v>
      </c>
      <c r="E435">
        <v>1443.77001953125</v>
      </c>
      <c r="F435">
        <v>2349410000</v>
      </c>
      <c r="G435" s="2">
        <f>(data__4[[#This Row],[Close]]-B434)/B434</f>
        <v>5.8872359685006241E-4</v>
      </c>
      <c r="H435">
        <f t="shared" si="6"/>
        <v>6.3887266161899155E-5</v>
      </c>
      <c r="I435">
        <f>-LN(data__4[[#This Row],[Variance]]) - (data__4[[#This Row],[PropReturn]]^2/data__4[[#This Row],[Variance]])</f>
        <v>9.6529653836087643</v>
      </c>
      <c r="J435">
        <f>SQRT(data__4[[#This Row],[Variance]])*100</f>
        <v>0.79929510296197337</v>
      </c>
    </row>
    <row r="436" spans="1:10" x14ac:dyDescent="0.25">
      <c r="A436" s="1">
        <v>39182</v>
      </c>
      <c r="B436">
        <v>1448.3900146484375</v>
      </c>
      <c r="C436">
        <v>1448.72998046875</v>
      </c>
      <c r="D436">
        <v>1443.989990234375</v>
      </c>
      <c r="E436">
        <v>1444.5799560546875</v>
      </c>
      <c r="F436">
        <v>2510110000</v>
      </c>
      <c r="G436" s="2">
        <f>(data__4[[#This Row],[Close]]-B435)/B435</f>
        <v>2.6166434783123048E-3</v>
      </c>
      <c r="H436">
        <f t="shared" si="6"/>
        <v>5.9624534531837545E-5</v>
      </c>
      <c r="I436">
        <f>-LN(data__4[[#This Row],[Variance]]) - (data__4[[#This Row],[PropReturn]]^2/data__4[[#This Row],[Variance]])</f>
        <v>9.6126111043800915</v>
      </c>
      <c r="J436">
        <f>SQRT(data__4[[#This Row],[Variance]])*100</f>
        <v>0.77216924655050556</v>
      </c>
    </row>
    <row r="437" spans="1:10" x14ac:dyDescent="0.25">
      <c r="A437" s="1">
        <v>39183</v>
      </c>
      <c r="B437">
        <v>1438.8699951171875</v>
      </c>
      <c r="C437">
        <v>1448.3900146484375</v>
      </c>
      <c r="D437">
        <v>1436.1500244140625</v>
      </c>
      <c r="E437">
        <v>1448.22998046875</v>
      </c>
      <c r="F437">
        <v>2950190000</v>
      </c>
      <c r="G437" s="2">
        <f>(data__4[[#This Row],[Close]]-B436)/B436</f>
        <v>-6.5728287512122627E-3</v>
      </c>
      <c r="H437">
        <f t="shared" si="6"/>
        <v>5.6260785856642557E-5</v>
      </c>
      <c r="I437">
        <f>-LN(data__4[[#This Row],[Variance]]) - (data__4[[#This Row],[PropReturn]]^2/data__4[[#This Row],[Variance]])</f>
        <v>9.0176230899061594</v>
      </c>
      <c r="J437">
        <f>SQRT(data__4[[#This Row],[Variance]])*100</f>
        <v>0.75007190226432663</v>
      </c>
    </row>
    <row r="438" spans="1:10" x14ac:dyDescent="0.25">
      <c r="A438" s="1">
        <v>39184</v>
      </c>
      <c r="B438">
        <v>1447.800048828125</v>
      </c>
      <c r="C438">
        <v>1448.02001953125</v>
      </c>
      <c r="D438">
        <v>1433.9100341796875</v>
      </c>
      <c r="E438">
        <v>1438.8699951171875</v>
      </c>
      <c r="F438">
        <v>2770570000</v>
      </c>
      <c r="G438" s="2">
        <f>(data__4[[#This Row],[Close]]-B437)/B437</f>
        <v>6.2062964279202999E-3</v>
      </c>
      <c r="H438">
        <f t="shared" si="6"/>
        <v>5.6140952045675966E-5</v>
      </c>
      <c r="I438">
        <f>-LN(data__4[[#This Row],[Variance]]) - (data__4[[#This Row],[PropReturn]]^2/data__4[[#This Row],[Variance]])</f>
        <v>9.1015484459985672</v>
      </c>
      <c r="J438">
        <f>SQRT(data__4[[#This Row],[Variance]])*100</f>
        <v>0.74927266095645029</v>
      </c>
    </row>
    <row r="439" spans="1:10" x14ac:dyDescent="0.25">
      <c r="A439" s="1">
        <v>39185</v>
      </c>
      <c r="B439">
        <v>1452.8499755859375</v>
      </c>
      <c r="C439">
        <v>1453.1099853515625</v>
      </c>
      <c r="D439">
        <v>1444.1500244140625</v>
      </c>
      <c r="E439">
        <v>1447.800048828125</v>
      </c>
      <c r="F439">
        <v>2690020000</v>
      </c>
      <c r="G439" s="2">
        <f>(data__4[[#This Row],[Close]]-B438)/B438</f>
        <v>3.4880001295068334E-3</v>
      </c>
      <c r="H439">
        <f t="shared" si="6"/>
        <v>5.5651373633298278E-5</v>
      </c>
      <c r="I439">
        <f>-LN(data__4[[#This Row],[Variance]]) - (data__4[[#This Row],[PropReturn]]^2/data__4[[#This Row],[Variance]])</f>
        <v>9.5777902372073225</v>
      </c>
      <c r="J439">
        <f>SQRT(data__4[[#This Row],[Variance]])*100</f>
        <v>0.74599848279536252</v>
      </c>
    </row>
    <row r="440" spans="1:10" x14ac:dyDescent="0.25">
      <c r="A440" s="1">
        <v>39188</v>
      </c>
      <c r="B440">
        <v>1468.3299560546875</v>
      </c>
      <c r="C440">
        <v>1468.6199951171875</v>
      </c>
      <c r="D440">
        <v>1452.8399658203125</v>
      </c>
      <c r="E440">
        <v>1452.8399658203125</v>
      </c>
      <c r="F440">
        <v>2870140000</v>
      </c>
      <c r="G440" s="2">
        <f>(data__4[[#This Row],[Close]]-B439)/B439</f>
        <v>1.0654906376349624E-2</v>
      </c>
      <c r="H440">
        <f t="shared" si="6"/>
        <v>5.3065529017412132E-5</v>
      </c>
      <c r="I440">
        <f>-LN(data__4[[#This Row],[Variance]]) - (data__4[[#This Row],[PropReturn]]^2/data__4[[#This Row],[Variance]])</f>
        <v>7.7046086947373649</v>
      </c>
      <c r="J440">
        <f>SQRT(data__4[[#This Row],[Variance]])*100</f>
        <v>0.72846090504166472</v>
      </c>
    </row>
    <row r="441" spans="1:10" x14ac:dyDescent="0.25">
      <c r="A441" s="1">
        <v>39189</v>
      </c>
      <c r="B441">
        <v>1471.47998046875</v>
      </c>
      <c r="C441">
        <v>1474.3499755859375</v>
      </c>
      <c r="D441">
        <v>1467.1500244140625</v>
      </c>
      <c r="E441">
        <v>1468.469970703125</v>
      </c>
      <c r="F441">
        <v>2920570000</v>
      </c>
      <c r="G441" s="2">
        <f>(data__4[[#This Row],[Close]]-B440)/B440</f>
        <v>2.1453110052500886E-3</v>
      </c>
      <c r="H441">
        <f t="shared" si="6"/>
        <v>5.8932160489440616E-5</v>
      </c>
      <c r="I441">
        <f>-LN(data__4[[#This Row],[Variance]]) - (data__4[[#This Row],[PropReturn]]^2/data__4[[#This Row],[Variance]])</f>
        <v>9.6610277114520233</v>
      </c>
      <c r="J441">
        <f>SQRT(data__4[[#This Row],[Variance]])*100</f>
        <v>0.76767285017408693</v>
      </c>
    </row>
    <row r="442" spans="1:10" x14ac:dyDescent="0.25">
      <c r="A442" s="1">
        <v>39190</v>
      </c>
      <c r="B442">
        <v>1472.5</v>
      </c>
      <c r="C442">
        <v>1476.5699462890625</v>
      </c>
      <c r="D442">
        <v>1466.4100341796875</v>
      </c>
      <c r="E442">
        <v>1471.469970703125</v>
      </c>
      <c r="F442">
        <v>2971330000</v>
      </c>
      <c r="G442" s="2">
        <f>(data__4[[#This Row],[Close]]-B441)/B441</f>
        <v>6.931929382587086E-4</v>
      </c>
      <c r="H442">
        <f t="shared" si="6"/>
        <v>5.544655554278066E-5</v>
      </c>
      <c r="I442">
        <f>-LN(data__4[[#This Row],[Variance]]) - (data__4[[#This Row],[PropReturn]]^2/data__4[[#This Row],[Variance]])</f>
        <v>9.7914246649768497</v>
      </c>
      <c r="J442">
        <f>SQRT(data__4[[#This Row],[Variance]])*100</f>
        <v>0.74462443918246912</v>
      </c>
    </row>
    <row r="443" spans="1:10" x14ac:dyDescent="0.25">
      <c r="A443" s="1">
        <v>39191</v>
      </c>
      <c r="B443">
        <v>1470.72998046875</v>
      </c>
      <c r="C443">
        <v>1474.22998046875</v>
      </c>
      <c r="D443">
        <v>1464.469970703125</v>
      </c>
      <c r="E443">
        <v>1472.47998046875</v>
      </c>
      <c r="F443">
        <v>2913610000</v>
      </c>
      <c r="G443" s="2">
        <f>(data__4[[#This Row],[Close]]-B442)/B442</f>
        <v>-1.2020506154499151E-3</v>
      </c>
      <c r="H443">
        <f t="shared" si="6"/>
        <v>5.1930063753689434E-5</v>
      </c>
      <c r="I443">
        <f>-LN(data__4[[#This Row],[Variance]]) - (data__4[[#This Row],[PropReturn]]^2/data__4[[#This Row],[Variance]])</f>
        <v>9.8377882181931184</v>
      </c>
      <c r="J443">
        <f>SQRT(data__4[[#This Row],[Variance]])*100</f>
        <v>0.72062517131785941</v>
      </c>
    </row>
    <row r="444" spans="1:10" x14ac:dyDescent="0.25">
      <c r="A444" s="1">
        <v>39192</v>
      </c>
      <c r="B444">
        <v>1484.3499755859375</v>
      </c>
      <c r="C444">
        <v>1484.739990234375</v>
      </c>
      <c r="D444">
        <v>1470.68994140625</v>
      </c>
      <c r="E444">
        <v>1470.68994140625</v>
      </c>
      <c r="F444">
        <v>3329940000</v>
      </c>
      <c r="G444" s="2">
        <f>(data__4[[#This Row],[Close]]-B443)/B443</f>
        <v>9.2607040708087996E-3</v>
      </c>
      <c r="H444">
        <f t="shared" si="6"/>
        <v>4.8798213554845624E-5</v>
      </c>
      <c r="I444">
        <f>-LN(data__4[[#This Row],[Variance]]) - (data__4[[#This Row],[PropReturn]]^2/data__4[[#This Row],[Variance]])</f>
        <v>8.1703623556520544</v>
      </c>
      <c r="J444">
        <f>SQRT(data__4[[#This Row],[Variance]])*100</f>
        <v>0.69855718130190048</v>
      </c>
    </row>
    <row r="445" spans="1:10" x14ac:dyDescent="0.25">
      <c r="A445" s="1">
        <v>39195</v>
      </c>
      <c r="B445">
        <v>1480.9300537109375</v>
      </c>
      <c r="C445">
        <v>1487.3199462890625</v>
      </c>
      <c r="D445">
        <v>1480.18994140625</v>
      </c>
      <c r="E445">
        <v>1484.3299560546875</v>
      </c>
      <c r="F445">
        <v>2575020000</v>
      </c>
      <c r="G445" s="2">
        <f>(data__4[[#This Row],[Close]]-B444)/B444</f>
        <v>-2.3039862102938414E-3</v>
      </c>
      <c r="H445">
        <f t="shared" si="6"/>
        <v>5.2782897381359147E-5</v>
      </c>
      <c r="I445">
        <f>-LN(data__4[[#This Row],[Variance]]) - (data__4[[#This Row],[PropReturn]]^2/data__4[[#This Row],[Variance]])</f>
        <v>9.7487537787892808</v>
      </c>
      <c r="J445">
        <f>SQRT(data__4[[#This Row],[Variance]])*100</f>
        <v>0.72651839193071466</v>
      </c>
    </row>
    <row r="446" spans="1:10" x14ac:dyDescent="0.25">
      <c r="A446" s="1">
        <v>39196</v>
      </c>
      <c r="B446">
        <v>1480.4100341796875</v>
      </c>
      <c r="C446">
        <v>1483.8199462890625</v>
      </c>
      <c r="D446">
        <v>1473.739990234375</v>
      </c>
      <c r="E446">
        <v>1480.9300537109375</v>
      </c>
      <c r="F446">
        <v>3119750000</v>
      </c>
      <c r="G446" s="2">
        <f>(data__4[[#This Row],[Close]]-B445)/B445</f>
        <v>-3.5114388417395339E-4</v>
      </c>
      <c r="H446">
        <f t="shared" si="6"/>
        <v>4.9890330835154565E-5</v>
      </c>
      <c r="I446">
        <f>-LN(data__4[[#This Row],[Variance]]) - (data__4[[#This Row],[PropReturn]]^2/data__4[[#This Row],[Variance]])</f>
        <v>9.9032118834113501</v>
      </c>
      <c r="J446">
        <f>SQRT(data__4[[#This Row],[Variance]])*100</f>
        <v>0.70633087738788936</v>
      </c>
    </row>
    <row r="447" spans="1:10" x14ac:dyDescent="0.25">
      <c r="A447" s="1">
        <v>39197</v>
      </c>
      <c r="B447">
        <v>1495.4200439453125</v>
      </c>
      <c r="C447">
        <v>1496.5899658203125</v>
      </c>
      <c r="D447">
        <v>1480.280029296875</v>
      </c>
      <c r="E447">
        <v>1480.280029296875</v>
      </c>
      <c r="F447">
        <v>3252590000</v>
      </c>
      <c r="G447" s="2">
        <f>(data__4[[#This Row],[Close]]-B446)/B446</f>
        <v>1.0139089454322851E-2</v>
      </c>
      <c r="H447">
        <f t="shared" si="6"/>
        <v>4.6828913155954802E-5</v>
      </c>
      <c r="I447">
        <f>-LN(data__4[[#This Row],[Variance]]) - (data__4[[#This Row],[PropReturn]]^2/data__4[[#This Row],[Variance]])</f>
        <v>7.7737605258078295</v>
      </c>
      <c r="J447">
        <f>SQRT(data__4[[#This Row],[Variance]])*100</f>
        <v>0.68431654339168801</v>
      </c>
    </row>
    <row r="448" spans="1:10" x14ac:dyDescent="0.25">
      <c r="A448" s="1">
        <v>39198</v>
      </c>
      <c r="B448">
        <v>1494.25</v>
      </c>
      <c r="C448">
        <v>1498.02001953125</v>
      </c>
      <c r="D448">
        <v>1491.1700439453125</v>
      </c>
      <c r="E448">
        <v>1495.27001953125</v>
      </c>
      <c r="F448">
        <v>3211800000</v>
      </c>
      <c r="G448" s="2">
        <f>(data__4[[#This Row],[Close]]-B447)/B447</f>
        <v>-7.8241825769943233E-4</v>
      </c>
      <c r="H448">
        <f t="shared" si="6"/>
        <v>5.2368297494416584E-5</v>
      </c>
      <c r="I448">
        <f>-LN(data__4[[#This Row],[Variance]]) - (data__4[[#This Row],[PropReturn]]^2/data__4[[#This Row],[Variance]])</f>
        <v>9.8455192943399705</v>
      </c>
      <c r="J448">
        <f>SQRT(data__4[[#This Row],[Variance]])*100</f>
        <v>0.72365943298223223</v>
      </c>
    </row>
    <row r="449" spans="1:10" x14ac:dyDescent="0.25">
      <c r="A449" s="1">
        <v>39199</v>
      </c>
      <c r="B449">
        <v>1494.0699462890625</v>
      </c>
      <c r="C449">
        <v>1497.3199462890625</v>
      </c>
      <c r="D449">
        <v>1488.6700439453125</v>
      </c>
      <c r="E449">
        <v>1494.2099609375</v>
      </c>
      <c r="F449">
        <v>2732810000</v>
      </c>
      <c r="G449" s="2">
        <f>(data__4[[#This Row],[Close]]-B448)/B448</f>
        <v>-1.2049771519993307E-4</v>
      </c>
      <c r="H449">
        <f t="shared" si="6"/>
        <v>4.913067570552338E-5</v>
      </c>
      <c r="I449">
        <f>-LN(data__4[[#This Row],[Variance]]) - (data__4[[#This Row],[PropReturn]]^2/data__4[[#This Row],[Variance]])</f>
        <v>9.9207314262035755</v>
      </c>
      <c r="J449">
        <f>SQRT(data__4[[#This Row],[Variance]])*100</f>
        <v>0.70093277641670737</v>
      </c>
    </row>
    <row r="450" spans="1:10" x14ac:dyDescent="0.25">
      <c r="A450" s="1">
        <v>39202</v>
      </c>
      <c r="B450">
        <v>1482.3699951171875</v>
      </c>
      <c r="C450">
        <v>1497.1600341796875</v>
      </c>
      <c r="D450">
        <v>1482.2900390625</v>
      </c>
      <c r="E450">
        <v>1494.0699462890625</v>
      </c>
      <c r="F450">
        <v>3093420000</v>
      </c>
      <c r="G450" s="2">
        <f>(data__4[[#This Row],[Close]]-B449)/B449</f>
        <v>-7.830925989064352E-3</v>
      </c>
      <c r="H450">
        <f t="shared" si="6"/>
        <v>4.6126610970900078E-5</v>
      </c>
      <c r="I450">
        <f>-LN(data__4[[#This Row],[Variance]]) - (data__4[[#This Row],[PropReturn]]^2/data__4[[#This Row],[Variance]])</f>
        <v>8.6546623158642699</v>
      </c>
      <c r="J450">
        <f>SQRT(data__4[[#This Row],[Variance]])*100</f>
        <v>0.67916574538841457</v>
      </c>
    </row>
    <row r="451" spans="1:10" x14ac:dyDescent="0.25">
      <c r="A451" s="1">
        <v>39203</v>
      </c>
      <c r="B451">
        <v>1486.300048828125</v>
      </c>
      <c r="C451">
        <v>1487.27001953125</v>
      </c>
      <c r="D451">
        <v>1476.699951171875</v>
      </c>
      <c r="E451">
        <v>1482.3699951171875</v>
      </c>
      <c r="F451">
        <v>3400350000</v>
      </c>
      <c r="G451" s="2">
        <f>(data__4[[#This Row],[Close]]-B450)/B450</f>
        <v>2.6511962086947214E-3</v>
      </c>
      <c r="H451">
        <f t="shared" si="6"/>
        <v>4.8360544171566977E-5</v>
      </c>
      <c r="I451">
        <f>-LN(data__4[[#This Row],[Variance]]) - (data__4[[#This Row],[PropReturn]]^2/data__4[[#This Row],[Variance]])</f>
        <v>9.7914838015671748</v>
      </c>
      <c r="J451">
        <f>SQRT(data__4[[#This Row],[Variance]])*100</f>
        <v>0.6954174585928008</v>
      </c>
    </row>
    <row r="452" spans="1:10" x14ac:dyDescent="0.25">
      <c r="A452" s="1">
        <v>39204</v>
      </c>
      <c r="B452">
        <v>1495.9200439453125</v>
      </c>
      <c r="C452">
        <v>1499.0999755859375</v>
      </c>
      <c r="D452">
        <v>1486.1300048828125</v>
      </c>
      <c r="E452">
        <v>1486.1300048828125</v>
      </c>
      <c r="F452">
        <v>3189800000</v>
      </c>
      <c r="G452" s="2">
        <f>(data__4[[#This Row],[Close]]-B451)/B451</f>
        <v>6.4724448638566598E-3</v>
      </c>
      <c r="H452">
        <f t="shared" si="6"/>
        <v>4.5992908453896381E-5</v>
      </c>
      <c r="I452">
        <f>-LN(data__4[[#This Row],[Variance]]) - (data__4[[#This Row],[PropReturn]]^2/data__4[[#This Row],[Variance]])</f>
        <v>9.0761754714206369</v>
      </c>
      <c r="J452">
        <f>SQRT(data__4[[#This Row],[Variance]])*100</f>
        <v>0.6781807167259799</v>
      </c>
    </row>
    <row r="453" spans="1:10" x14ac:dyDescent="0.25">
      <c r="A453" s="1">
        <v>39205</v>
      </c>
      <c r="B453">
        <v>1502.3900146484375</v>
      </c>
      <c r="C453">
        <v>1503.3399658203125</v>
      </c>
      <c r="D453">
        <v>1495.56005859375</v>
      </c>
      <c r="E453">
        <v>1495.56005859375</v>
      </c>
      <c r="F453">
        <v>3007970000</v>
      </c>
      <c r="G453" s="2">
        <f>(data__4[[#This Row],[Close]]-B452)/B452</f>
        <v>4.3250778872253202E-3</v>
      </c>
      <c r="H453">
        <f t="shared" ref="H453:H516" si="7" xml:space="preserve"> $N$5 + ($N$3*G452^2) + ($N$4*H452)</f>
        <v>4.6661339033954366E-5</v>
      </c>
      <c r="I453">
        <f>-LN(data__4[[#This Row],[Variance]]) - (data__4[[#This Row],[PropReturn]]^2/data__4[[#This Row],[Variance]])</f>
        <v>9.5716995679836252</v>
      </c>
      <c r="J453">
        <f>SQRT(data__4[[#This Row],[Variance]])*100</f>
        <v>0.68309105567233397</v>
      </c>
    </row>
    <row r="454" spans="1:10" x14ac:dyDescent="0.25">
      <c r="A454" s="1">
        <v>39206</v>
      </c>
      <c r="B454">
        <v>1505.6199951171875</v>
      </c>
      <c r="C454">
        <v>1510.3399658203125</v>
      </c>
      <c r="D454">
        <v>1501.800048828125</v>
      </c>
      <c r="E454">
        <v>1502.3499755859375</v>
      </c>
      <c r="F454">
        <v>2761930000</v>
      </c>
      <c r="G454" s="2">
        <f>(data__4[[#This Row],[Close]]-B453)/B453</f>
        <v>2.1498947924689332E-3</v>
      </c>
      <c r="H454">
        <f t="shared" si="7"/>
        <v>4.5389569181441008E-5</v>
      </c>
      <c r="I454">
        <f>-LN(data__4[[#This Row],[Variance]]) - (data__4[[#This Row],[PropReturn]]^2/data__4[[#This Row],[Variance]])</f>
        <v>9.8983976207953255</v>
      </c>
      <c r="J454">
        <f>SQRT(data__4[[#This Row],[Variance]])*100</f>
        <v>0.67371781319363233</v>
      </c>
    </row>
    <row r="455" spans="1:10" x14ac:dyDescent="0.25">
      <c r="A455" s="1">
        <v>39209</v>
      </c>
      <c r="B455">
        <v>1509.47998046875</v>
      </c>
      <c r="C455">
        <v>1511</v>
      </c>
      <c r="D455">
        <v>1505.5400390625</v>
      </c>
      <c r="E455">
        <v>1505.5699462890625</v>
      </c>
      <c r="F455">
        <v>2545090000</v>
      </c>
      <c r="G455" s="2">
        <f>(data__4[[#This Row],[Close]]-B454)/B454</f>
        <v>2.5637181786112399E-3</v>
      </c>
      <c r="H455">
        <f t="shared" si="7"/>
        <v>4.3085417101656956E-5</v>
      </c>
      <c r="I455">
        <f>-LN(data__4[[#This Row],[Variance]]) - (data__4[[#This Row],[PropReturn]]^2/data__4[[#This Row],[Variance]])</f>
        <v>9.89977665262853</v>
      </c>
      <c r="J455">
        <f>SQRT(data__4[[#This Row],[Variance]])*100</f>
        <v>0.65639482860285359</v>
      </c>
    </row>
    <row r="456" spans="1:10" x14ac:dyDescent="0.25">
      <c r="A456" s="1">
        <v>39210</v>
      </c>
      <c r="B456">
        <v>1507.719970703125</v>
      </c>
      <c r="C456">
        <v>1509.3599853515625</v>
      </c>
      <c r="D456">
        <v>1500.6600341796875</v>
      </c>
      <c r="E456">
        <v>1509.3599853515625</v>
      </c>
      <c r="F456">
        <v>2795720000</v>
      </c>
      <c r="G456" s="2">
        <f>(data__4[[#This Row],[Close]]-B455)/B455</f>
        <v>-1.1659709227004463E-3</v>
      </c>
      <c r="H456">
        <f t="shared" si="7"/>
        <v>4.1140332144862567E-5</v>
      </c>
      <c r="I456">
        <f>-LN(data__4[[#This Row],[Variance]]) - (data__4[[#This Row],[PropReturn]]^2/data__4[[#This Row],[Variance]])</f>
        <v>10.065476456424685</v>
      </c>
      <c r="J456">
        <f>SQRT(data__4[[#This Row],[Variance]])*100</f>
        <v>0.641407297626575</v>
      </c>
    </row>
    <row r="457" spans="1:10" x14ac:dyDescent="0.25">
      <c r="A457" s="1">
        <v>39211</v>
      </c>
      <c r="B457">
        <v>1512.5799560546875</v>
      </c>
      <c r="C457">
        <v>1513.800048828125</v>
      </c>
      <c r="D457">
        <v>1503.77001953125</v>
      </c>
      <c r="E457">
        <v>1507.3199462890625</v>
      </c>
      <c r="F457">
        <v>2935550000</v>
      </c>
      <c r="G457" s="2">
        <f>(data__4[[#This Row],[Close]]-B456)/B456</f>
        <v>3.2234005292747078E-3</v>
      </c>
      <c r="H457">
        <f t="shared" si="7"/>
        <v>3.8941567962846186E-5</v>
      </c>
      <c r="I457">
        <f>-LN(data__4[[#This Row],[Variance]]) - (data__4[[#This Row],[PropReturn]]^2/data__4[[#This Row],[Variance]])</f>
        <v>9.8866303006316905</v>
      </c>
      <c r="J457">
        <f>SQRT(data__4[[#This Row],[Variance]])*100</f>
        <v>0.62403179376411733</v>
      </c>
    </row>
    <row r="458" spans="1:10" x14ac:dyDescent="0.25">
      <c r="A458" s="1">
        <v>39212</v>
      </c>
      <c r="B458">
        <v>1491.469970703125</v>
      </c>
      <c r="C458">
        <v>1512.3299560546875</v>
      </c>
      <c r="D458">
        <v>1491.4200439453125</v>
      </c>
      <c r="E458">
        <v>1512.3299560546875</v>
      </c>
      <c r="F458">
        <v>3031240000</v>
      </c>
      <c r="G458" s="2">
        <f>(data__4[[#This Row],[Close]]-B457)/B457</f>
        <v>-1.395627733070348E-2</v>
      </c>
      <c r="H458">
        <f t="shared" si="7"/>
        <v>3.7667371852820281E-5</v>
      </c>
      <c r="I458">
        <f>-LN(data__4[[#This Row],[Variance]]) - (data__4[[#This Row],[PropReturn]]^2/data__4[[#This Row],[Variance]])</f>
        <v>5.0157243482970939</v>
      </c>
      <c r="J458">
        <f>SQRT(data__4[[#This Row],[Variance]])*100</f>
        <v>0.6137374996920123</v>
      </c>
    </row>
    <row r="459" spans="1:10" x14ac:dyDescent="0.25">
      <c r="A459" s="1">
        <v>39213</v>
      </c>
      <c r="B459">
        <v>1505.8499755859375</v>
      </c>
      <c r="C459">
        <v>1506.239990234375</v>
      </c>
      <c r="D459">
        <v>1491.469970703125</v>
      </c>
      <c r="E459">
        <v>1491.469970703125</v>
      </c>
      <c r="F459">
        <v>2720780000</v>
      </c>
      <c r="G459" s="2">
        <f>(data__4[[#This Row],[Close]]-B458)/B458</f>
        <v>9.6414980960249051E-3</v>
      </c>
      <c r="H459">
        <f t="shared" si="7"/>
        <v>5.1470416664845035E-5</v>
      </c>
      <c r="I459">
        <f>-LN(data__4[[#This Row],[Variance]]) - (data__4[[#This Row],[PropReturn]]^2/data__4[[#This Row],[Variance]])</f>
        <v>8.0684467526633465</v>
      </c>
      <c r="J459">
        <f>SQRT(data__4[[#This Row],[Variance]])*100</f>
        <v>0.71742885824899072</v>
      </c>
    </row>
    <row r="460" spans="1:10" x14ac:dyDescent="0.25">
      <c r="A460" s="1">
        <v>39216</v>
      </c>
      <c r="B460">
        <v>1503.1500244140625</v>
      </c>
      <c r="C460">
        <v>1510.9000244140625</v>
      </c>
      <c r="D460">
        <v>1498.3399658203125</v>
      </c>
      <c r="E460">
        <v>1505.760009765625</v>
      </c>
      <c r="F460">
        <v>2776130000</v>
      </c>
      <c r="G460" s="2">
        <f>(data__4[[#This Row],[Close]]-B459)/B459</f>
        <v>-1.7929748750863635E-3</v>
      </c>
      <c r="H460">
        <f t="shared" si="7"/>
        <v>5.5806523300871474E-5</v>
      </c>
      <c r="I460">
        <f>-LN(data__4[[#This Row],[Variance]]) - (data__4[[#This Row],[PropReturn]]^2/data__4[[#This Row],[Variance]])</f>
        <v>9.7360143580264396</v>
      </c>
      <c r="J460">
        <f>SQRT(data__4[[#This Row],[Variance]])*100</f>
        <v>0.74703763828117442</v>
      </c>
    </row>
    <row r="461" spans="1:10" x14ac:dyDescent="0.25">
      <c r="A461" s="1">
        <v>39217</v>
      </c>
      <c r="B461">
        <v>1501.18994140625</v>
      </c>
      <c r="C461">
        <v>1514.8299560546875</v>
      </c>
      <c r="D461">
        <v>1500.4300537109375</v>
      </c>
      <c r="E461">
        <v>1503.1099853515625</v>
      </c>
      <c r="F461">
        <v>3071020000</v>
      </c>
      <c r="G461" s="2">
        <f>(data__4[[#This Row],[Close]]-B460)/B460</f>
        <v>-1.3039836183860311E-3</v>
      </c>
      <c r="H461">
        <f t="shared" si="7"/>
        <v>5.248060164253382E-5</v>
      </c>
      <c r="I461">
        <f>-LN(data__4[[#This Row],[Variance]]) - (data__4[[#This Row],[PropReturn]]^2/data__4[[#This Row],[Variance]])</f>
        <v>9.8226669151793207</v>
      </c>
      <c r="J461">
        <f>SQRT(data__4[[#This Row],[Variance]])*100</f>
        <v>0.7244349635580396</v>
      </c>
    </row>
    <row r="462" spans="1:10" x14ac:dyDescent="0.25">
      <c r="A462" s="1">
        <v>39218</v>
      </c>
      <c r="B462">
        <v>1514.1400146484375</v>
      </c>
      <c r="C462">
        <v>1514.1500244140625</v>
      </c>
      <c r="D462">
        <v>1500.75</v>
      </c>
      <c r="E462">
        <v>1500.75</v>
      </c>
      <c r="F462">
        <v>2915350000</v>
      </c>
      <c r="G462" s="2">
        <f>(data__4[[#This Row],[Close]]-B461)/B461</f>
        <v>8.6265387776688872E-3</v>
      </c>
      <c r="H462">
        <f t="shared" si="7"/>
        <v>4.9321521596320562E-5</v>
      </c>
      <c r="I462">
        <f>-LN(data__4[[#This Row],[Variance]]) - (data__4[[#This Row],[PropReturn]]^2/data__4[[#This Row],[Variance]])</f>
        <v>8.4083326022060501</v>
      </c>
      <c r="J462">
        <f>SQRT(data__4[[#This Row],[Variance]])*100</f>
        <v>0.70229282778852697</v>
      </c>
    </row>
    <row r="463" spans="1:10" x14ac:dyDescent="0.25">
      <c r="A463" s="1">
        <v>39219</v>
      </c>
      <c r="B463">
        <v>1512.75</v>
      </c>
      <c r="C463">
        <v>1517.1400146484375</v>
      </c>
      <c r="D463">
        <v>1509.2900390625</v>
      </c>
      <c r="E463">
        <v>1514.010009765625</v>
      </c>
      <c r="F463">
        <v>2868640000</v>
      </c>
      <c r="G463" s="2">
        <f>(data__4[[#This Row],[Close]]-B462)/B462</f>
        <v>-9.1802253093498901E-4</v>
      </c>
      <c r="H463">
        <f t="shared" si="7"/>
        <v>5.2339894798727817E-5</v>
      </c>
      <c r="I463">
        <f>-LN(data__4[[#This Row],[Variance]]) - (data__4[[#This Row],[PropReturn]]^2/data__4[[#This Row],[Variance]])</f>
        <v>9.8416498928100413</v>
      </c>
      <c r="J463">
        <f>SQRT(data__4[[#This Row],[Variance]])*100</f>
        <v>0.723463162840568</v>
      </c>
    </row>
    <row r="464" spans="1:10" x14ac:dyDescent="0.25">
      <c r="A464" s="1">
        <v>39220</v>
      </c>
      <c r="B464">
        <v>1522.75</v>
      </c>
      <c r="C464">
        <v>1522.75</v>
      </c>
      <c r="D464">
        <v>1512.739990234375</v>
      </c>
      <c r="E464">
        <v>1512.739990234375</v>
      </c>
      <c r="F464">
        <v>2959050000</v>
      </c>
      <c r="G464" s="2">
        <f>(data__4[[#This Row],[Close]]-B463)/B463</f>
        <v>6.6104776070071061E-3</v>
      </c>
      <c r="H464">
        <f t="shared" si="7"/>
        <v>4.9123463638341753E-5</v>
      </c>
      <c r="I464">
        <f>-LN(data__4[[#This Row],[Variance]]) - (data__4[[#This Row],[PropReturn]]^2/data__4[[#This Row],[Variance]])</f>
        <v>9.0316107931692855</v>
      </c>
      <c r="J464">
        <f>SQRT(data__4[[#This Row],[Variance]])*100</f>
        <v>0.70088132831701078</v>
      </c>
    </row>
    <row r="465" spans="1:10" x14ac:dyDescent="0.25">
      <c r="A465" s="1">
        <v>39223</v>
      </c>
      <c r="B465">
        <v>1525.0999755859375</v>
      </c>
      <c r="C465">
        <v>1529.8699951171875</v>
      </c>
      <c r="D465">
        <v>1522.7099609375</v>
      </c>
      <c r="E465">
        <v>1522.75</v>
      </c>
      <c r="F465">
        <v>3465360000</v>
      </c>
      <c r="G465" s="2">
        <f>(data__4[[#This Row],[Close]]-B464)/B464</f>
        <v>1.5432445154736497E-3</v>
      </c>
      <c r="H465">
        <f t="shared" si="7"/>
        <v>4.9665732428827962E-5</v>
      </c>
      <c r="I465">
        <f>-LN(data__4[[#This Row],[Variance]]) - (data__4[[#This Row],[PropReturn]]^2/data__4[[#This Row],[Variance]])</f>
        <v>9.8622426979936968</v>
      </c>
      <c r="J465">
        <f>SQRT(data__4[[#This Row],[Variance]])*100</f>
        <v>0.70473918884100639</v>
      </c>
    </row>
    <row r="466" spans="1:10" x14ac:dyDescent="0.25">
      <c r="A466" s="1">
        <v>39224</v>
      </c>
      <c r="B466">
        <v>1524.1199951171875</v>
      </c>
      <c r="C466">
        <v>1529.239990234375</v>
      </c>
      <c r="D466">
        <v>1522.050048828125</v>
      </c>
      <c r="E466">
        <v>1525.0999755859375</v>
      </c>
      <c r="F466">
        <v>2860500000</v>
      </c>
      <c r="G466" s="2">
        <f>(data__4[[#This Row],[Close]]-B465)/B465</f>
        <v>-6.4256801812189086E-4</v>
      </c>
      <c r="H466">
        <f t="shared" si="7"/>
        <v>4.6807182483033663E-5</v>
      </c>
      <c r="I466">
        <f>-LN(data__4[[#This Row],[Variance]]) - (data__4[[#This Row],[PropReturn]]^2/data__4[[#This Row],[Variance]])</f>
        <v>9.9606527346984777</v>
      </c>
      <c r="J466">
        <f>SQRT(data__4[[#This Row],[Variance]])*100</f>
        <v>0.68415774849835376</v>
      </c>
    </row>
    <row r="467" spans="1:10" x14ac:dyDescent="0.25">
      <c r="A467" s="1">
        <v>39225</v>
      </c>
      <c r="B467">
        <v>1522.280029296875</v>
      </c>
      <c r="C467">
        <v>1532.4300537109375</v>
      </c>
      <c r="D467">
        <v>1521.9000244140625</v>
      </c>
      <c r="E467">
        <v>1524.0899658203125</v>
      </c>
      <c r="F467">
        <v>3084260000</v>
      </c>
      <c r="G467" s="2">
        <f>(data__4[[#This Row],[Close]]-B466)/B466</f>
        <v>-1.2072316000099634E-3</v>
      </c>
      <c r="H467">
        <f t="shared" si="7"/>
        <v>4.4037879592630325E-5</v>
      </c>
      <c r="I467">
        <f>-LN(data__4[[#This Row],[Variance]]) - (data__4[[#This Row],[PropReturn]]^2/data__4[[#This Row],[Variance]])</f>
        <v>9.9973659733736469</v>
      </c>
      <c r="J467">
        <f>SQRT(data__4[[#This Row],[Variance]])*100</f>
        <v>0.66361042481737975</v>
      </c>
    </row>
    <row r="468" spans="1:10" x14ac:dyDescent="0.25">
      <c r="A468" s="1">
        <v>39226</v>
      </c>
      <c r="B468">
        <v>1507.510009765625</v>
      </c>
      <c r="C468">
        <v>1529.31005859375</v>
      </c>
      <c r="D468">
        <v>1505.1800537109375</v>
      </c>
      <c r="E468">
        <v>1522.0999755859375</v>
      </c>
      <c r="F468">
        <v>3365530000</v>
      </c>
      <c r="G468" s="2">
        <f>(data__4[[#This Row],[Close]]-B467)/B467</f>
        <v>-9.7025640795354289E-3</v>
      </c>
      <c r="H468">
        <f t="shared" si="7"/>
        <v>4.1594623785992391E-5</v>
      </c>
      <c r="I468">
        <f>-LN(data__4[[#This Row],[Variance]]) - (data__4[[#This Row],[PropReturn]]^2/data__4[[#This Row],[Variance]])</f>
        <v>7.8242723867274258</v>
      </c>
      <c r="J468">
        <f>SQRT(data__4[[#This Row],[Variance]])*100</f>
        <v>0.64493894118739947</v>
      </c>
    </row>
    <row r="469" spans="1:10" x14ac:dyDescent="0.25">
      <c r="A469" s="1">
        <v>39227</v>
      </c>
      <c r="B469">
        <v>1515.72998046875</v>
      </c>
      <c r="C469">
        <v>1517.4100341796875</v>
      </c>
      <c r="D469">
        <v>1507.5</v>
      </c>
      <c r="E469">
        <v>1507.5</v>
      </c>
      <c r="F469">
        <v>2316250000</v>
      </c>
      <c r="G469" s="2">
        <f>(data__4[[#This Row],[Close]]-B468)/B468</f>
        <v>5.4526806786529877E-3</v>
      </c>
      <c r="H469">
        <f t="shared" si="7"/>
        <v>4.6887007255126201E-5</v>
      </c>
      <c r="I469">
        <f>-LN(data__4[[#This Row],[Variance]]) - (data__4[[#This Row],[PropReturn]]^2/data__4[[#This Row],[Variance]])</f>
        <v>9.3336555493541606</v>
      </c>
      <c r="J469">
        <f>SQRT(data__4[[#This Row],[Variance]])*100</f>
        <v>0.68474087985986487</v>
      </c>
    </row>
    <row r="470" spans="1:10" x14ac:dyDescent="0.25">
      <c r="A470" s="1">
        <v>39231</v>
      </c>
      <c r="B470">
        <v>1518.1099853515625</v>
      </c>
      <c r="C470">
        <v>1521.800048828125</v>
      </c>
      <c r="D470">
        <v>1512.02001953125</v>
      </c>
      <c r="E470">
        <v>1515.550048828125</v>
      </c>
      <c r="F470">
        <v>2571790000</v>
      </c>
      <c r="G470" s="2">
        <f>(data__4[[#This Row],[Close]]-B469)/B469</f>
        <v>1.5702037391095655E-3</v>
      </c>
      <c r="H470">
        <f t="shared" si="7"/>
        <v>4.6490481353264096E-5</v>
      </c>
      <c r="I470">
        <f>-LN(data__4[[#This Row],[Variance]]) - (data__4[[#This Row],[PropReturn]]^2/data__4[[#This Row],[Variance]])</f>
        <v>9.9232297514858345</v>
      </c>
      <c r="J470">
        <f>SQRT(data__4[[#This Row],[Variance]])*100</f>
        <v>0.68183928717304121</v>
      </c>
    </row>
    <row r="471" spans="1:10" x14ac:dyDescent="0.25">
      <c r="A471" s="1">
        <v>39232</v>
      </c>
      <c r="B471">
        <v>1530.22998046875</v>
      </c>
      <c r="C471">
        <v>1530.22998046875</v>
      </c>
      <c r="D471">
        <v>1510.06005859375</v>
      </c>
      <c r="E471">
        <v>1517.5999755859375</v>
      </c>
      <c r="F471">
        <v>2980210000</v>
      </c>
      <c r="G471" s="2">
        <f>(data__4[[#This Row],[Close]]-B470)/B470</f>
        <v>7.9836080614282788E-3</v>
      </c>
      <c r="H471">
        <f t="shared" si="7"/>
        <v>4.3915377843570521E-5</v>
      </c>
      <c r="I471">
        <f>-LN(data__4[[#This Row],[Variance]]) - (data__4[[#This Row],[PropReturn]]^2/data__4[[#This Row],[Variance]])</f>
        <v>8.5818638073385554</v>
      </c>
      <c r="J471">
        <f>SQRT(data__4[[#This Row],[Variance]])*100</f>
        <v>0.66268678758196564</v>
      </c>
    </row>
    <row r="472" spans="1:10" x14ac:dyDescent="0.25">
      <c r="A472" s="1">
        <v>39233</v>
      </c>
      <c r="B472">
        <v>1530.6199951171875</v>
      </c>
      <c r="C472">
        <v>1535.56005859375</v>
      </c>
      <c r="D472">
        <v>1528.260009765625</v>
      </c>
      <c r="E472">
        <v>1530.18994140625</v>
      </c>
      <c r="F472">
        <v>3335530000</v>
      </c>
      <c r="G472" s="2">
        <f>(data__4[[#This Row],[Close]]-B471)/B471</f>
        <v>2.5487322390457161E-4</v>
      </c>
      <c r="H472">
        <f t="shared" si="7"/>
        <v>4.6537943939402295E-5</v>
      </c>
      <c r="I472">
        <f>-LN(data__4[[#This Row],[Variance]]) - (data__4[[#This Row],[PropReturn]]^2/data__4[[#This Row],[Variance]])</f>
        <v>9.9738467214434525</v>
      </c>
      <c r="J472">
        <f>SQRT(data__4[[#This Row],[Variance]])*100</f>
        <v>0.68218724657825647</v>
      </c>
    </row>
    <row r="473" spans="1:10" x14ac:dyDescent="0.25">
      <c r="A473" s="1">
        <v>39234</v>
      </c>
      <c r="B473">
        <v>1536.3399658203125</v>
      </c>
      <c r="C473">
        <v>1540.56005859375</v>
      </c>
      <c r="D473">
        <v>1530.6199951171875</v>
      </c>
      <c r="E473">
        <v>1530.6199951171875</v>
      </c>
      <c r="F473">
        <v>2927020000</v>
      </c>
      <c r="G473" s="2">
        <f>(data__4[[#This Row],[Close]]-B472)/B472</f>
        <v>3.7370286036849183E-3</v>
      </c>
      <c r="H473">
        <f t="shared" si="7"/>
        <v>4.3763856775601665E-5</v>
      </c>
      <c r="I473">
        <f>-LN(data__4[[#This Row],[Variance]]) - (data__4[[#This Row],[PropReturn]]^2/data__4[[#This Row],[Variance]])</f>
        <v>9.717594589436926</v>
      </c>
      <c r="J473">
        <f>SQRT(data__4[[#This Row],[Variance]])*100</f>
        <v>0.66154256685115631</v>
      </c>
    </row>
    <row r="474" spans="1:10" x14ac:dyDescent="0.25">
      <c r="A474" s="1">
        <v>39237</v>
      </c>
      <c r="B474">
        <v>1539.1800537109375</v>
      </c>
      <c r="C474">
        <v>1540.530029296875</v>
      </c>
      <c r="D474">
        <v>1532.31005859375</v>
      </c>
      <c r="E474">
        <v>1536.280029296875</v>
      </c>
      <c r="F474">
        <v>2738930000</v>
      </c>
      <c r="G474" s="2">
        <f>(data__4[[#This Row],[Close]]-B473)/B473</f>
        <v>1.8486063981994799E-3</v>
      </c>
      <c r="H474">
        <f t="shared" si="7"/>
        <v>4.2359713267160496E-5</v>
      </c>
      <c r="I474">
        <f>-LN(data__4[[#This Row],[Variance]]) - (data__4[[#This Row],[PropReturn]]^2/data__4[[#This Row],[Variance]])</f>
        <v>9.9886383787404682</v>
      </c>
      <c r="J474">
        <f>SQRT(data__4[[#This Row],[Variance]])*100</f>
        <v>0.65084340103561389</v>
      </c>
    </row>
    <row r="475" spans="1:10" x14ac:dyDescent="0.25">
      <c r="A475" s="1">
        <v>39238</v>
      </c>
      <c r="B475">
        <v>1530.949951171875</v>
      </c>
      <c r="C475">
        <v>1539.1199951171875</v>
      </c>
      <c r="D475">
        <v>1525.6199951171875</v>
      </c>
      <c r="E475">
        <v>1539.1199951171875</v>
      </c>
      <c r="F475">
        <v>2939450000</v>
      </c>
      <c r="G475" s="2">
        <f>(data__4[[#This Row],[Close]]-B474)/B474</f>
        <v>-5.3470693823116141E-3</v>
      </c>
      <c r="H475">
        <f t="shared" si="7"/>
        <v>4.0221745215018573E-5</v>
      </c>
      <c r="I475">
        <f>-LN(data__4[[#This Row],[Variance]]) - (data__4[[#This Row],[PropReturn]]^2/data__4[[#This Row],[Variance]])</f>
        <v>9.4102646323220558</v>
      </c>
      <c r="J475">
        <f>SQRT(data__4[[#This Row],[Variance]])*100</f>
        <v>0.63420615902889632</v>
      </c>
    </row>
    <row r="476" spans="1:10" x14ac:dyDescent="0.25">
      <c r="A476" s="1">
        <v>39239</v>
      </c>
      <c r="B476">
        <v>1517.3800048828125</v>
      </c>
      <c r="C476">
        <v>1530.5699462890625</v>
      </c>
      <c r="D476">
        <v>1514.1300048828125</v>
      </c>
      <c r="E476">
        <v>1530.5699462890625</v>
      </c>
      <c r="F476">
        <v>2964190000</v>
      </c>
      <c r="G476" s="2">
        <f>(data__4[[#This Row],[Close]]-B475)/B475</f>
        <v>-8.8637425924180616E-3</v>
      </c>
      <c r="H476">
        <f t="shared" si="7"/>
        <v>4.031333140488901E-5</v>
      </c>
      <c r="I476">
        <f>-LN(data__4[[#This Row],[Variance]]) - (data__4[[#This Row],[PropReturn]]^2/data__4[[#This Row],[Variance]])</f>
        <v>8.1699461707063072</v>
      </c>
      <c r="J476">
        <f>SQRT(data__4[[#This Row],[Variance]])*100</f>
        <v>0.63492780223336431</v>
      </c>
    </row>
    <row r="477" spans="1:10" x14ac:dyDescent="0.25">
      <c r="A477" s="1">
        <v>39240</v>
      </c>
      <c r="B477">
        <v>1490.719970703125</v>
      </c>
      <c r="C477">
        <v>1517.3599853515625</v>
      </c>
      <c r="D477">
        <v>1490.3699951171875</v>
      </c>
      <c r="E477">
        <v>1517.3599853515625</v>
      </c>
      <c r="F477">
        <v>3538470000</v>
      </c>
      <c r="G477" s="2">
        <f>(data__4[[#This Row],[Close]]-B476)/B476</f>
        <v>-1.7569780868271333E-2</v>
      </c>
      <c r="H477">
        <f t="shared" si="7"/>
        <v>4.4453258178725987E-5</v>
      </c>
      <c r="I477">
        <f>-LN(data__4[[#This Row],[Variance]]) - (data__4[[#This Row],[PropReturn]]^2/data__4[[#This Row],[Variance]])</f>
        <v>3.0767624235478728</v>
      </c>
      <c r="J477">
        <f>SQRT(data__4[[#This Row],[Variance]])*100</f>
        <v>0.66673276639689749</v>
      </c>
    </row>
    <row r="478" spans="1:10" x14ac:dyDescent="0.25">
      <c r="A478" s="1">
        <v>39241</v>
      </c>
      <c r="B478">
        <v>1507.6700439453125</v>
      </c>
      <c r="C478">
        <v>1507.760009765625</v>
      </c>
      <c r="D478">
        <v>1487.4100341796875</v>
      </c>
      <c r="E478">
        <v>1490.7099609375</v>
      </c>
      <c r="F478">
        <v>2993460000</v>
      </c>
      <c r="G478" s="2">
        <f>(data__4[[#This Row],[Close]]-B477)/B477</f>
        <v>1.1370393887050894E-2</v>
      </c>
      <c r="H478">
        <f t="shared" si="7"/>
        <v>6.691164822316675E-5</v>
      </c>
      <c r="I478">
        <f>-LN(data__4[[#This Row],[Variance]]) - (data__4[[#This Row],[PropReturn]]^2/data__4[[#This Row],[Variance]])</f>
        <v>7.6799498897311675</v>
      </c>
      <c r="J478">
        <f>SQRT(data__4[[#This Row],[Variance]])*100</f>
        <v>0.81799540477417565</v>
      </c>
    </row>
    <row r="479" spans="1:10" x14ac:dyDescent="0.25">
      <c r="A479" s="1">
        <v>39244</v>
      </c>
      <c r="B479">
        <v>1509.1199951171875</v>
      </c>
      <c r="C479">
        <v>1515.530029296875</v>
      </c>
      <c r="D479">
        <v>1503.3499755859375</v>
      </c>
      <c r="E479">
        <v>1507.6400146484375</v>
      </c>
      <c r="F479">
        <v>2525280000</v>
      </c>
      <c r="G479" s="2">
        <f>(data__4[[#This Row],[Close]]-B478)/B478</f>
        <v>9.6171650932370316E-4</v>
      </c>
      <c r="H479">
        <f t="shared" si="7"/>
        <v>7.2851082956205799E-5</v>
      </c>
      <c r="I479">
        <f>-LN(data__4[[#This Row],[Variance]]) - (data__4[[#This Row],[PropReturn]]^2/data__4[[#This Row],[Variance]])</f>
        <v>9.5143974166267196</v>
      </c>
      <c r="J479">
        <f>SQRT(data__4[[#This Row],[Variance]])*100</f>
        <v>0.85352845855428749</v>
      </c>
    </row>
    <row r="480" spans="1:10" x14ac:dyDescent="0.25">
      <c r="A480" s="1">
        <v>39245</v>
      </c>
      <c r="B480">
        <v>1493</v>
      </c>
      <c r="C480">
        <v>1511.3299560546875</v>
      </c>
      <c r="D480">
        <v>1492.969970703125</v>
      </c>
      <c r="E480">
        <v>1509.1199951171875</v>
      </c>
      <c r="F480">
        <v>3056200000</v>
      </c>
      <c r="G480" s="2">
        <f>(data__4[[#This Row],[Close]]-B479)/B479</f>
        <v>-1.0681718597158827E-2</v>
      </c>
      <c r="H480">
        <f t="shared" si="7"/>
        <v>6.7854346872207869E-5</v>
      </c>
      <c r="I480">
        <f>-LN(data__4[[#This Row],[Variance]]) - (data__4[[#This Row],[PropReturn]]^2/data__4[[#This Row],[Variance]])</f>
        <v>7.9166172214058799</v>
      </c>
      <c r="J480">
        <f>SQRT(data__4[[#This Row],[Variance]])*100</f>
        <v>0.82373749988820988</v>
      </c>
    </row>
    <row r="481" spans="1:10" x14ac:dyDescent="0.25">
      <c r="A481" s="1">
        <v>39246</v>
      </c>
      <c r="B481">
        <v>1515.6700439453125</v>
      </c>
      <c r="C481">
        <v>1515.699951171875</v>
      </c>
      <c r="D481">
        <v>1492.6500244140625</v>
      </c>
      <c r="E481">
        <v>1492.6500244140625</v>
      </c>
      <c r="F481">
        <v>3077930000</v>
      </c>
      <c r="G481" s="2">
        <f>(data__4[[#This Row],[Close]]-B480)/B480</f>
        <v>1.51842223344357E-2</v>
      </c>
      <c r="H481">
        <f t="shared" si="7"/>
        <v>7.2478984429644687E-5</v>
      </c>
      <c r="I481">
        <f>-LN(data__4[[#This Row],[Variance]]) - (data__4[[#This Row],[PropReturn]]^2/data__4[[#This Row],[Variance]])</f>
        <v>6.3511454960793969</v>
      </c>
      <c r="J481">
        <f>SQRT(data__4[[#This Row],[Variance]])*100</f>
        <v>0.85134590167360702</v>
      </c>
    </row>
    <row r="482" spans="1:10" x14ac:dyDescent="0.25">
      <c r="A482" s="1">
        <v>39247</v>
      </c>
      <c r="B482">
        <v>1522.969970703125</v>
      </c>
      <c r="C482">
        <v>1526.449951171875</v>
      </c>
      <c r="D482">
        <v>1515.5799560546875</v>
      </c>
      <c r="E482">
        <v>1515.5799560546875</v>
      </c>
      <c r="F482">
        <v>2813630000</v>
      </c>
      <c r="G482" s="2">
        <f>(data__4[[#This Row],[Close]]-B481)/B481</f>
        <v>4.8163033814475073E-3</v>
      </c>
      <c r="H482">
        <f t="shared" si="7"/>
        <v>8.6153584243381986E-5</v>
      </c>
      <c r="I482">
        <f>-LN(data__4[[#This Row],[Variance]]) - (data__4[[#This Row],[PropReturn]]^2/data__4[[#This Row],[Variance]])</f>
        <v>9.0901298535332664</v>
      </c>
      <c r="J482">
        <f>SQRT(data__4[[#This Row],[Variance]])*100</f>
        <v>0.9281895509182484</v>
      </c>
    </row>
    <row r="483" spans="1:10" x14ac:dyDescent="0.25">
      <c r="A483" s="1">
        <v>39248</v>
      </c>
      <c r="B483">
        <v>1532.9100341796875</v>
      </c>
      <c r="C483">
        <v>1538.7099609375</v>
      </c>
      <c r="D483">
        <v>1522.969970703125</v>
      </c>
      <c r="E483">
        <v>1522.969970703125</v>
      </c>
      <c r="F483">
        <v>3406030000</v>
      </c>
      <c r="G483" s="2">
        <f>(data__4[[#This Row],[Close]]-B482)/B482</f>
        <v>6.5267626202592625E-3</v>
      </c>
      <c r="H483">
        <f t="shared" si="7"/>
        <v>8.1805659475103155E-5</v>
      </c>
      <c r="I483">
        <f>-LN(data__4[[#This Row],[Variance]]) - (data__4[[#This Row],[PropReturn]]^2/data__4[[#This Row],[Variance]])</f>
        <v>8.8904345059912355</v>
      </c>
      <c r="J483">
        <f>SQRT(data__4[[#This Row],[Variance]])*100</f>
        <v>0.90446481122873523</v>
      </c>
    </row>
    <row r="484" spans="1:10" x14ac:dyDescent="0.25">
      <c r="A484" s="1">
        <v>39251</v>
      </c>
      <c r="B484">
        <v>1531.050048828125</v>
      </c>
      <c r="C484">
        <v>1535.43994140625</v>
      </c>
      <c r="D484">
        <v>1529.31005859375</v>
      </c>
      <c r="E484">
        <v>1532.9000244140625</v>
      </c>
      <c r="F484">
        <v>2480240000</v>
      </c>
      <c r="G484" s="2">
        <f>(data__4[[#This Row],[Close]]-B483)/B483</f>
        <v>-1.2133688932096016E-3</v>
      </c>
      <c r="H484">
        <f t="shared" si="7"/>
        <v>7.9411330281881383E-5</v>
      </c>
      <c r="I484">
        <f>-LN(data__4[[#This Row],[Variance]]) - (data__4[[#This Row],[PropReturn]]^2/data__4[[#This Row],[Variance]])</f>
        <v>9.4223297780705035</v>
      </c>
      <c r="J484">
        <f>SQRT(data__4[[#This Row],[Variance]])*100</f>
        <v>0.89113035119381589</v>
      </c>
    </row>
    <row r="485" spans="1:10" x14ac:dyDescent="0.25">
      <c r="A485" s="1">
        <v>39252</v>
      </c>
      <c r="B485">
        <v>1533.699951171875</v>
      </c>
      <c r="C485">
        <v>1535.8499755859375</v>
      </c>
      <c r="D485">
        <v>1525.6700439453125</v>
      </c>
      <c r="E485">
        <v>1531.02001953125</v>
      </c>
      <c r="F485">
        <v>2873590000</v>
      </c>
      <c r="G485" s="2">
        <f>(data__4[[#This Row],[Close]]-B484)/B484</f>
        <v>1.7307744745367738E-3</v>
      </c>
      <c r="H485">
        <f t="shared" si="7"/>
        <v>7.3887481888414188E-5</v>
      </c>
      <c r="I485">
        <f>-LN(data__4[[#This Row],[Variance]]) - (data__4[[#This Row],[PropReturn]]^2/data__4[[#This Row],[Variance]])</f>
        <v>9.472424676900463</v>
      </c>
      <c r="J485">
        <f>SQRT(data__4[[#This Row],[Variance]])*100</f>
        <v>0.85957827967215517</v>
      </c>
    </row>
    <row r="486" spans="1:10" x14ac:dyDescent="0.25">
      <c r="A486" s="1">
        <v>39253</v>
      </c>
      <c r="B486">
        <v>1512.8399658203125</v>
      </c>
      <c r="C486">
        <v>1537.3199462890625</v>
      </c>
      <c r="D486">
        <v>1512.3599853515625</v>
      </c>
      <c r="E486">
        <v>1533.6800537109375</v>
      </c>
      <c r="F486">
        <v>3286900000</v>
      </c>
      <c r="G486" s="2">
        <f>(data__4[[#This Row],[Close]]-B485)/B485</f>
        <v>-1.3601086272203196E-2</v>
      </c>
      <c r="H486">
        <f t="shared" si="7"/>
        <v>6.8968524577830916E-5</v>
      </c>
      <c r="I486">
        <f>-LN(data__4[[#This Row],[Variance]]) - (data__4[[#This Row],[PropReturn]]^2/data__4[[#This Row],[Variance]])</f>
        <v>6.8996288425153836</v>
      </c>
      <c r="J486">
        <f>SQRT(data__4[[#This Row],[Variance]])*100</f>
        <v>0.83047290490316972</v>
      </c>
    </row>
    <row r="487" spans="1:10" x14ac:dyDescent="0.25">
      <c r="A487" s="1">
        <v>39254</v>
      </c>
      <c r="B487">
        <v>1522.18994140625</v>
      </c>
      <c r="C487">
        <v>1522.9000244140625</v>
      </c>
      <c r="D487">
        <v>1504.75</v>
      </c>
      <c r="E487">
        <v>1512.5</v>
      </c>
      <c r="F487">
        <v>3161110000</v>
      </c>
      <c r="G487" s="2">
        <f>(data__4[[#This Row],[Close]]-B486)/B486</f>
        <v>6.1804128640054997E-3</v>
      </c>
      <c r="H487">
        <f t="shared" si="7"/>
        <v>7.9250080546692446E-5</v>
      </c>
      <c r="I487">
        <f>-LN(data__4[[#This Row],[Variance]]) - (data__4[[#This Row],[PropReturn]]^2/data__4[[#This Row],[Variance]])</f>
        <v>8.9609151970205989</v>
      </c>
      <c r="J487">
        <f>SQRT(data__4[[#This Row],[Variance]])*100</f>
        <v>0.8902251431334236</v>
      </c>
    </row>
    <row r="488" spans="1:10" x14ac:dyDescent="0.25">
      <c r="A488" s="1">
        <v>39255</v>
      </c>
      <c r="B488">
        <v>1502.56005859375</v>
      </c>
      <c r="C488">
        <v>1522.18994140625</v>
      </c>
      <c r="D488">
        <v>1500.739990234375</v>
      </c>
      <c r="E488">
        <v>1522.18994140625</v>
      </c>
      <c r="F488">
        <v>4284320000</v>
      </c>
      <c r="G488" s="2">
        <f>(data__4[[#This Row],[Close]]-B487)/B487</f>
        <v>-1.2895816927002722E-2</v>
      </c>
      <c r="H488">
        <f t="shared" si="7"/>
        <v>7.6721170218560573E-5</v>
      </c>
      <c r="I488">
        <f>-LN(data__4[[#This Row],[Variance]]) - (data__4[[#This Row],[PropReturn]]^2/data__4[[#This Row],[Variance]])</f>
        <v>7.3077161169740226</v>
      </c>
      <c r="J488">
        <f>SQRT(data__4[[#This Row],[Variance]])*100</f>
        <v>0.8759062176886323</v>
      </c>
    </row>
    <row r="489" spans="1:10" x14ac:dyDescent="0.25">
      <c r="A489" s="1">
        <v>39258</v>
      </c>
      <c r="B489">
        <v>1497.739990234375</v>
      </c>
      <c r="C489">
        <v>1514.2900390625</v>
      </c>
      <c r="D489">
        <v>1492.6800537109375</v>
      </c>
      <c r="E489">
        <v>1502.56005859375</v>
      </c>
      <c r="F489">
        <v>3287250000</v>
      </c>
      <c r="G489" s="2">
        <f>(data__4[[#This Row],[Close]]-B488)/B488</f>
        <v>-3.2079039581859475E-3</v>
      </c>
      <c r="H489">
        <f t="shared" si="7"/>
        <v>8.4810491047914498E-5</v>
      </c>
      <c r="I489">
        <f>-LN(data__4[[#This Row],[Variance]]) - (data__4[[#This Row],[PropReturn]]^2/data__4[[#This Row],[Variance]])</f>
        <v>9.253754340024658</v>
      </c>
      <c r="J489">
        <f>SQRT(data__4[[#This Row],[Variance]])*100</f>
        <v>0.92092611564617111</v>
      </c>
    </row>
    <row r="490" spans="1:10" x14ac:dyDescent="0.25">
      <c r="A490" s="1">
        <v>39259</v>
      </c>
      <c r="B490">
        <v>1492.8900146484375</v>
      </c>
      <c r="C490">
        <v>1506.1199951171875</v>
      </c>
      <c r="D490">
        <v>1490.5400390625</v>
      </c>
      <c r="E490">
        <v>1497.6800537109375</v>
      </c>
      <c r="F490">
        <v>3398530000</v>
      </c>
      <c r="G490" s="2">
        <f>(data__4[[#This Row],[Close]]-B489)/B489</f>
        <v>-3.2381959602871711E-3</v>
      </c>
      <c r="H490">
        <f t="shared" si="7"/>
        <v>7.953202278090498E-5</v>
      </c>
      <c r="I490">
        <f>-LN(data__4[[#This Row],[Variance]]) - (data__4[[#This Row],[PropReturn]]^2/data__4[[#This Row],[Variance]])</f>
        <v>9.3075056449651896</v>
      </c>
      <c r="J490">
        <f>SQRT(data__4[[#This Row],[Variance]])*100</f>
        <v>0.89180728176498414</v>
      </c>
    </row>
    <row r="491" spans="1:10" x14ac:dyDescent="0.25">
      <c r="A491" s="1">
        <v>39260</v>
      </c>
      <c r="B491">
        <v>1506.3399658203125</v>
      </c>
      <c r="C491">
        <v>1506.800048828125</v>
      </c>
      <c r="D491">
        <v>1484.1800537109375</v>
      </c>
      <c r="E491">
        <v>1492.6199951171875</v>
      </c>
      <c r="F491">
        <v>3398150000</v>
      </c>
      <c r="G491" s="2">
        <f>(data__4[[#This Row],[Close]]-B490)/B490</f>
        <v>9.0093382900965722E-3</v>
      </c>
      <c r="H491">
        <f t="shared" si="7"/>
        <v>7.4729273288180615E-5</v>
      </c>
      <c r="I491">
        <f>-LN(data__4[[#This Row],[Variance]]) - (data__4[[#This Row],[PropReturn]]^2/data__4[[#This Row],[Variance]])</f>
        <v>8.415475600833215</v>
      </c>
      <c r="J491">
        <f>SQRT(data__4[[#This Row],[Variance]])*100</f>
        <v>0.8644609493099189</v>
      </c>
    </row>
    <row r="492" spans="1:10" x14ac:dyDescent="0.25">
      <c r="A492" s="1">
        <v>39261</v>
      </c>
      <c r="B492">
        <v>1505.7099609375</v>
      </c>
      <c r="C492">
        <v>1514.8399658203125</v>
      </c>
      <c r="D492">
        <v>1503.4100341796875</v>
      </c>
      <c r="E492">
        <v>1506.3199462890625</v>
      </c>
      <c r="F492">
        <v>3006710000</v>
      </c>
      <c r="G492" s="2">
        <f>(data__4[[#This Row],[Close]]-B491)/B491</f>
        <v>-4.182355225962661E-4</v>
      </c>
      <c r="H492">
        <f t="shared" si="7"/>
        <v>7.6082038719877152E-5</v>
      </c>
      <c r="I492">
        <f>-LN(data__4[[#This Row],[Variance]]) - (data__4[[#This Row],[PropReturn]]^2/data__4[[#This Row],[Variance]])</f>
        <v>9.4813992333432999</v>
      </c>
      <c r="J492">
        <f>SQRT(data__4[[#This Row],[Variance]])*100</f>
        <v>0.87225018612710614</v>
      </c>
    </row>
    <row r="493" spans="1:10" x14ac:dyDescent="0.25">
      <c r="A493" s="1">
        <v>39262</v>
      </c>
      <c r="B493">
        <v>1503.3499755859375</v>
      </c>
      <c r="C493">
        <v>1517.530029296875</v>
      </c>
      <c r="D493">
        <v>1493.6099853515625</v>
      </c>
      <c r="E493">
        <v>1505.699951171875</v>
      </c>
      <c r="F493">
        <v>3165410000</v>
      </c>
      <c r="G493" s="2">
        <f>(data__4[[#This Row],[Close]]-B492)/B492</f>
        <v>-1.5673572021088992E-3</v>
      </c>
      <c r="H493">
        <f t="shared" si="7"/>
        <v>7.0742942291952035E-5</v>
      </c>
      <c r="I493">
        <f>-LN(data__4[[#This Row],[Variance]]) - (data__4[[#This Row],[PropReturn]]^2/data__4[[#This Row],[Variance]])</f>
        <v>9.5217319348854623</v>
      </c>
      <c r="J493">
        <f>SQRT(data__4[[#This Row],[Variance]])*100</f>
        <v>0.84108823729708659</v>
      </c>
    </row>
    <row r="494" spans="1:10" x14ac:dyDescent="0.25">
      <c r="A494" s="1">
        <v>39265</v>
      </c>
      <c r="B494">
        <v>1519.4300537109375</v>
      </c>
      <c r="C494">
        <v>1519.449951171875</v>
      </c>
      <c r="D494">
        <v>1504.6600341796875</v>
      </c>
      <c r="E494">
        <v>1504.6600341796875</v>
      </c>
      <c r="F494">
        <v>2648990000</v>
      </c>
      <c r="G494" s="2">
        <f>(data__4[[#This Row],[Close]]-B493)/B493</f>
        <v>1.0696164157472857E-2</v>
      </c>
      <c r="H494">
        <f t="shared" si="7"/>
        <v>6.6054196011281128E-5</v>
      </c>
      <c r="I494">
        <f>-LN(data__4[[#This Row],[Variance]]) - (data__4[[#This Row],[PropReturn]]^2/data__4[[#This Row],[Variance]])</f>
        <v>7.8930038117922754</v>
      </c>
      <c r="J494">
        <f>SQRT(data__4[[#This Row],[Variance]])*100</f>
        <v>0.81273732540889954</v>
      </c>
    </row>
    <row r="495" spans="1:10" x14ac:dyDescent="0.25">
      <c r="A495" s="1">
        <v>39266</v>
      </c>
      <c r="B495">
        <v>1524.8699951171875</v>
      </c>
      <c r="C495">
        <v>1526.010009765625</v>
      </c>
      <c r="D495">
        <v>1519.1199951171875</v>
      </c>
      <c r="E495">
        <v>1519.1199951171875</v>
      </c>
      <c r="F495">
        <v>1560790000</v>
      </c>
      <c r="G495" s="2">
        <f>(data__4[[#This Row],[Close]]-B494)/B494</f>
        <v>3.580251287621902E-3</v>
      </c>
      <c r="H495">
        <f t="shared" si="7"/>
        <v>7.0860731667087156E-5</v>
      </c>
      <c r="I495">
        <f>-LN(data__4[[#This Row],[Variance]]) - (data__4[[#This Row],[PropReturn]]^2/data__4[[#This Row],[Variance]])</f>
        <v>9.3739012890027062</v>
      </c>
      <c r="J495">
        <f>SQRT(data__4[[#This Row],[Variance]])*100</f>
        <v>0.84178816615041074</v>
      </c>
    </row>
    <row r="496" spans="1:10" x14ac:dyDescent="0.25">
      <c r="A496" s="1">
        <v>39268</v>
      </c>
      <c r="B496">
        <v>1525.4000244140625</v>
      </c>
      <c r="C496">
        <v>1526.5699462890625</v>
      </c>
      <c r="D496">
        <v>1517.719970703125</v>
      </c>
      <c r="E496">
        <v>1524.8599853515625</v>
      </c>
      <c r="F496">
        <v>2622950000</v>
      </c>
      <c r="G496" s="2">
        <f>(data__4[[#This Row],[Close]]-B495)/B495</f>
        <v>3.4758982639321117E-4</v>
      </c>
      <c r="H496">
        <f t="shared" si="7"/>
        <v>6.7002746043062431E-5</v>
      </c>
      <c r="I496">
        <f>-LN(data__4[[#This Row],[Variance]]) - (data__4[[#This Row],[PropReturn]]^2/data__4[[#This Row],[Variance]])</f>
        <v>9.608973763609665</v>
      </c>
      <c r="J496">
        <f>SQRT(data__4[[#This Row],[Variance]])*100</f>
        <v>0.81855205114312934</v>
      </c>
    </row>
    <row r="497" spans="1:10" x14ac:dyDescent="0.25">
      <c r="A497" s="1">
        <v>39269</v>
      </c>
      <c r="B497">
        <v>1530.43994140625</v>
      </c>
      <c r="C497">
        <v>1532.4000244140625</v>
      </c>
      <c r="D497">
        <v>1520.469970703125</v>
      </c>
      <c r="E497">
        <v>1524.9599609375</v>
      </c>
      <c r="F497">
        <v>2441520000</v>
      </c>
      <c r="G497" s="2">
        <f>(data__4[[#This Row],[Close]]-B496)/B496</f>
        <v>3.3039969263953801E-3</v>
      </c>
      <c r="H497">
        <f t="shared" si="7"/>
        <v>6.2450262524173732E-5</v>
      </c>
      <c r="I497">
        <f>-LN(data__4[[#This Row],[Variance]]) - (data__4[[#This Row],[PropReturn]]^2/data__4[[#This Row],[Variance]])</f>
        <v>9.5063386797009493</v>
      </c>
      <c r="J497">
        <f>SQRT(data__4[[#This Row],[Variance]])*100</f>
        <v>0.79025478501666624</v>
      </c>
    </row>
    <row r="498" spans="1:10" x14ac:dyDescent="0.25">
      <c r="A498" s="1">
        <v>39272</v>
      </c>
      <c r="B498">
        <v>1531.8499755859375</v>
      </c>
      <c r="C498">
        <v>1534.260009765625</v>
      </c>
      <c r="D498">
        <v>1527.449951171875</v>
      </c>
      <c r="E498">
        <v>1530.4300537109375</v>
      </c>
      <c r="F498">
        <v>2715330000</v>
      </c>
      <c r="G498" s="2">
        <f>(data__4[[#This Row],[Close]]-B497)/B497</f>
        <v>9.213260458897102E-4</v>
      </c>
      <c r="H498">
        <f t="shared" si="7"/>
        <v>5.9170647716196661E-5</v>
      </c>
      <c r="I498">
        <f>-LN(data__4[[#This Row],[Variance]]) - (data__4[[#This Row],[PropReturn]]^2/data__4[[#This Row],[Variance]])</f>
        <v>9.7207392998970441</v>
      </c>
      <c r="J498">
        <f>SQRT(data__4[[#This Row],[Variance]])*100</f>
        <v>0.76922459474588223</v>
      </c>
    </row>
    <row r="499" spans="1:10" x14ac:dyDescent="0.25">
      <c r="A499" s="1">
        <v>39273</v>
      </c>
      <c r="B499">
        <v>1510.1199951171875</v>
      </c>
      <c r="C499">
        <v>1531.8499755859375</v>
      </c>
      <c r="D499">
        <v>1510.010009765625</v>
      </c>
      <c r="E499">
        <v>1531.8499755859375</v>
      </c>
      <c r="F499">
        <v>3244280000</v>
      </c>
      <c r="G499" s="2">
        <f>(data__4[[#This Row],[Close]]-B498)/B498</f>
        <v>-1.4185449499020434E-2</v>
      </c>
      <c r="H499">
        <f t="shared" si="7"/>
        <v>5.5359602321153399E-5</v>
      </c>
      <c r="I499">
        <f>-LN(data__4[[#This Row],[Variance]]) - (data__4[[#This Row],[PropReturn]]^2/data__4[[#This Row],[Variance]])</f>
        <v>6.1667539450941202</v>
      </c>
      <c r="J499">
        <f>SQRT(data__4[[#This Row],[Variance]])*100</f>
        <v>0.74404033708632633</v>
      </c>
    </row>
    <row r="500" spans="1:10" x14ac:dyDescent="0.25">
      <c r="A500" s="1">
        <v>39274</v>
      </c>
      <c r="B500">
        <v>1518.760009765625</v>
      </c>
      <c r="C500">
        <v>1519.3399658203125</v>
      </c>
      <c r="D500">
        <v>1506.0999755859375</v>
      </c>
      <c r="E500">
        <v>1509.9300537109375</v>
      </c>
      <c r="F500">
        <v>3082920000</v>
      </c>
      <c r="G500" s="2">
        <f>(data__4[[#This Row],[Close]]-B499)/B499</f>
        <v>5.7214093425516314E-3</v>
      </c>
      <c r="H500">
        <f t="shared" si="7"/>
        <v>6.8144740839109206E-5</v>
      </c>
      <c r="I500">
        <f>-LN(data__4[[#This Row],[Variance]]) - (data__4[[#This Row],[PropReturn]]^2/data__4[[#This Row],[Variance]])</f>
        <v>9.1135089840968924</v>
      </c>
      <c r="J500">
        <f>SQRT(data__4[[#This Row],[Variance]])*100</f>
        <v>0.82549827885410654</v>
      </c>
    </row>
    <row r="501" spans="1:10" x14ac:dyDescent="0.25">
      <c r="A501" s="1">
        <v>39275</v>
      </c>
      <c r="B501">
        <v>1547.699951171875</v>
      </c>
      <c r="C501">
        <v>1547.9200439453125</v>
      </c>
      <c r="D501">
        <v>1518.739990234375</v>
      </c>
      <c r="E501">
        <v>1518.739990234375</v>
      </c>
      <c r="F501">
        <v>3489600000</v>
      </c>
      <c r="G501" s="2">
        <f>(data__4[[#This Row],[Close]]-B500)/B500</f>
        <v>1.905497986526259E-2</v>
      </c>
      <c r="H501">
        <f t="shared" si="7"/>
        <v>6.6139932226543977E-5</v>
      </c>
      <c r="I501">
        <f>-LN(data__4[[#This Row],[Variance]]) - (data__4[[#This Row],[PropReturn]]^2/data__4[[#This Row],[Variance]])</f>
        <v>4.1339793367731783</v>
      </c>
      <c r="J501">
        <f>SQRT(data__4[[#This Row],[Variance]])*100</f>
        <v>0.81326460777869825</v>
      </c>
    </row>
    <row r="502" spans="1:10" x14ac:dyDescent="0.25">
      <c r="A502" s="1">
        <v>39276</v>
      </c>
      <c r="B502">
        <v>1552.5</v>
      </c>
      <c r="C502">
        <v>1555.0999755859375</v>
      </c>
      <c r="D502">
        <v>1544.8499755859375</v>
      </c>
      <c r="E502">
        <v>1547.6800537109375</v>
      </c>
      <c r="F502">
        <v>2801120000</v>
      </c>
      <c r="G502" s="2">
        <f>(data__4[[#This Row],[Close]]-B501)/B501</f>
        <v>3.1014078823809084E-3</v>
      </c>
      <c r="H502">
        <f t="shared" si="7"/>
        <v>9.1124042132430266E-5</v>
      </c>
      <c r="I502">
        <f>-LN(data__4[[#This Row],[Variance]]) - (data__4[[#This Row],[PropReturn]]^2/data__4[[#This Row],[Variance]])</f>
        <v>9.1977324242676008</v>
      </c>
      <c r="J502">
        <f>SQRT(data__4[[#This Row],[Variance]])*100</f>
        <v>0.95458913744306906</v>
      </c>
    </row>
    <row r="503" spans="1:10" x14ac:dyDescent="0.25">
      <c r="A503" s="1">
        <v>39279</v>
      </c>
      <c r="B503">
        <v>1549.52001953125</v>
      </c>
      <c r="C503">
        <v>1555.9000244140625</v>
      </c>
      <c r="D503">
        <v>1546.68994140625</v>
      </c>
      <c r="E503">
        <v>1552.5</v>
      </c>
      <c r="F503">
        <v>2704110000</v>
      </c>
      <c r="G503" s="2">
        <f>(data__4[[#This Row],[Close]]-B502)/B502</f>
        <v>-1.9194721215780998E-3</v>
      </c>
      <c r="H503">
        <f t="shared" si="7"/>
        <v>8.5240988276031069E-5</v>
      </c>
      <c r="I503">
        <f>-LN(data__4[[#This Row],[Variance]]) - (data__4[[#This Row],[PropReturn]]^2/data__4[[#This Row],[Variance]])</f>
        <v>9.3268051334234432</v>
      </c>
      <c r="J503">
        <f>SQRT(data__4[[#This Row],[Variance]])*100</f>
        <v>0.92326046311986665</v>
      </c>
    </row>
    <row r="504" spans="1:10" x14ac:dyDescent="0.25">
      <c r="A504" s="1">
        <v>39280</v>
      </c>
      <c r="B504">
        <v>1549.3699951171875</v>
      </c>
      <c r="C504">
        <v>1555.3199462890625</v>
      </c>
      <c r="D504">
        <v>1547.739990234375</v>
      </c>
      <c r="E504">
        <v>1549.52001953125</v>
      </c>
      <c r="F504">
        <v>3007140000</v>
      </c>
      <c r="G504" s="2">
        <f>(data__4[[#This Row],[Close]]-B503)/B503</f>
        <v>-9.6819926281355392E-5</v>
      </c>
      <c r="H504">
        <f t="shared" si="7"/>
        <v>7.9388800632643943E-5</v>
      </c>
      <c r="I504">
        <f>-LN(data__4[[#This Row],[Variance]]) - (data__4[[#This Row],[PropReturn]]^2/data__4[[#This Row],[Variance]])</f>
        <v>9.4410351712821878</v>
      </c>
      <c r="J504">
        <f>SQRT(data__4[[#This Row],[Variance]])*100</f>
        <v>0.89100393171211056</v>
      </c>
    </row>
    <row r="505" spans="1:10" x14ac:dyDescent="0.25">
      <c r="A505" s="1">
        <v>39281</v>
      </c>
      <c r="B505">
        <v>1546.1700439453125</v>
      </c>
      <c r="C505">
        <v>1549.199951171875</v>
      </c>
      <c r="D505">
        <v>1533.6700439453125</v>
      </c>
      <c r="E505">
        <v>1549.199951171875</v>
      </c>
      <c r="F505">
        <v>3609220000</v>
      </c>
      <c r="G505" s="2">
        <f>(data__4[[#This Row],[Close]]-B504)/B504</f>
        <v>-2.0653240878289823E-3</v>
      </c>
      <c r="H505">
        <f t="shared" si="7"/>
        <v>7.3748176185488832E-5</v>
      </c>
      <c r="I505">
        <f>-LN(data__4[[#This Row],[Variance]]) - (data__4[[#This Row],[PropReturn]]^2/data__4[[#This Row],[Variance]])</f>
        <v>9.4570147120410173</v>
      </c>
      <c r="J505">
        <f>SQRT(data__4[[#This Row],[Variance]])*100</f>
        <v>0.85876758314161372</v>
      </c>
    </row>
    <row r="506" spans="1:10" x14ac:dyDescent="0.25">
      <c r="A506" s="1">
        <v>39282</v>
      </c>
      <c r="B506">
        <v>1553.0799560546875</v>
      </c>
      <c r="C506">
        <v>1555.199951171875</v>
      </c>
      <c r="D506">
        <v>1546.1300048828125</v>
      </c>
      <c r="E506">
        <v>1546.1300048828125</v>
      </c>
      <c r="F506">
        <v>3251450000</v>
      </c>
      <c r="G506" s="2">
        <f>(data__4[[#This Row],[Close]]-B505)/B505</f>
        <v>4.4690505655789314E-3</v>
      </c>
      <c r="H506">
        <f t="shared" si="7"/>
        <v>6.8944436594836411E-5</v>
      </c>
      <c r="I506">
        <f>-LN(data__4[[#This Row],[Variance]]) - (data__4[[#This Row],[PropReturn]]^2/data__4[[#This Row],[Variance]])</f>
        <v>9.2925211077093213</v>
      </c>
      <c r="J506">
        <f>SQRT(data__4[[#This Row],[Variance]])*100</f>
        <v>0.83032786653728796</v>
      </c>
    </row>
    <row r="507" spans="1:10" x14ac:dyDescent="0.25">
      <c r="A507" s="1">
        <v>39283</v>
      </c>
      <c r="B507">
        <v>1534.0999755859375</v>
      </c>
      <c r="C507">
        <v>1553.18994140625</v>
      </c>
      <c r="D507">
        <v>1529.199951171875</v>
      </c>
      <c r="E507">
        <v>1553.18994140625</v>
      </c>
      <c r="F507">
        <v>3745780000</v>
      </c>
      <c r="G507" s="2">
        <f>(data__4[[#This Row],[Close]]-B506)/B506</f>
        <v>-1.222086499459122E-2</v>
      </c>
      <c r="H507">
        <f t="shared" si="7"/>
        <v>6.5834090472378009E-5</v>
      </c>
      <c r="I507">
        <f>-LN(data__4[[#This Row],[Variance]]) - (data__4[[#This Row],[PropReturn]]^2/data__4[[#This Row],[Variance]])</f>
        <v>7.3597982259718258</v>
      </c>
      <c r="J507">
        <f>SQRT(data__4[[#This Row],[Variance]])*100</f>
        <v>0.81138209539265793</v>
      </c>
    </row>
    <row r="508" spans="1:10" x14ac:dyDescent="0.25">
      <c r="A508" s="1">
        <v>39286</v>
      </c>
      <c r="B508">
        <v>1541.5699462890625</v>
      </c>
      <c r="C508">
        <v>1547.22998046875</v>
      </c>
      <c r="D508">
        <v>1534.06005859375</v>
      </c>
      <c r="E508">
        <v>1534.06005859375</v>
      </c>
      <c r="F508">
        <v>3102700000</v>
      </c>
      <c r="G508" s="2">
        <f>(data__4[[#This Row],[Close]]-B507)/B507</f>
        <v>4.8692854585776933E-3</v>
      </c>
      <c r="H508">
        <f t="shared" si="7"/>
        <v>7.3495919686897371E-5</v>
      </c>
      <c r="I508">
        <f>-LN(data__4[[#This Row],[Variance]]) - (data__4[[#This Row],[PropReturn]]^2/data__4[[#This Row],[Variance]])</f>
        <v>9.1956785290450114</v>
      </c>
      <c r="J508">
        <f>SQRT(data__4[[#This Row],[Variance]])*100</f>
        <v>0.85729761277456829</v>
      </c>
    </row>
    <row r="509" spans="1:10" x14ac:dyDescent="0.25">
      <c r="A509" s="1">
        <v>39287</v>
      </c>
      <c r="B509">
        <v>1511.0400390625</v>
      </c>
      <c r="C509">
        <v>1541.5699462890625</v>
      </c>
      <c r="D509">
        <v>1508.6199951171875</v>
      </c>
      <c r="E509">
        <v>1541.5699462890625</v>
      </c>
      <c r="F509">
        <v>4115830000</v>
      </c>
      <c r="G509" s="2">
        <f>(data__4[[#This Row],[Close]]-B508)/B508</f>
        <v>-1.9804425546862459E-2</v>
      </c>
      <c r="H509">
        <f t="shared" si="7"/>
        <v>7.0292405374483693E-5</v>
      </c>
      <c r="I509">
        <f>-LN(data__4[[#This Row],[Variance]]) - (data__4[[#This Row],[PropReturn]]^2/data__4[[#This Row],[Variance]])</f>
        <v>3.9830794070959588</v>
      </c>
      <c r="J509">
        <f>SQRT(data__4[[#This Row],[Variance]])*100</f>
        <v>0.83840566180390075</v>
      </c>
    </row>
    <row r="510" spans="1:10" x14ac:dyDescent="0.25">
      <c r="A510" s="1">
        <v>39288</v>
      </c>
      <c r="B510">
        <v>1518.0899658203125</v>
      </c>
      <c r="C510">
        <v>1524.31005859375</v>
      </c>
      <c r="D510">
        <v>1503.72998046875</v>
      </c>
      <c r="E510">
        <v>1511.030029296875</v>
      </c>
      <c r="F510">
        <v>4283200000</v>
      </c>
      <c r="G510" s="2">
        <f>(data__4[[#This Row],[Close]]-B509)/B509</f>
        <v>4.6656121449875753E-3</v>
      </c>
      <c r="H510">
        <f t="shared" si="7"/>
        <v>9.7278581711044635E-5</v>
      </c>
      <c r="I510">
        <f>-LN(data__4[[#This Row],[Variance]]) - (data__4[[#This Row],[PropReturn]]^2/data__4[[#This Row],[Variance]])</f>
        <v>9.014162660332909</v>
      </c>
      <c r="J510">
        <f>SQRT(data__4[[#This Row],[Variance]])*100</f>
        <v>0.98629905054727007</v>
      </c>
    </row>
    <row r="511" spans="1:10" x14ac:dyDescent="0.25">
      <c r="A511" s="1">
        <v>39289</v>
      </c>
      <c r="B511">
        <v>1482.6600341796875</v>
      </c>
      <c r="C511">
        <v>1518.0899658203125</v>
      </c>
      <c r="D511">
        <v>1465.300048828125</v>
      </c>
      <c r="E511">
        <v>1518.0899658203125</v>
      </c>
      <c r="F511">
        <v>4472550000</v>
      </c>
      <c r="G511" s="2">
        <f>(data__4[[#This Row],[Close]]-B510)/B510</f>
        <v>-2.3338492736482943E-2</v>
      </c>
      <c r="H511">
        <f t="shared" si="7"/>
        <v>9.1845451971045604E-5</v>
      </c>
      <c r="I511">
        <f>-LN(data__4[[#This Row],[Variance]]) - (data__4[[#This Row],[PropReturn]]^2/data__4[[#This Row],[Variance]])</f>
        <v>3.3649490980008423</v>
      </c>
      <c r="J511">
        <f>SQRT(data__4[[#This Row],[Variance]])*100</f>
        <v>0.95836032874407739</v>
      </c>
    </row>
    <row r="512" spans="1:10" x14ac:dyDescent="0.25">
      <c r="A512" s="1">
        <v>39290</v>
      </c>
      <c r="B512">
        <v>1458.949951171875</v>
      </c>
      <c r="C512">
        <v>1488.530029296875</v>
      </c>
      <c r="D512">
        <v>1458.949951171875</v>
      </c>
      <c r="E512">
        <v>1482.43994140625</v>
      </c>
      <c r="F512">
        <v>4784650000</v>
      </c>
      <c r="G512" s="2">
        <f>(data__4[[#This Row],[Close]]-B511)/B511</f>
        <v>-1.5991584355971797E-2</v>
      </c>
      <c r="H512">
        <f t="shared" si="7"/>
        <v>1.2932946920889076E-4</v>
      </c>
      <c r="I512">
        <f>-LN(data__4[[#This Row],[Variance]]) - (data__4[[#This Row],[PropReturn]]^2/data__4[[#This Row],[Variance]])</f>
        <v>6.9757885369628578</v>
      </c>
      <c r="J512">
        <f>SQRT(data__4[[#This Row],[Variance]])*100</f>
        <v>1.137231151564583</v>
      </c>
    </row>
    <row r="513" spans="1:10" x14ac:dyDescent="0.25">
      <c r="A513" s="1">
        <v>39293</v>
      </c>
      <c r="B513">
        <v>1473.9100341796875</v>
      </c>
      <c r="C513">
        <v>1477.8800048828125</v>
      </c>
      <c r="D513">
        <v>1454.3199462890625</v>
      </c>
      <c r="E513">
        <v>1458.9300537109375</v>
      </c>
      <c r="F513">
        <v>4128780000</v>
      </c>
      <c r="G513" s="2">
        <f>(data__4[[#This Row],[Close]]-B512)/B512</f>
        <v>1.0254006997153045E-2</v>
      </c>
      <c r="H513">
        <f t="shared" si="7"/>
        <v>1.4009414786630238E-4</v>
      </c>
      <c r="I513">
        <f>-LN(data__4[[#This Row],[Variance]]) - (data__4[[#This Row],[PropReturn]]^2/data__4[[#This Row],[Variance]])</f>
        <v>8.1226673135061613</v>
      </c>
      <c r="J513">
        <f>SQRT(data__4[[#This Row],[Variance]])*100</f>
        <v>1.1836137371047295</v>
      </c>
    </row>
    <row r="514" spans="1:10" x14ac:dyDescent="0.25">
      <c r="A514" s="1">
        <v>39294</v>
      </c>
      <c r="B514">
        <v>1455.27001953125</v>
      </c>
      <c r="C514">
        <v>1488.300048828125</v>
      </c>
      <c r="D514">
        <v>1454.25</v>
      </c>
      <c r="E514">
        <v>1473.9000244140625</v>
      </c>
      <c r="F514">
        <v>4524520000</v>
      </c>
      <c r="G514" s="2">
        <f>(data__4[[#This Row],[Close]]-B513)/B513</f>
        <v>-1.2646643428824813E-2</v>
      </c>
      <c r="H514">
        <f t="shared" si="7"/>
        <v>1.3769831548696742E-4</v>
      </c>
      <c r="I514">
        <f>-LN(data__4[[#This Row],[Variance]]) - (data__4[[#This Row],[PropReturn]]^2/data__4[[#This Row],[Variance]])</f>
        <v>7.7289381481150645</v>
      </c>
      <c r="J514">
        <f>SQRT(data__4[[#This Row],[Variance]])*100</f>
        <v>1.1734492553449742</v>
      </c>
    </row>
    <row r="515" spans="1:10" x14ac:dyDescent="0.25">
      <c r="A515" s="1">
        <v>39295</v>
      </c>
      <c r="B515">
        <v>1465.81005859375</v>
      </c>
      <c r="C515">
        <v>1468.3800048828125</v>
      </c>
      <c r="D515">
        <v>1439.5899658203125</v>
      </c>
      <c r="E515">
        <v>1455.1800537109375</v>
      </c>
      <c r="F515">
        <v>5256780000</v>
      </c>
      <c r="G515" s="2">
        <f>(data__4[[#This Row],[Close]]-B514)/B514</f>
        <v>7.2426690037186367E-3</v>
      </c>
      <c r="H515">
        <f t="shared" si="7"/>
        <v>1.3995860833680718E-4</v>
      </c>
      <c r="I515">
        <f>-LN(data__4[[#This Row],[Variance]]) - (data__4[[#This Row],[PropReturn]]^2/data__4[[#This Row],[Variance]])</f>
        <v>8.4993654922054862</v>
      </c>
      <c r="J515">
        <f>SQRT(data__4[[#This Row],[Variance]])*100</f>
        <v>1.1830410319883549</v>
      </c>
    </row>
    <row r="516" spans="1:10" x14ac:dyDescent="0.25">
      <c r="A516" s="1">
        <v>39296</v>
      </c>
      <c r="B516">
        <v>1472.199951171875</v>
      </c>
      <c r="C516">
        <v>1476.4300537109375</v>
      </c>
      <c r="D516">
        <v>1460.5799560546875</v>
      </c>
      <c r="E516">
        <v>1465.4599609375</v>
      </c>
      <c r="F516">
        <v>4368850000</v>
      </c>
      <c r="G516" s="2">
        <f>(data__4[[#This Row],[Close]]-B515)/B515</f>
        <v>4.3592909877117727E-3</v>
      </c>
      <c r="H516">
        <f t="shared" si="7"/>
        <v>1.3329800709111452E-4</v>
      </c>
      <c r="I516">
        <f>-LN(data__4[[#This Row],[Variance]]) - (data__4[[#This Row],[PropReturn]]^2/data__4[[#This Row],[Variance]])</f>
        <v>8.7803598753584513</v>
      </c>
      <c r="J516">
        <f>SQRT(data__4[[#This Row],[Variance]])*100</f>
        <v>1.1545475611299629</v>
      </c>
    </row>
    <row r="517" spans="1:10" x14ac:dyDescent="0.25">
      <c r="A517" s="1">
        <v>39297</v>
      </c>
      <c r="B517">
        <v>1433.06005859375</v>
      </c>
      <c r="C517">
        <v>1473.22998046875</v>
      </c>
      <c r="D517">
        <v>1432.800048828125</v>
      </c>
      <c r="E517">
        <v>1472.1800537109375</v>
      </c>
      <c r="F517">
        <v>4272110000</v>
      </c>
      <c r="G517" s="2">
        <f>(data__4[[#This Row],[Close]]-B516)/B516</f>
        <v>-2.6585989591270901E-2</v>
      </c>
      <c r="H517">
        <f t="shared" ref="H517:H580" si="8" xml:space="preserve"> $N$5 + ($N$3*G516^2) + ($N$4*H516)</f>
        <v>1.2450241186035427E-4</v>
      </c>
      <c r="I517">
        <f>-LN(data__4[[#This Row],[Variance]]) - (data__4[[#This Row],[PropReturn]]^2/data__4[[#This Row],[Variance]])</f>
        <v>3.3140677981308491</v>
      </c>
      <c r="J517">
        <f>SQRT(data__4[[#This Row],[Variance]])*100</f>
        <v>1.1158064879734042</v>
      </c>
    </row>
    <row r="518" spans="1:10" x14ac:dyDescent="0.25">
      <c r="A518" s="1">
        <v>39300</v>
      </c>
      <c r="B518">
        <v>1467.6700439453125</v>
      </c>
      <c r="C518">
        <v>1467.6700439453125</v>
      </c>
      <c r="D518">
        <v>1427.3900146484375</v>
      </c>
      <c r="E518">
        <v>1433.0400390625</v>
      </c>
      <c r="F518">
        <v>5067200000</v>
      </c>
      <c r="G518" s="2">
        <f>(data__4[[#This Row],[Close]]-B517)/B517</f>
        <v>2.4151105980530219E-2</v>
      </c>
      <c r="H518">
        <f t="shared" si="8"/>
        <v>1.7230092336627977E-4</v>
      </c>
      <c r="I518">
        <f>-LN(data__4[[#This Row],[Variance]]) - (data__4[[#This Row],[PropReturn]]^2/data__4[[#This Row],[Variance]])</f>
        <v>5.2810516056556445</v>
      </c>
      <c r="J518">
        <f>SQRT(data__4[[#This Row],[Variance]])*100</f>
        <v>1.3126344630790392</v>
      </c>
    </row>
    <row r="519" spans="1:10" x14ac:dyDescent="0.25">
      <c r="A519" s="1">
        <v>39301</v>
      </c>
      <c r="B519">
        <v>1476.7099609375</v>
      </c>
      <c r="C519">
        <v>1488.300048828125</v>
      </c>
      <c r="D519">
        <v>1455.800048828125</v>
      </c>
      <c r="E519">
        <v>1467.6199951171875</v>
      </c>
      <c r="F519">
        <v>4909390000</v>
      </c>
      <c r="G519" s="2">
        <f>(data__4[[#This Row],[Close]]-B518)/B518</f>
        <v>6.1593660165515651E-3</v>
      </c>
      <c r="H519">
        <f t="shared" si="8"/>
        <v>2.0590781809014849E-4</v>
      </c>
      <c r="I519">
        <f>-LN(data__4[[#This Row],[Variance]]) - (data__4[[#This Row],[PropReturn]]^2/data__4[[#This Row],[Variance]])</f>
        <v>8.3038354989959942</v>
      </c>
      <c r="J519">
        <f>SQRT(data__4[[#This Row],[Variance]])*100</f>
        <v>1.434948842607807</v>
      </c>
    </row>
    <row r="520" spans="1:10" x14ac:dyDescent="0.25">
      <c r="A520" s="1">
        <v>39302</v>
      </c>
      <c r="B520">
        <v>1497.489990234375</v>
      </c>
      <c r="C520">
        <v>1503.8900146484375</v>
      </c>
      <c r="D520">
        <v>1476.219970703125</v>
      </c>
      <c r="E520">
        <v>1476.219970703125</v>
      </c>
      <c r="F520">
        <v>5499560000</v>
      </c>
      <c r="G520" s="2">
        <f>(data__4[[#This Row],[Close]]-B519)/B519</f>
        <v>1.4071842031648955E-2</v>
      </c>
      <c r="H520">
        <f t="shared" si="8"/>
        <v>1.9232317848426867E-4</v>
      </c>
      <c r="I520">
        <f>-LN(data__4[[#This Row],[Variance]]) - (data__4[[#This Row],[PropReturn]]^2/data__4[[#This Row],[Variance]])</f>
        <v>7.5267292533251728</v>
      </c>
      <c r="J520">
        <f>SQRT(data__4[[#This Row],[Variance]])*100</f>
        <v>1.386806325642729</v>
      </c>
    </row>
    <row r="521" spans="1:10" x14ac:dyDescent="0.25">
      <c r="A521" s="1">
        <v>39303</v>
      </c>
      <c r="B521">
        <v>1453.0899658203125</v>
      </c>
      <c r="C521">
        <v>1497.2099609375</v>
      </c>
      <c r="D521">
        <v>1453.0899658203125</v>
      </c>
      <c r="E521">
        <v>1497.2099609375</v>
      </c>
      <c r="F521">
        <v>5889600000</v>
      </c>
      <c r="G521" s="2">
        <f>(data__4[[#This Row],[Close]]-B520)/B520</f>
        <v>-2.9649630183580303E-2</v>
      </c>
      <c r="H521">
        <f t="shared" si="8"/>
        <v>1.9291523828291225E-4</v>
      </c>
      <c r="I521">
        <f>-LN(data__4[[#This Row],[Variance]]) - (data__4[[#This Row],[PropReturn]]^2/data__4[[#This Row],[Variance]])</f>
        <v>3.9963331016697161</v>
      </c>
      <c r="J521">
        <f>SQRT(data__4[[#This Row],[Variance]])*100</f>
        <v>1.3889393013480187</v>
      </c>
    </row>
    <row r="522" spans="1:10" x14ac:dyDescent="0.25">
      <c r="A522" s="1">
        <v>39304</v>
      </c>
      <c r="B522">
        <v>1453.6400146484375</v>
      </c>
      <c r="C522">
        <v>1462.02001953125</v>
      </c>
      <c r="D522">
        <v>1429.739990234375</v>
      </c>
      <c r="E522">
        <v>1453.0899658203125</v>
      </c>
      <c r="F522">
        <v>5345780000</v>
      </c>
      <c r="G522" s="2">
        <f>(data__4[[#This Row],[Close]]-B521)/B521</f>
        <v>3.7853735216902492E-4</v>
      </c>
      <c r="H522">
        <f t="shared" si="8"/>
        <v>2.4873747473136339E-4</v>
      </c>
      <c r="I522">
        <f>-LN(data__4[[#This Row],[Variance]]) - (data__4[[#This Row],[PropReturn]]^2/data__4[[#This Row],[Variance]])</f>
        <v>8.2985364647056858</v>
      </c>
      <c r="J522">
        <f>SQRT(data__4[[#This Row],[Variance]])*100</f>
        <v>1.5771413212878653</v>
      </c>
    </row>
    <row r="523" spans="1:10" x14ac:dyDescent="0.25">
      <c r="A523" s="1">
        <v>39307</v>
      </c>
      <c r="B523">
        <v>1452.9200439453125</v>
      </c>
      <c r="C523">
        <v>1466.2900390625</v>
      </c>
      <c r="D523">
        <v>1451.5400390625</v>
      </c>
      <c r="E523">
        <v>1453.4200439453125</v>
      </c>
      <c r="F523">
        <v>3696280000</v>
      </c>
      <c r="G523" s="2">
        <f>(data__4[[#This Row],[Close]]-B522)/B522</f>
        <v>-4.9528817029649856E-4</v>
      </c>
      <c r="H523">
        <f t="shared" si="8"/>
        <v>2.2835376001028684E-4</v>
      </c>
      <c r="I523">
        <f>-LN(data__4[[#This Row],[Variance]]) - (data__4[[#This Row],[PropReturn]]^2/data__4[[#This Row],[Variance]])</f>
        <v>8.3835402965826482</v>
      </c>
      <c r="J523">
        <f>SQRT(data__4[[#This Row],[Variance]])*100</f>
        <v>1.5111378494706789</v>
      </c>
    </row>
    <row r="524" spans="1:10" x14ac:dyDescent="0.25">
      <c r="A524" s="1">
        <v>39308</v>
      </c>
      <c r="B524">
        <v>1426.5400390625</v>
      </c>
      <c r="C524">
        <v>1456.739990234375</v>
      </c>
      <c r="D524">
        <v>1426.199951171875</v>
      </c>
      <c r="E524">
        <v>1452.8699951171875</v>
      </c>
      <c r="F524">
        <v>3814630000</v>
      </c>
      <c r="G524" s="2">
        <f>(data__4[[#This Row],[Close]]-B523)/B523</f>
        <v>-1.8156542744898242E-2</v>
      </c>
      <c r="H524">
        <f t="shared" si="8"/>
        <v>2.0975419171633404E-4</v>
      </c>
      <c r="I524">
        <f>-LN(data__4[[#This Row],[Variance]]) - (data__4[[#This Row],[PropReturn]]^2/data__4[[#This Row],[Variance]])</f>
        <v>6.8979248528390897</v>
      </c>
      <c r="J524">
        <f>SQRT(data__4[[#This Row],[Variance]])*100</f>
        <v>1.4482893071356082</v>
      </c>
    </row>
    <row r="525" spans="1:10" x14ac:dyDescent="0.25">
      <c r="A525" s="1">
        <v>39309</v>
      </c>
      <c r="B525">
        <v>1406.699951171875</v>
      </c>
      <c r="C525">
        <v>1440.780029296875</v>
      </c>
      <c r="D525">
        <v>1404.3599853515625</v>
      </c>
      <c r="E525">
        <v>1426.1500244140625</v>
      </c>
      <c r="F525">
        <v>4290930000</v>
      </c>
      <c r="G525" s="2">
        <f>(data__4[[#This Row],[Close]]-B524)/B524</f>
        <v>-1.3907838088907479E-2</v>
      </c>
      <c r="H525">
        <f t="shared" si="8"/>
        <v>2.1951276644626219E-4</v>
      </c>
      <c r="I525">
        <f>-LN(data__4[[#This Row],[Variance]]) - (data__4[[#This Row],[PropReturn]]^2/data__4[[#This Row],[Variance]])</f>
        <v>7.5429306398960367</v>
      </c>
      <c r="J525">
        <f>SQRT(data__4[[#This Row],[Variance]])*100</f>
        <v>1.4815963230457283</v>
      </c>
    </row>
    <row r="526" spans="1:10" x14ac:dyDescent="0.25">
      <c r="A526" s="1">
        <v>39310</v>
      </c>
      <c r="B526">
        <v>1411.27001953125</v>
      </c>
      <c r="C526">
        <v>1415.969970703125</v>
      </c>
      <c r="D526">
        <v>1370.5999755859375</v>
      </c>
      <c r="E526">
        <v>1406.6400146484375</v>
      </c>
      <c r="F526">
        <v>6509300000</v>
      </c>
      <c r="G526" s="2">
        <f>(data__4[[#This Row],[Close]]-B525)/B525</f>
        <v>3.2487868898892248E-3</v>
      </c>
      <c r="H526">
        <f t="shared" si="8"/>
        <v>2.1736356176662485E-4</v>
      </c>
      <c r="I526">
        <f>-LN(data__4[[#This Row],[Variance]]) - (data__4[[#This Row],[PropReturn]]^2/data__4[[#This Row],[Variance]])</f>
        <v>8.3853817750180628</v>
      </c>
      <c r="J526">
        <f>SQRT(data__4[[#This Row],[Variance]])*100</f>
        <v>1.4743254788771196</v>
      </c>
    </row>
    <row r="527" spans="1:10" x14ac:dyDescent="0.25">
      <c r="A527" s="1">
        <v>39311</v>
      </c>
      <c r="B527">
        <v>1445.93994140625</v>
      </c>
      <c r="C527">
        <v>1450.3299560546875</v>
      </c>
      <c r="D527">
        <v>1411.260009765625</v>
      </c>
      <c r="E527">
        <v>1411.260009765625</v>
      </c>
      <c r="F527">
        <v>3570040000</v>
      </c>
      <c r="G527" s="2">
        <f>(data__4[[#This Row],[Close]]-B526)/B526</f>
        <v>2.4566469488606819E-2</v>
      </c>
      <c r="H527">
        <f t="shared" si="8"/>
        <v>2.0055825809540208E-4</v>
      </c>
      <c r="I527">
        <f>-LN(data__4[[#This Row],[Variance]]) - (data__4[[#This Row],[PropReturn]]^2/data__4[[#This Row],[Variance]])</f>
        <v>5.5052481068660795</v>
      </c>
      <c r="J527">
        <f>SQRT(data__4[[#This Row],[Variance]])*100</f>
        <v>1.4161859273958419</v>
      </c>
    </row>
    <row r="528" spans="1:10" x14ac:dyDescent="0.25">
      <c r="A528" s="1">
        <v>39314</v>
      </c>
      <c r="B528">
        <v>1445.550048828125</v>
      </c>
      <c r="C528">
        <v>1451.75</v>
      </c>
      <c r="D528">
        <v>1430.5400390625</v>
      </c>
      <c r="E528">
        <v>1445.93994140625</v>
      </c>
      <c r="F528">
        <v>3321340000</v>
      </c>
      <c r="G528" s="2">
        <f>(data__4[[#This Row],[Close]]-B527)/B527</f>
        <v>-2.6964645415757013E-4</v>
      </c>
      <c r="H528">
        <f t="shared" si="8"/>
        <v>2.3334578499643719E-4</v>
      </c>
      <c r="I528">
        <f>-LN(data__4[[#This Row],[Variance]]) - (data__4[[#This Row],[PropReturn]]^2/data__4[[#This Row],[Variance]])</f>
        <v>8.3626775544693288</v>
      </c>
      <c r="J528">
        <f>SQRT(data__4[[#This Row],[Variance]])*100</f>
        <v>1.5275659887429975</v>
      </c>
    </row>
    <row r="529" spans="1:10" x14ac:dyDescent="0.25">
      <c r="A529" s="1">
        <v>39315</v>
      </c>
      <c r="B529">
        <v>1447.1199951171875</v>
      </c>
      <c r="C529">
        <v>1455.3199462890625</v>
      </c>
      <c r="D529">
        <v>1439.760009765625</v>
      </c>
      <c r="E529">
        <v>1445.550048828125</v>
      </c>
      <c r="F529">
        <v>3012150000</v>
      </c>
      <c r="G529" s="2">
        <f>(data__4[[#This Row],[Close]]-B528)/B528</f>
        <v>1.0860546062277264E-3</v>
      </c>
      <c r="H529">
        <f t="shared" si="8"/>
        <v>2.1429729296548199E-4</v>
      </c>
      <c r="I529">
        <f>-LN(data__4[[#This Row],[Variance]]) - (data__4[[#This Row],[PropReturn]]^2/data__4[[#This Row],[Variance]])</f>
        <v>8.44264218345538</v>
      </c>
      <c r="J529">
        <f>SQRT(data__4[[#This Row],[Variance]])*100</f>
        <v>1.4638896576090767</v>
      </c>
    </row>
    <row r="530" spans="1:10" x14ac:dyDescent="0.25">
      <c r="A530" s="1">
        <v>39316</v>
      </c>
      <c r="B530">
        <v>1464.0699462890625</v>
      </c>
      <c r="C530">
        <v>1464.8599853515625</v>
      </c>
      <c r="D530">
        <v>1447.030029296875</v>
      </c>
      <c r="E530">
        <v>1447.030029296875</v>
      </c>
      <c r="F530">
        <v>3309120000</v>
      </c>
      <c r="G530" s="2">
        <f>(data__4[[#This Row],[Close]]-B529)/B529</f>
        <v>1.1712885751746106E-2</v>
      </c>
      <c r="H530">
        <f t="shared" si="8"/>
        <v>1.969981761317721E-4</v>
      </c>
      <c r="I530">
        <f>-LN(data__4[[#This Row],[Variance]]) - (data__4[[#This Row],[PropReturn]]^2/data__4[[#This Row],[Variance]])</f>
        <v>7.8359051088270792</v>
      </c>
      <c r="J530">
        <f>SQRT(data__4[[#This Row],[Variance]])*100</f>
        <v>1.4035603874852414</v>
      </c>
    </row>
    <row r="531" spans="1:10" x14ac:dyDescent="0.25">
      <c r="A531" s="1">
        <v>39317</v>
      </c>
      <c r="B531">
        <v>1462.5</v>
      </c>
      <c r="C531">
        <v>1472.06005859375</v>
      </c>
      <c r="D531">
        <v>1453.8800048828125</v>
      </c>
      <c r="E531">
        <v>1464.050048828125</v>
      </c>
      <c r="F531">
        <v>3084390000</v>
      </c>
      <c r="G531" s="2">
        <f>(data__4[[#This Row],[Close]]-B530)/B530</f>
        <v>-1.072316451165328E-3</v>
      </c>
      <c r="H531">
        <f t="shared" si="8"/>
        <v>1.9224593505352868E-4</v>
      </c>
      <c r="I531">
        <f>-LN(data__4[[#This Row],[Variance]]) - (data__4[[#This Row],[PropReturn]]^2/data__4[[#This Row],[Variance]])</f>
        <v>8.5507538877045235</v>
      </c>
      <c r="J531">
        <f>SQRT(data__4[[#This Row],[Variance]])*100</f>
        <v>1.3865278037368334</v>
      </c>
    </row>
    <row r="532" spans="1:10" x14ac:dyDescent="0.25">
      <c r="A532" s="1">
        <v>39318</v>
      </c>
      <c r="B532">
        <v>1479.3699951171875</v>
      </c>
      <c r="C532">
        <v>1479.4000244140625</v>
      </c>
      <c r="D532">
        <v>1460.5400390625</v>
      </c>
      <c r="E532">
        <v>1462.3399658203125</v>
      </c>
      <c r="F532">
        <v>2541400000</v>
      </c>
      <c r="G532" s="2">
        <f>(data__4[[#This Row],[Close]]-B531)/B531</f>
        <v>1.1535039396367521E-2</v>
      </c>
      <c r="H532">
        <f t="shared" si="8"/>
        <v>1.7686556525432261E-4</v>
      </c>
      <c r="I532">
        <f>-LN(data__4[[#This Row],[Variance]]) - (data__4[[#This Row],[PropReturn]]^2/data__4[[#This Row],[Variance]])</f>
        <v>7.8878140220050863</v>
      </c>
      <c r="J532">
        <f>SQRT(data__4[[#This Row],[Variance]])*100</f>
        <v>1.329908136881351</v>
      </c>
    </row>
    <row r="533" spans="1:10" x14ac:dyDescent="0.25">
      <c r="A533" s="1">
        <v>39321</v>
      </c>
      <c r="B533">
        <v>1466.7900390625</v>
      </c>
      <c r="C533">
        <v>1479.3599853515625</v>
      </c>
      <c r="D533">
        <v>1465.97998046875</v>
      </c>
      <c r="E533">
        <v>1479.3599853515625</v>
      </c>
      <c r="F533">
        <v>2406180000</v>
      </c>
      <c r="G533" s="2">
        <f>(data__4[[#This Row],[Close]]-B532)/B532</f>
        <v>-8.5035901067406633E-3</v>
      </c>
      <c r="H533">
        <f t="shared" si="8"/>
        <v>1.7353172220161561E-4</v>
      </c>
      <c r="I533">
        <f>-LN(data__4[[#This Row],[Variance]]) - (data__4[[#This Row],[PropReturn]]^2/data__4[[#This Row],[Variance]])</f>
        <v>8.242447971284717</v>
      </c>
      <c r="J533">
        <f>SQRT(data__4[[#This Row],[Variance]])*100</f>
        <v>1.3173143975589714</v>
      </c>
    </row>
    <row r="534" spans="1:10" x14ac:dyDescent="0.25">
      <c r="A534" s="1">
        <v>39322</v>
      </c>
      <c r="B534">
        <v>1432.3599853515625</v>
      </c>
      <c r="C534">
        <v>1466.719970703125</v>
      </c>
      <c r="D534">
        <v>1432.010009765625</v>
      </c>
      <c r="E534">
        <v>1466.719970703125</v>
      </c>
      <c r="F534">
        <v>3078090000</v>
      </c>
      <c r="G534" s="2">
        <f>(data__4[[#This Row],[Close]]-B533)/B533</f>
        <v>-2.3473062124790195E-2</v>
      </c>
      <c r="H534">
        <f t="shared" si="8"/>
        <v>1.6555773150041245E-4</v>
      </c>
      <c r="I534">
        <f>-LN(data__4[[#This Row],[Variance]]) - (data__4[[#This Row],[PropReturn]]^2/data__4[[#This Row],[Variance]])</f>
        <v>5.3781391604577866</v>
      </c>
      <c r="J534">
        <f>SQRT(data__4[[#This Row],[Variance]])*100</f>
        <v>1.2866923933108971</v>
      </c>
    </row>
    <row r="535" spans="1:10" x14ac:dyDescent="0.25">
      <c r="A535" s="1">
        <v>39323</v>
      </c>
      <c r="B535">
        <v>1463.760009765625</v>
      </c>
      <c r="C535">
        <v>1463.760009765625</v>
      </c>
      <c r="D535">
        <v>1432.010009765625</v>
      </c>
      <c r="E535">
        <v>1432.010009765625</v>
      </c>
      <c r="F535">
        <v>2824070000</v>
      </c>
      <c r="G535" s="2">
        <f>(data__4[[#This Row],[Close]]-B534)/B534</f>
        <v>2.1921880487575606E-2</v>
      </c>
      <c r="H535">
        <f t="shared" si="8"/>
        <v>1.9713110855614879E-4</v>
      </c>
      <c r="I535">
        <f>-LN(data__4[[#This Row],[Variance]]) - (data__4[[#This Row],[PropReturn]]^2/data__4[[#This Row],[Variance]])</f>
        <v>6.093828195352228</v>
      </c>
      <c r="J535">
        <f>SQRT(data__4[[#This Row],[Variance]])*100</f>
        <v>1.4040338619711021</v>
      </c>
    </row>
    <row r="536" spans="1:10" x14ac:dyDescent="0.25">
      <c r="A536" s="1">
        <v>39324</v>
      </c>
      <c r="B536">
        <v>1457.6400146484375</v>
      </c>
      <c r="C536">
        <v>1468.4300537109375</v>
      </c>
      <c r="D536">
        <v>1451.25</v>
      </c>
      <c r="E536">
        <v>1463.6700439453125</v>
      </c>
      <c r="F536">
        <v>2582960000</v>
      </c>
      <c r="G536" s="2">
        <f>(data__4[[#This Row],[Close]]-B535)/B535</f>
        <v>-4.1810099171703868E-3</v>
      </c>
      <c r="H536">
        <f t="shared" si="8"/>
        <v>2.2023829365402095E-4</v>
      </c>
      <c r="I536">
        <f>-LN(data__4[[#This Row],[Variance]]) - (data__4[[#This Row],[PropReturn]]^2/data__4[[#This Row],[Variance]])</f>
        <v>8.3414280357982893</v>
      </c>
      <c r="J536">
        <f>SQRT(data__4[[#This Row],[Variance]])*100</f>
        <v>1.484042767759814</v>
      </c>
    </row>
    <row r="537" spans="1:10" x14ac:dyDescent="0.25">
      <c r="A537" s="1">
        <v>39325</v>
      </c>
      <c r="B537">
        <v>1473.989990234375</v>
      </c>
      <c r="C537">
        <v>1481.469970703125</v>
      </c>
      <c r="D537">
        <v>1457.6099853515625</v>
      </c>
      <c r="E537">
        <v>1457.6099853515625</v>
      </c>
      <c r="F537">
        <v>2731610000</v>
      </c>
      <c r="G537" s="2">
        <f>(data__4[[#This Row],[Close]]-B536)/B536</f>
        <v>1.1216744478492439E-2</v>
      </c>
      <c r="H537">
        <f t="shared" si="8"/>
        <v>2.0374472161564957E-4</v>
      </c>
      <c r="I537">
        <f>-LN(data__4[[#This Row],[Variance]]) - (data__4[[#This Row],[PropReturn]]^2/data__4[[#This Row],[Variance]])</f>
        <v>7.8811280317432093</v>
      </c>
      <c r="J537">
        <f>SQRT(data__4[[#This Row],[Variance]])*100</f>
        <v>1.4273917528683202</v>
      </c>
    </row>
    <row r="538" spans="1:10" x14ac:dyDescent="0.25">
      <c r="A538" s="1">
        <v>39329</v>
      </c>
      <c r="B538">
        <v>1489.4200439453125</v>
      </c>
      <c r="C538">
        <v>1496.4000244140625</v>
      </c>
      <c r="D538">
        <v>1472.1500244140625</v>
      </c>
      <c r="E538">
        <v>1473.9599609375</v>
      </c>
      <c r="F538">
        <v>2766600000</v>
      </c>
      <c r="G538" s="2">
        <f>(data__4[[#This Row],[Close]]-B537)/B537</f>
        <v>1.0468221502972358E-2</v>
      </c>
      <c r="H538">
        <f t="shared" si="8"/>
        <v>1.9748132256323757E-4</v>
      </c>
      <c r="I538">
        <f>-LN(data__4[[#This Row],[Variance]]) - (data__4[[#This Row],[PropReturn]]^2/data__4[[#This Row],[Variance]])</f>
        <v>7.9749600883288334</v>
      </c>
      <c r="J538">
        <f>SQRT(data__4[[#This Row],[Variance]])*100</f>
        <v>1.4052804793465168</v>
      </c>
    </row>
    <row r="539" spans="1:10" x14ac:dyDescent="0.25">
      <c r="A539" s="1">
        <v>39330</v>
      </c>
      <c r="B539">
        <v>1472.2900390625</v>
      </c>
      <c r="C539">
        <v>1488.760009765625</v>
      </c>
      <c r="D539">
        <v>1466.3399658203125</v>
      </c>
      <c r="E539">
        <v>1488.760009765625</v>
      </c>
      <c r="F539">
        <v>2991600000</v>
      </c>
      <c r="G539" s="2">
        <f>(data__4[[#This Row],[Close]]-B538)/B538</f>
        <v>-1.1501124180816696E-2</v>
      </c>
      <c r="H539">
        <f t="shared" si="8"/>
        <v>1.9044611864945038E-4</v>
      </c>
      <c r="I539">
        <f>-LN(data__4[[#This Row],[Variance]]) - (data__4[[#This Row],[PropReturn]]^2/data__4[[#This Row],[Variance]])</f>
        <v>7.8715833388901375</v>
      </c>
      <c r="J539">
        <f>SQRT(data__4[[#This Row],[Variance]])*100</f>
        <v>1.3800221688416834</v>
      </c>
    </row>
    <row r="540" spans="1:10" x14ac:dyDescent="0.25">
      <c r="A540" s="1">
        <v>39331</v>
      </c>
      <c r="B540">
        <v>1478.550048828125</v>
      </c>
      <c r="C540">
        <v>1481.489990234375</v>
      </c>
      <c r="D540">
        <v>1467.4100341796875</v>
      </c>
      <c r="E540">
        <v>1472.030029296875</v>
      </c>
      <c r="F540">
        <v>2459590000</v>
      </c>
      <c r="G540" s="2">
        <f>(data__4[[#This Row],[Close]]-B539)/B539</f>
        <v>4.2518862449216479E-3</v>
      </c>
      <c r="H540">
        <f t="shared" si="8"/>
        <v>1.8586569932659436E-4</v>
      </c>
      <c r="I540">
        <f>-LN(data__4[[#This Row],[Variance]]) - (data__4[[#This Row],[PropReturn]]^2/data__4[[#This Row],[Variance]])</f>
        <v>8.4932195270689252</v>
      </c>
      <c r="J540">
        <f>SQRT(data__4[[#This Row],[Variance]])*100</f>
        <v>1.3633257106304215</v>
      </c>
    </row>
    <row r="541" spans="1:10" x14ac:dyDescent="0.25">
      <c r="A541" s="1">
        <v>39332</v>
      </c>
      <c r="B541">
        <v>1453.550048828125</v>
      </c>
      <c r="C541">
        <v>1478.550048828125</v>
      </c>
      <c r="D541">
        <v>1449.0699462890625</v>
      </c>
      <c r="E541">
        <v>1478.550048828125</v>
      </c>
      <c r="F541">
        <v>3191080000</v>
      </c>
      <c r="G541" s="2">
        <f>(data__4[[#This Row],[Close]]-B540)/B540</f>
        <v>-1.6908457052106283E-2</v>
      </c>
      <c r="H541">
        <f t="shared" si="8"/>
        <v>1.7241524241538248E-4</v>
      </c>
      <c r="I541">
        <f>-LN(data__4[[#This Row],[Variance]]) - (data__4[[#This Row],[PropReturn]]^2/data__4[[#This Row],[Variance]])</f>
        <v>7.0074223939361833</v>
      </c>
      <c r="J541">
        <f>SQRT(data__4[[#This Row],[Variance]])*100</f>
        <v>1.3130698474010529</v>
      </c>
    </row>
    <row r="542" spans="1:10" x14ac:dyDescent="0.25">
      <c r="A542" s="1">
        <v>39335</v>
      </c>
      <c r="B542">
        <v>1451.699951171875</v>
      </c>
      <c r="C542">
        <v>1462.25</v>
      </c>
      <c r="D542">
        <v>1439.2900390625</v>
      </c>
      <c r="E542">
        <v>1453.5</v>
      </c>
      <c r="F542">
        <v>2835720000</v>
      </c>
      <c r="G542" s="2">
        <f>(data__4[[#This Row],[Close]]-B541)/B541</f>
        <v>-1.272813177462708E-3</v>
      </c>
      <c r="H542">
        <f t="shared" si="8"/>
        <v>1.8187463605167295E-4</v>
      </c>
      <c r="I542">
        <f>-LN(data__4[[#This Row],[Variance]]) - (data__4[[#This Row],[PropReturn]]^2/data__4[[#This Row],[Variance]])</f>
        <v>8.6032853932871145</v>
      </c>
      <c r="J542">
        <f>SQRT(data__4[[#This Row],[Variance]])*100</f>
        <v>1.3486090465797451</v>
      </c>
    </row>
    <row r="543" spans="1:10" x14ac:dyDescent="0.25">
      <c r="A543" s="1">
        <v>39336</v>
      </c>
      <c r="B543">
        <v>1471.489990234375</v>
      </c>
      <c r="C543">
        <v>1472.47998046875</v>
      </c>
      <c r="D543">
        <v>1451.68994140625</v>
      </c>
      <c r="E543">
        <v>1451.68994140625</v>
      </c>
      <c r="F543">
        <v>3015330000</v>
      </c>
      <c r="G543" s="2">
        <f>(data__4[[#This Row],[Close]]-B542)/B542</f>
        <v>1.3632320540153373E-2</v>
      </c>
      <c r="H543">
        <f t="shared" si="8"/>
        <v>1.6743599653815745E-4</v>
      </c>
      <c r="I543">
        <f>-LN(data__4[[#This Row],[Variance]]) - (data__4[[#This Row],[PropReturn]]^2/data__4[[#This Row],[Variance]])</f>
        <v>7.584991766779253</v>
      </c>
      <c r="J543">
        <f>SQRT(data__4[[#This Row],[Variance]])*100</f>
        <v>1.2939706199839216</v>
      </c>
    </row>
    <row r="544" spans="1:10" x14ac:dyDescent="0.25">
      <c r="A544" s="1">
        <v>39337</v>
      </c>
      <c r="B544">
        <v>1471.56005859375</v>
      </c>
      <c r="C544">
        <v>1479.5</v>
      </c>
      <c r="D544">
        <v>1465.75</v>
      </c>
      <c r="E544">
        <v>1471.0999755859375</v>
      </c>
      <c r="F544">
        <v>2885720000</v>
      </c>
      <c r="G544" s="2">
        <f>(data__4[[#This Row],[Close]]-B543)/B543</f>
        <v>4.7617285771573412E-5</v>
      </c>
      <c r="H544">
        <f t="shared" si="8"/>
        <v>1.6920793211682616E-4</v>
      </c>
      <c r="I544">
        <f>-LN(data__4[[#This Row],[Variance]]) - (data__4[[#This Row],[PropReturn]]^2/data__4[[#This Row],[Variance]])</f>
        <v>8.6843688316519874</v>
      </c>
      <c r="J544">
        <f>SQRT(data__4[[#This Row],[Variance]])*100</f>
        <v>1.3007994930688824</v>
      </c>
    </row>
    <row r="545" spans="1:10" x14ac:dyDescent="0.25">
      <c r="A545" s="1">
        <v>39338</v>
      </c>
      <c r="B545">
        <v>1483.949951171875</v>
      </c>
      <c r="C545">
        <v>1489.5799560546875</v>
      </c>
      <c r="D545">
        <v>1471.469970703125</v>
      </c>
      <c r="E545">
        <v>1471.469970703125</v>
      </c>
      <c r="F545">
        <v>2877080000</v>
      </c>
      <c r="G545" s="2">
        <f>(data__4[[#This Row],[Close]]-B544)/B544</f>
        <v>8.4195629704471656E-3</v>
      </c>
      <c r="H545">
        <f t="shared" si="8"/>
        <v>1.5574152717258861E-4</v>
      </c>
      <c r="I545">
        <f>-LN(data__4[[#This Row],[Variance]]) - (data__4[[#This Row],[PropReturn]]^2/data__4[[#This Row],[Variance]])</f>
        <v>8.3121417123896286</v>
      </c>
      <c r="J545">
        <f>SQRT(data__4[[#This Row],[Variance]])*100</f>
        <v>1.2479644513069619</v>
      </c>
    </row>
    <row r="546" spans="1:10" x14ac:dyDescent="0.25">
      <c r="A546" s="1">
        <v>39339</v>
      </c>
      <c r="B546">
        <v>1484.25</v>
      </c>
      <c r="C546">
        <v>1485.989990234375</v>
      </c>
      <c r="D546">
        <v>1473.1800537109375</v>
      </c>
      <c r="E546">
        <v>1483.949951171875</v>
      </c>
      <c r="F546">
        <v>2641740000</v>
      </c>
      <c r="G546" s="2">
        <f>(data__4[[#This Row],[Close]]-B545)/B545</f>
        <v>2.0219605646945943E-4</v>
      </c>
      <c r="H546">
        <f t="shared" si="8"/>
        <v>1.4920202985835166E-4</v>
      </c>
      <c r="I546">
        <f>-LN(data__4[[#This Row],[Variance]]) - (data__4[[#This Row],[PropReturn]]^2/data__4[[#This Row],[Variance]])</f>
        <v>8.8099352526772634</v>
      </c>
      <c r="J546">
        <f>SQRT(data__4[[#This Row],[Variance]])*100</f>
        <v>1.2214828277890428</v>
      </c>
    </row>
    <row r="547" spans="1:10" x14ac:dyDescent="0.25">
      <c r="A547" s="1">
        <v>39342</v>
      </c>
      <c r="B547">
        <v>1476.6500244140625</v>
      </c>
      <c r="C547">
        <v>1484.239990234375</v>
      </c>
      <c r="D547">
        <v>1471.8199462890625</v>
      </c>
      <c r="E547">
        <v>1484.239990234375</v>
      </c>
      <c r="F547">
        <v>2598390000</v>
      </c>
      <c r="G547" s="2">
        <f>(data__4[[#This Row],[Close]]-B546)/B546</f>
        <v>-5.1204147454522488E-3</v>
      </c>
      <c r="H547">
        <f t="shared" si="8"/>
        <v>1.3748170930856976E-4</v>
      </c>
      <c r="I547">
        <f>-LN(data__4[[#This Row],[Variance]]) - (data__4[[#This Row],[PropReturn]]^2/data__4[[#This Row],[Variance]])</f>
        <v>8.7013132342395618</v>
      </c>
      <c r="J547">
        <f>SQRT(data__4[[#This Row],[Variance]])*100</f>
        <v>1.1725259455916948</v>
      </c>
    </row>
    <row r="548" spans="1:10" x14ac:dyDescent="0.25">
      <c r="A548" s="1">
        <v>39343</v>
      </c>
      <c r="B548">
        <v>1519.780029296875</v>
      </c>
      <c r="C548">
        <v>1519.8900146484375</v>
      </c>
      <c r="D548">
        <v>1476.6300048828125</v>
      </c>
      <c r="E548">
        <v>1476.6300048828125</v>
      </c>
      <c r="F548">
        <v>3708940000</v>
      </c>
      <c r="G548" s="2">
        <f>(data__4[[#This Row],[Close]]-B547)/B547</f>
        <v>2.9208007428792458E-2</v>
      </c>
      <c r="H548">
        <f t="shared" si="8"/>
        <v>1.2890726335744768E-4</v>
      </c>
      <c r="I548">
        <f>-LN(data__4[[#This Row],[Variance]]) - (data__4[[#This Row],[PropReturn]]^2/data__4[[#This Row],[Variance]])</f>
        <v>2.3384217298981751</v>
      </c>
      <c r="J548">
        <f>SQRT(data__4[[#This Row],[Variance]])*100</f>
        <v>1.1353733454571131</v>
      </c>
    </row>
    <row r="549" spans="1:10" x14ac:dyDescent="0.25">
      <c r="A549" s="1">
        <v>39344</v>
      </c>
      <c r="B549">
        <v>1529.030029296875</v>
      </c>
      <c r="C549">
        <v>1538.739990234375</v>
      </c>
      <c r="D549">
        <v>1519.75</v>
      </c>
      <c r="E549">
        <v>1519.75</v>
      </c>
      <c r="F549">
        <v>3846750000</v>
      </c>
      <c r="G549" s="2">
        <f>(data__4[[#This Row],[Close]]-B548)/B548</f>
        <v>6.0864071258256401E-3</v>
      </c>
      <c r="H549">
        <f t="shared" si="8"/>
        <v>1.8819621717201568E-4</v>
      </c>
      <c r="I549">
        <f>-LN(data__4[[#This Row],[Variance]]) - (data__4[[#This Row],[PropReturn]]^2/data__4[[#This Row],[Variance]])</f>
        <v>8.3811864496052042</v>
      </c>
      <c r="J549">
        <f>SQRT(data__4[[#This Row],[Variance]])*100</f>
        <v>1.371846263879505</v>
      </c>
    </row>
    <row r="550" spans="1:10" x14ac:dyDescent="0.25">
      <c r="A550" s="1">
        <v>39345</v>
      </c>
      <c r="B550">
        <v>1518.75</v>
      </c>
      <c r="C550">
        <v>1529.1400146484375</v>
      </c>
      <c r="D550">
        <v>1516.4200439453125</v>
      </c>
      <c r="E550">
        <v>1528.68994140625</v>
      </c>
      <c r="F550">
        <v>2957700000</v>
      </c>
      <c r="G550" s="2">
        <f>(data__4[[#This Row],[Close]]-B549)/B549</f>
        <v>-6.7232357114675343E-3</v>
      </c>
      <c r="H550">
        <f t="shared" si="8"/>
        <v>1.7608212599102825E-4</v>
      </c>
      <c r="I550">
        <f>-LN(data__4[[#This Row],[Variance]]) - (data__4[[#This Row],[PropReturn]]^2/data__4[[#This Row],[Variance]])</f>
        <v>8.3878508653580095</v>
      </c>
      <c r="J550">
        <f>SQRT(data__4[[#This Row],[Variance]])*100</f>
        <v>1.326959404017426</v>
      </c>
    </row>
    <row r="551" spans="1:10" x14ac:dyDescent="0.25">
      <c r="A551" s="1">
        <v>39346</v>
      </c>
      <c r="B551">
        <v>1525.75</v>
      </c>
      <c r="C551">
        <v>1530.8900146484375</v>
      </c>
      <c r="D551">
        <v>1518.75</v>
      </c>
      <c r="E551">
        <v>1518.75</v>
      </c>
      <c r="F551">
        <v>3679460000</v>
      </c>
      <c r="G551" s="2">
        <f>(data__4[[#This Row],[Close]]-B550)/B550</f>
        <v>4.6090534979423871E-3</v>
      </c>
      <c r="H551">
        <f t="shared" si="8"/>
        <v>1.6568556244811491E-4</v>
      </c>
      <c r="I551">
        <f>-LN(data__4[[#This Row],[Variance]]) - (data__4[[#This Row],[PropReturn]]^2/data__4[[#This Row],[Variance]])</f>
        <v>8.5772037694599987</v>
      </c>
      <c r="J551">
        <f>SQRT(data__4[[#This Row],[Variance]])*100</f>
        <v>1.2871890399164954</v>
      </c>
    </row>
    <row r="552" spans="1:10" x14ac:dyDescent="0.25">
      <c r="A552" s="1">
        <v>39349</v>
      </c>
      <c r="B552">
        <v>1517.72998046875</v>
      </c>
      <c r="C552">
        <v>1530.1800537109375</v>
      </c>
      <c r="D552">
        <v>1516.1500244140625</v>
      </c>
      <c r="E552">
        <v>1525.75</v>
      </c>
      <c r="F552">
        <v>3131310000</v>
      </c>
      <c r="G552" s="2">
        <f>(data__4[[#This Row],[Close]]-B551)/B551</f>
        <v>-5.2564440643945599E-3</v>
      </c>
      <c r="H552">
        <f t="shared" si="8"/>
        <v>1.5425011663775998E-4</v>
      </c>
      <c r="I552">
        <f>-LN(data__4[[#This Row],[Variance]]) - (data__4[[#This Row],[PropReturn]]^2/data__4[[#This Row],[Variance]])</f>
        <v>8.5978091532211049</v>
      </c>
      <c r="J552">
        <f>SQRT(data__4[[#This Row],[Variance]])*100</f>
        <v>1.2419747044032738</v>
      </c>
    </row>
    <row r="553" spans="1:10" x14ac:dyDescent="0.25">
      <c r="A553" s="1">
        <v>39350</v>
      </c>
      <c r="B553">
        <v>1517.2099609375</v>
      </c>
      <c r="C553">
        <v>1518.27001953125</v>
      </c>
      <c r="D553">
        <v>1507.1300048828125</v>
      </c>
      <c r="E553">
        <v>1516.3399658203125</v>
      </c>
      <c r="F553">
        <v>3187770000</v>
      </c>
      <c r="G553" s="2">
        <f>(data__4[[#This Row],[Close]]-B552)/B552</f>
        <v>-3.4262980763507899E-4</v>
      </c>
      <c r="H553">
        <f t="shared" si="8"/>
        <v>1.4432934931537679E-4</v>
      </c>
      <c r="I553">
        <f>-LN(data__4[[#This Row],[Variance]]) - (data__4[[#This Row],[PropReturn]]^2/data__4[[#This Row],[Variance]])</f>
        <v>8.8425993378954324</v>
      </c>
      <c r="J553">
        <f>SQRT(data__4[[#This Row],[Variance]])*100</f>
        <v>1.2013715050531903</v>
      </c>
    </row>
    <row r="554" spans="1:10" x14ac:dyDescent="0.25">
      <c r="A554" s="1">
        <v>39351</v>
      </c>
      <c r="B554">
        <v>1525.4200439453125</v>
      </c>
      <c r="C554">
        <v>1529.3900146484375</v>
      </c>
      <c r="D554">
        <v>1518.6199951171875</v>
      </c>
      <c r="E554">
        <v>1518.6199951171875</v>
      </c>
      <c r="F554">
        <v>3237390000</v>
      </c>
      <c r="G554" s="2">
        <f>(data__4[[#This Row],[Close]]-B553)/B553</f>
        <v>5.4113031282363869E-3</v>
      </c>
      <c r="H554">
        <f t="shared" si="8"/>
        <v>1.3303975569506227E-4</v>
      </c>
      <c r="I554">
        <f>-LN(data__4[[#This Row],[Variance]]) - (data__4[[#This Row],[PropReturn]]^2/data__4[[#This Row],[Variance]])</f>
        <v>8.7047614220250793</v>
      </c>
      <c r="J554">
        <f>SQRT(data__4[[#This Row],[Variance]])*100</f>
        <v>1.1534286093862172</v>
      </c>
    </row>
    <row r="555" spans="1:10" x14ac:dyDescent="0.25">
      <c r="A555" s="1">
        <v>39352</v>
      </c>
      <c r="B555">
        <v>1531.3800048828125</v>
      </c>
      <c r="C555">
        <v>1532.4599609375</v>
      </c>
      <c r="D555">
        <v>1525.81005859375</v>
      </c>
      <c r="E555">
        <v>1527.3199462890625</v>
      </c>
      <c r="F555">
        <v>2872180000</v>
      </c>
      <c r="G555" s="2">
        <f>(data__4[[#This Row],[Close]]-B554)/B554</f>
        <v>3.9070949415908355E-3</v>
      </c>
      <c r="H555">
        <f t="shared" si="8"/>
        <v>1.251009612390435E-4</v>
      </c>
      <c r="I555">
        <f>-LN(data__4[[#This Row],[Variance]]) - (data__4[[#This Row],[PropReturn]]^2/data__4[[#This Row],[Variance]])</f>
        <v>8.8643648877082324</v>
      </c>
      <c r="J555">
        <f>SQRT(data__4[[#This Row],[Variance]])*100</f>
        <v>1.1184854100033825</v>
      </c>
    </row>
    <row r="556" spans="1:10" x14ac:dyDescent="0.25">
      <c r="A556" s="1">
        <v>39353</v>
      </c>
      <c r="B556">
        <v>1526.75</v>
      </c>
      <c r="C556">
        <v>1533.739990234375</v>
      </c>
      <c r="D556">
        <v>1521.989990234375</v>
      </c>
      <c r="E556">
        <v>1531.239990234375</v>
      </c>
      <c r="F556">
        <v>2925350000</v>
      </c>
      <c r="G556" s="2">
        <f>(data__4[[#This Row],[Close]]-B555)/B555</f>
        <v>-3.0234199663373607E-3</v>
      </c>
      <c r="H556">
        <f t="shared" si="8"/>
        <v>1.1671610164601265E-4</v>
      </c>
      <c r="I556">
        <f>-LN(data__4[[#This Row],[Variance]]) - (data__4[[#This Row],[PropReturn]]^2/data__4[[#This Row],[Variance]])</f>
        <v>8.9774472254746129</v>
      </c>
      <c r="J556">
        <f>SQRT(data__4[[#This Row],[Variance]])*100</f>
        <v>1.0803522649858825</v>
      </c>
    </row>
    <row r="557" spans="1:10" x14ac:dyDescent="0.25">
      <c r="A557" s="1">
        <v>39356</v>
      </c>
      <c r="B557">
        <v>1547.0400390625</v>
      </c>
      <c r="C557">
        <v>1549.02001953125</v>
      </c>
      <c r="D557">
        <v>1527.25</v>
      </c>
      <c r="E557">
        <v>1527.2900390625</v>
      </c>
      <c r="F557">
        <v>3281990000</v>
      </c>
      <c r="G557" s="2">
        <f>(data__4[[#This Row],[Close]]-B556)/B556</f>
        <v>1.3289693179957426E-2</v>
      </c>
      <c r="H557">
        <f t="shared" si="8"/>
        <v>1.08564651115012E-4</v>
      </c>
      <c r="I557">
        <f>-LN(data__4[[#This Row],[Variance]]) - (data__4[[#This Row],[PropReturn]]^2/data__4[[#This Row],[Variance]])</f>
        <v>7.5013373391249498</v>
      </c>
      <c r="J557">
        <f>SQRT(data__4[[#This Row],[Variance]])*100</f>
        <v>1.041943621867383</v>
      </c>
    </row>
    <row r="558" spans="1:10" x14ac:dyDescent="0.25">
      <c r="A558" s="1">
        <v>39357</v>
      </c>
      <c r="B558">
        <v>1546.6300048828125</v>
      </c>
      <c r="C558">
        <v>1548.010009765625</v>
      </c>
      <c r="D558">
        <v>1540.3699951171875</v>
      </c>
      <c r="E558">
        <v>1546.9599609375</v>
      </c>
      <c r="F558">
        <v>3101910000</v>
      </c>
      <c r="G558" s="2">
        <f>(data__4[[#This Row],[Close]]-B557)/B557</f>
        <v>-2.650443229226175E-4</v>
      </c>
      <c r="H558">
        <f t="shared" si="8"/>
        <v>1.1471685857702369E-4</v>
      </c>
      <c r="I558">
        <f>-LN(data__4[[#This Row],[Variance]]) - (data__4[[#This Row],[PropReturn]]^2/data__4[[#This Row],[Variance]])</f>
        <v>9.0724312007187873</v>
      </c>
      <c r="J558">
        <f>SQRT(data__4[[#This Row],[Variance]])*100</f>
        <v>1.0710595621954164</v>
      </c>
    </row>
    <row r="559" spans="1:10" x14ac:dyDescent="0.25">
      <c r="A559" s="1">
        <v>39358</v>
      </c>
      <c r="B559">
        <v>1539.5899658203125</v>
      </c>
      <c r="C559">
        <v>1545.8399658203125</v>
      </c>
      <c r="D559">
        <v>1536.3399658203125</v>
      </c>
      <c r="E559">
        <v>1545.800048828125</v>
      </c>
      <c r="F559">
        <v>3065320000</v>
      </c>
      <c r="G559" s="2">
        <f>(data__4[[#This Row],[Close]]-B558)/B558</f>
        <v>-4.551857289897477E-3</v>
      </c>
      <c r="H559">
        <f t="shared" si="8"/>
        <v>1.0600333143595916E-4</v>
      </c>
      <c r="I559">
        <f>-LN(data__4[[#This Row],[Variance]]) - (data__4[[#This Row],[PropReturn]]^2/data__4[[#This Row],[Variance]])</f>
        <v>8.956580095843437</v>
      </c>
      <c r="J559">
        <f>SQRT(data__4[[#This Row],[Variance]])*100</f>
        <v>1.0295791928548244</v>
      </c>
    </row>
    <row r="560" spans="1:10" x14ac:dyDescent="0.25">
      <c r="A560" s="1">
        <v>39359</v>
      </c>
      <c r="B560">
        <v>1542.8399658203125</v>
      </c>
      <c r="C560">
        <v>1544.02001953125</v>
      </c>
      <c r="D560">
        <v>1537.6300048828125</v>
      </c>
      <c r="E560">
        <v>1539.9100341796875</v>
      </c>
      <c r="F560">
        <v>2690430000</v>
      </c>
      <c r="G560" s="2">
        <f>(data__4[[#This Row],[Close]]-B559)/B559</f>
        <v>2.110951663853148E-3</v>
      </c>
      <c r="H560">
        <f t="shared" si="8"/>
        <v>9.972497933006131E-5</v>
      </c>
      <c r="I560">
        <f>-LN(data__4[[#This Row],[Variance]]) - (data__4[[#This Row],[PropReturn]]^2/data__4[[#This Row],[Variance]])</f>
        <v>9.168410307770694</v>
      </c>
      <c r="J560">
        <f>SQRT(data__4[[#This Row],[Variance]])*100</f>
        <v>0.99862394989335868</v>
      </c>
    </row>
    <row r="561" spans="1:10" x14ac:dyDescent="0.25">
      <c r="A561" s="1">
        <v>39360</v>
      </c>
      <c r="B561">
        <v>1557.5899658203125</v>
      </c>
      <c r="C561">
        <v>1561.9100341796875</v>
      </c>
      <c r="D561">
        <v>1543.8399658203125</v>
      </c>
      <c r="E561">
        <v>1543.8399658203125</v>
      </c>
      <c r="F561">
        <v>2919030000</v>
      </c>
      <c r="G561" s="2">
        <f>(data__4[[#This Row],[Close]]-B560)/B560</f>
        <v>9.5602916224415881E-3</v>
      </c>
      <c r="H561">
        <f t="shared" si="8"/>
        <v>9.2673560812527763E-5</v>
      </c>
      <c r="I561">
        <f>-LN(data__4[[#This Row],[Variance]]) - (data__4[[#This Row],[PropReturn]]^2/data__4[[#This Row],[Variance]])</f>
        <v>8.3001786704952476</v>
      </c>
      <c r="J561">
        <f>SQRT(data__4[[#This Row],[Variance]])*100</f>
        <v>0.96267107992568135</v>
      </c>
    </row>
    <row r="562" spans="1:10" x14ac:dyDescent="0.25">
      <c r="A562" s="1">
        <v>39363</v>
      </c>
      <c r="B562">
        <v>1552.5799560546875</v>
      </c>
      <c r="C562">
        <v>1556.510009765625</v>
      </c>
      <c r="D562">
        <v>1549</v>
      </c>
      <c r="E562">
        <v>1556.510009765625</v>
      </c>
      <c r="F562">
        <v>2040650000</v>
      </c>
      <c r="G562" s="2">
        <f>(data__4[[#This Row],[Close]]-B561)/B561</f>
        <v>-3.2165138936205546E-3</v>
      </c>
      <c r="H562">
        <f t="shared" si="8"/>
        <v>9.329341070237802E-5</v>
      </c>
      <c r="I562">
        <f>-LN(data__4[[#This Row],[Variance]]) - (data__4[[#This Row],[PropReturn]]^2/data__4[[#This Row],[Variance]])</f>
        <v>9.168864053208134</v>
      </c>
      <c r="J562">
        <f>SQRT(data__4[[#This Row],[Variance]])*100</f>
        <v>0.96588514173465789</v>
      </c>
    </row>
    <row r="563" spans="1:10" x14ac:dyDescent="0.25">
      <c r="A563" s="1">
        <v>39364</v>
      </c>
      <c r="B563">
        <v>1565.1500244140625</v>
      </c>
      <c r="C563">
        <v>1565.260009765625</v>
      </c>
      <c r="D563">
        <v>1551.8199462890625</v>
      </c>
      <c r="E563">
        <v>1553.1800537109375</v>
      </c>
      <c r="F563">
        <v>2932040000</v>
      </c>
      <c r="G563" s="2">
        <f>(data__4[[#This Row],[Close]]-B562)/B562</f>
        <v>8.0962454206334206E-3</v>
      </c>
      <c r="H563">
        <f t="shared" si="8"/>
        <v>8.7280384951502062E-5</v>
      </c>
      <c r="I563">
        <f>-LN(data__4[[#This Row],[Variance]]) - (data__4[[#This Row],[PropReturn]]^2/data__4[[#This Row],[Variance]])</f>
        <v>8.5953662357330654</v>
      </c>
      <c r="J563">
        <f>SQRT(data__4[[#This Row],[Variance]])*100</f>
        <v>0.93423971737184275</v>
      </c>
    </row>
    <row r="564" spans="1:10" x14ac:dyDescent="0.25">
      <c r="A564" s="1">
        <v>39365</v>
      </c>
      <c r="B564">
        <v>1562.469970703125</v>
      </c>
      <c r="C564">
        <v>1565.4200439453125</v>
      </c>
      <c r="D564">
        <v>1555.4599609375</v>
      </c>
      <c r="E564">
        <v>1564.97998046875</v>
      </c>
      <c r="F564">
        <v>3044760000</v>
      </c>
      <c r="G564" s="2">
        <f>(data__4[[#This Row],[Close]]-B563)/B563</f>
        <v>-1.7123302361643053E-3</v>
      </c>
      <c r="H564">
        <f t="shared" si="8"/>
        <v>8.627192357253071E-5</v>
      </c>
      <c r="I564">
        <f>-LN(data__4[[#This Row],[Variance]]) - (data__4[[#This Row],[PropReturn]]^2/data__4[[#This Row],[Variance]])</f>
        <v>9.3240199163096342</v>
      </c>
      <c r="J564">
        <f>SQRT(data__4[[#This Row],[Variance]])*100</f>
        <v>0.928826806097513</v>
      </c>
    </row>
    <row r="565" spans="1:10" x14ac:dyDescent="0.25">
      <c r="A565" s="1">
        <v>39366</v>
      </c>
      <c r="B565">
        <v>1554.4100341796875</v>
      </c>
      <c r="C565">
        <v>1576.0899658203125</v>
      </c>
      <c r="D565">
        <v>1546.719970703125</v>
      </c>
      <c r="E565">
        <v>1564.719970703125</v>
      </c>
      <c r="F565">
        <v>3911260000</v>
      </c>
      <c r="G565" s="2">
        <f>(data__4[[#This Row],[Close]]-B564)/B564</f>
        <v>-5.1584585141245688E-3</v>
      </c>
      <c r="H565">
        <f t="shared" si="8"/>
        <v>8.0268856945446608E-5</v>
      </c>
      <c r="I565">
        <f>-LN(data__4[[#This Row],[Variance]]) - (data__4[[#This Row],[PropReturn]]^2/data__4[[#This Row],[Variance]])</f>
        <v>9.0986217677751</v>
      </c>
      <c r="J565">
        <f>SQRT(data__4[[#This Row],[Variance]])*100</f>
        <v>0.89592888638243273</v>
      </c>
    </row>
    <row r="566" spans="1:10" x14ac:dyDescent="0.25">
      <c r="A566" s="1">
        <v>39367</v>
      </c>
      <c r="B566">
        <v>1561.800048828125</v>
      </c>
      <c r="C566">
        <v>1563.030029296875</v>
      </c>
      <c r="D566">
        <v>1554.0899658203125</v>
      </c>
      <c r="E566">
        <v>1555.4100341796875</v>
      </c>
      <c r="F566">
        <v>2788690000</v>
      </c>
      <c r="G566" s="2">
        <f>(data__4[[#This Row],[Close]]-B565)/B565</f>
        <v>4.7542247450412592E-3</v>
      </c>
      <c r="H566">
        <f t="shared" si="8"/>
        <v>7.6710637449885509E-5</v>
      </c>
      <c r="I566">
        <f>-LN(data__4[[#This Row],[Variance]]) - (data__4[[#This Row],[PropReturn]]^2/data__4[[#This Row],[Variance]])</f>
        <v>9.1808219482485214</v>
      </c>
      <c r="J566">
        <f>SQRT(data__4[[#This Row],[Variance]])*100</f>
        <v>0.87584609064541419</v>
      </c>
    </row>
    <row r="567" spans="1:10" x14ac:dyDescent="0.25">
      <c r="A567" s="1">
        <v>39370</v>
      </c>
      <c r="B567">
        <v>1548.7099609375</v>
      </c>
      <c r="C567">
        <v>1564.739990234375</v>
      </c>
      <c r="D567">
        <v>1540.81005859375</v>
      </c>
      <c r="E567">
        <v>1562.25</v>
      </c>
      <c r="F567">
        <v>3139290000</v>
      </c>
      <c r="G567" s="2">
        <f>(data__4[[#This Row],[Close]]-B566)/B566</f>
        <v>-8.3814108601462569E-3</v>
      </c>
      <c r="H567">
        <f t="shared" si="8"/>
        <v>7.3137175556613112E-5</v>
      </c>
      <c r="I567">
        <f>-LN(data__4[[#This Row],[Variance]]) - (data__4[[#This Row],[PropReturn]]^2/data__4[[#This Row],[Variance]])</f>
        <v>8.562676622157845</v>
      </c>
      <c r="J567">
        <f>SQRT(data__4[[#This Row],[Variance]])*100</f>
        <v>0.85520275699165693</v>
      </c>
    </row>
    <row r="568" spans="1:10" x14ac:dyDescent="0.25">
      <c r="A568" s="1">
        <v>39371</v>
      </c>
      <c r="B568">
        <v>1538.530029296875</v>
      </c>
      <c r="C568">
        <v>1547.81005859375</v>
      </c>
      <c r="D568">
        <v>1536.2900390625</v>
      </c>
      <c r="E568">
        <v>1547.81005859375</v>
      </c>
      <c r="F568">
        <v>3234560000</v>
      </c>
      <c r="G568" s="2">
        <f>(data__4[[#This Row],[Close]]-B567)/B567</f>
        <v>-6.5731685708682692E-3</v>
      </c>
      <c r="H568">
        <f t="shared" si="8"/>
        <v>7.3742289699053483E-5</v>
      </c>
      <c r="I568">
        <f>-LN(data__4[[#This Row],[Variance]]) - (data__4[[#This Row],[PropReturn]]^2/data__4[[#This Row],[Variance]])</f>
        <v>8.9290214011120277</v>
      </c>
      <c r="J568">
        <f>SQRT(data__4[[#This Row],[Variance]])*100</f>
        <v>0.85873330958484129</v>
      </c>
    </row>
    <row r="569" spans="1:10" x14ac:dyDescent="0.25">
      <c r="A569" s="1">
        <v>39372</v>
      </c>
      <c r="B569">
        <v>1541.239990234375</v>
      </c>
      <c r="C569">
        <v>1550.6600341796875</v>
      </c>
      <c r="D569">
        <v>1526.010009765625</v>
      </c>
      <c r="E569">
        <v>1544.43994140625</v>
      </c>
      <c r="F569">
        <v>3638070000</v>
      </c>
      <c r="G569" s="2">
        <f>(data__4[[#This Row],[Close]]-B568)/B568</f>
        <v>1.7613961937021675E-3</v>
      </c>
      <c r="H569">
        <f t="shared" si="8"/>
        <v>7.2099798547589397E-5</v>
      </c>
      <c r="I569">
        <f>-LN(data__4[[#This Row],[Variance]]) - (data__4[[#This Row],[PropReturn]]^2/data__4[[#This Row],[Variance]])</f>
        <v>9.4944284447806169</v>
      </c>
      <c r="J569">
        <f>SQRT(data__4[[#This Row],[Variance]])*100</f>
        <v>0.84911600236710527</v>
      </c>
    </row>
    <row r="570" spans="1:10" x14ac:dyDescent="0.25">
      <c r="A570" s="1">
        <v>39373</v>
      </c>
      <c r="B570">
        <v>1540.0799560546875</v>
      </c>
      <c r="C570">
        <v>1542.7900390625</v>
      </c>
      <c r="D570">
        <v>1531.760009765625</v>
      </c>
      <c r="E570">
        <v>1539.2900390625</v>
      </c>
      <c r="F570">
        <v>3203210000</v>
      </c>
      <c r="G570" s="2">
        <f>(data__4[[#This Row],[Close]]-B569)/B569</f>
        <v>-7.5266291235480767E-4</v>
      </c>
      <c r="H570">
        <f t="shared" si="8"/>
        <v>6.7345267144450604E-5</v>
      </c>
      <c r="I570">
        <f>-LN(data__4[[#This Row],[Variance]]) - (data__4[[#This Row],[PropReturn]]^2/data__4[[#This Row],[Variance]])</f>
        <v>9.59726603298353</v>
      </c>
      <c r="J570">
        <f>SQRT(data__4[[#This Row],[Variance]])*100</f>
        <v>0.82064162180851274</v>
      </c>
    </row>
    <row r="571" spans="1:10" x14ac:dyDescent="0.25">
      <c r="A571" s="1">
        <v>39374</v>
      </c>
      <c r="B571">
        <v>1500.6300048828125</v>
      </c>
      <c r="C571">
        <v>1540</v>
      </c>
      <c r="D571">
        <v>1500.260009765625</v>
      </c>
      <c r="E571">
        <v>1540</v>
      </c>
      <c r="F571">
        <v>4160970000</v>
      </c>
      <c r="G571" s="2">
        <f>(data__4[[#This Row],[Close]]-B570)/B570</f>
        <v>-2.561552146483111E-2</v>
      </c>
      <c r="H571">
        <f t="shared" si="8"/>
        <v>6.2799117455346914E-5</v>
      </c>
      <c r="I571">
        <f>-LN(data__4[[#This Row],[Variance]]) - (data__4[[#This Row],[PropReturn]]^2/data__4[[#This Row],[Variance]])</f>
        <v>-0.77290436597397871</v>
      </c>
      <c r="J571">
        <f>SQRT(data__4[[#This Row],[Variance]])*100</f>
        <v>0.79245894187236554</v>
      </c>
    </row>
    <row r="572" spans="1:10" x14ac:dyDescent="0.25">
      <c r="A572" s="1">
        <v>39377</v>
      </c>
      <c r="B572">
        <v>1506.3299560546875</v>
      </c>
      <c r="C572">
        <v>1508.06005859375</v>
      </c>
      <c r="D572">
        <v>1490.4000244140625</v>
      </c>
      <c r="E572">
        <v>1497.7900390625</v>
      </c>
      <c r="F572">
        <v>3471830000</v>
      </c>
      <c r="G572" s="2">
        <f>(data__4[[#This Row],[Close]]-B571)/B571</f>
        <v>3.7983721192620841E-3</v>
      </c>
      <c r="H572">
        <f t="shared" si="8"/>
        <v>1.118614013547739E-4</v>
      </c>
      <c r="I572">
        <f>-LN(data__4[[#This Row],[Variance]]) - (data__4[[#This Row],[PropReturn]]^2/data__4[[#This Row],[Variance]])</f>
        <v>8.9692722007466621</v>
      </c>
      <c r="J572">
        <f>SQRT(data__4[[#This Row],[Variance]])*100</f>
        <v>1.0576455046695652</v>
      </c>
    </row>
    <row r="573" spans="1:10" x14ac:dyDescent="0.25">
      <c r="A573" s="1">
        <v>39378</v>
      </c>
      <c r="B573">
        <v>1519.5899658203125</v>
      </c>
      <c r="C573">
        <v>1520.010009765625</v>
      </c>
      <c r="D573">
        <v>1503.6099853515625</v>
      </c>
      <c r="E573">
        <v>1509.300048828125</v>
      </c>
      <c r="F573">
        <v>3309120000</v>
      </c>
      <c r="G573" s="2">
        <f>(data__4[[#This Row],[Close]]-B572)/B572</f>
        <v>8.8028587045795911E-3</v>
      </c>
      <c r="H573">
        <f t="shared" si="8"/>
        <v>1.045619971856068E-4</v>
      </c>
      <c r="I573">
        <f>-LN(data__4[[#This Row],[Variance]]) - (data__4[[#This Row],[PropReturn]]^2/data__4[[#This Row],[Variance]])</f>
        <v>8.4246358846309928</v>
      </c>
      <c r="J573">
        <f>SQRT(data__4[[#This Row],[Variance]])*100</f>
        <v>1.0225556081974554</v>
      </c>
    </row>
    <row r="574" spans="1:10" x14ac:dyDescent="0.25">
      <c r="A574" s="1">
        <v>39379</v>
      </c>
      <c r="B574">
        <v>1515.8800048828125</v>
      </c>
      <c r="C574">
        <v>1517.22998046875</v>
      </c>
      <c r="D574">
        <v>1489.56005859375</v>
      </c>
      <c r="E574">
        <v>1516.6099853515625</v>
      </c>
      <c r="F574">
        <v>4003300000</v>
      </c>
      <c r="G574" s="2">
        <f>(data__4[[#This Row],[Close]]-B573)/B573</f>
        <v>-2.4414223711310642E-3</v>
      </c>
      <c r="H574">
        <f t="shared" si="8"/>
        <v>1.0301716057482051E-4</v>
      </c>
      <c r="I574">
        <f>-LN(data__4[[#This Row],[Variance]]) - (data__4[[#This Row],[PropReturn]]^2/data__4[[#This Row],[Variance]])</f>
        <v>9.1227552645522199</v>
      </c>
      <c r="J574">
        <f>SQRT(data__4[[#This Row],[Variance]])*100</f>
        <v>1.0149736970720991</v>
      </c>
    </row>
    <row r="575" spans="1:10" x14ac:dyDescent="0.25">
      <c r="A575" s="1">
        <v>39380</v>
      </c>
      <c r="B575">
        <v>1514.4000244140625</v>
      </c>
      <c r="C575">
        <v>1523.239990234375</v>
      </c>
      <c r="D575">
        <v>1500.4599609375</v>
      </c>
      <c r="E575">
        <v>1516.1500244140625</v>
      </c>
      <c r="F575">
        <v>4183960000</v>
      </c>
      <c r="G575" s="2">
        <f>(data__4[[#This Row],[Close]]-B574)/B574</f>
        <v>-9.7631769268202218E-4</v>
      </c>
      <c r="H575">
        <f t="shared" si="8"/>
        <v>9.5801031595879369E-5</v>
      </c>
      <c r="I575">
        <f>-LN(data__4[[#This Row],[Variance]]) - (data__4[[#This Row],[PropReturn]]^2/data__4[[#This Row],[Variance]])</f>
        <v>9.24328735562578</v>
      </c>
      <c r="J575">
        <f>SQRT(data__4[[#This Row],[Variance]])*100</f>
        <v>0.97878001407813475</v>
      </c>
    </row>
    <row r="576" spans="1:10" x14ac:dyDescent="0.25">
      <c r="A576" s="1">
        <v>39381</v>
      </c>
      <c r="B576">
        <v>1535.280029296875</v>
      </c>
      <c r="C576">
        <v>1535.530029296875</v>
      </c>
      <c r="D576">
        <v>1520.1800537109375</v>
      </c>
      <c r="E576">
        <v>1522.1700439453125</v>
      </c>
      <c r="F576">
        <v>3612120000</v>
      </c>
      <c r="G576" s="2">
        <f>(data__4[[#This Row],[Close]]-B575)/B575</f>
        <v>1.3787641670760799E-2</v>
      </c>
      <c r="H576">
        <f t="shared" si="8"/>
        <v>8.8807151706585084E-5</v>
      </c>
      <c r="I576">
        <f>-LN(data__4[[#This Row],[Variance]]) - (data__4[[#This Row],[PropReturn]]^2/data__4[[#This Row],[Variance]])</f>
        <v>7.1884605584200578</v>
      </c>
      <c r="J576">
        <f>SQRT(data__4[[#This Row],[Variance]])*100</f>
        <v>0.94237546501691716</v>
      </c>
    </row>
    <row r="577" spans="1:10" x14ac:dyDescent="0.25">
      <c r="A577" s="1">
        <v>39384</v>
      </c>
      <c r="B577">
        <v>1540.97998046875</v>
      </c>
      <c r="C577">
        <v>1544.6700439453125</v>
      </c>
      <c r="D577">
        <v>1536.4300537109375</v>
      </c>
      <c r="E577">
        <v>1536.9200439453125</v>
      </c>
      <c r="F577">
        <v>3124480000</v>
      </c>
      <c r="G577" s="2">
        <f>(data__4[[#This Row],[Close]]-B576)/B576</f>
        <v>3.7126459428287193E-3</v>
      </c>
      <c r="H577">
        <f t="shared" si="8"/>
        <v>9.7775056643153646E-5</v>
      </c>
      <c r="I577">
        <f>-LN(data__4[[#This Row],[Variance]]) - (data__4[[#This Row],[PropReturn]]^2/data__4[[#This Row],[Variance]])</f>
        <v>9.0918670675990629</v>
      </c>
      <c r="J577">
        <f>SQRT(data__4[[#This Row],[Variance]])*100</f>
        <v>0.98881270543593658</v>
      </c>
    </row>
    <row r="578" spans="1:10" x14ac:dyDescent="0.25">
      <c r="A578" s="1">
        <v>39385</v>
      </c>
      <c r="B578">
        <v>1531.02001953125</v>
      </c>
      <c r="C578">
        <v>1539.4200439453125</v>
      </c>
      <c r="D578">
        <v>1529.550048828125</v>
      </c>
      <c r="E578">
        <v>1539.4200439453125</v>
      </c>
      <c r="F578">
        <v>3212520000</v>
      </c>
      <c r="G578" s="2">
        <f>(data__4[[#This Row],[Close]]-B577)/B577</f>
        <v>-6.4633941152631227E-3</v>
      </c>
      <c r="H578">
        <f t="shared" si="8"/>
        <v>9.1650617160472458E-5</v>
      </c>
      <c r="I578">
        <f>-LN(data__4[[#This Row],[Variance]]) - (data__4[[#This Row],[PropReturn]]^2/data__4[[#This Row],[Variance]])</f>
        <v>8.8417147147382451</v>
      </c>
      <c r="J578">
        <f>SQRT(data__4[[#This Row],[Variance]])*100</f>
        <v>0.95734328827475712</v>
      </c>
    </row>
    <row r="579" spans="1:10" x14ac:dyDescent="0.25">
      <c r="A579" s="1">
        <v>39386</v>
      </c>
      <c r="B579">
        <v>1549.3800048828125</v>
      </c>
      <c r="C579">
        <v>1552.760009765625</v>
      </c>
      <c r="D579">
        <v>1529.4000244140625</v>
      </c>
      <c r="E579">
        <v>1532.1500244140625</v>
      </c>
      <c r="F579">
        <v>3953070000</v>
      </c>
      <c r="G579" s="2">
        <f>(data__4[[#This Row],[Close]]-B578)/B578</f>
        <v>1.1991995609034392E-2</v>
      </c>
      <c r="H579">
        <f t="shared" si="8"/>
        <v>8.8331763359795939E-5</v>
      </c>
      <c r="I579">
        <f>-LN(data__4[[#This Row],[Variance]]) - (data__4[[#This Row],[PropReturn]]^2/data__4[[#This Row],[Variance]])</f>
        <v>7.7063672317602601</v>
      </c>
      <c r="J579">
        <f>SQRT(data__4[[#This Row],[Variance]])*100</f>
        <v>0.93984979310417438</v>
      </c>
    </row>
    <row r="580" spans="1:10" x14ac:dyDescent="0.25">
      <c r="A580" s="1">
        <v>39387</v>
      </c>
      <c r="B580">
        <v>1508.43994140625</v>
      </c>
      <c r="C580">
        <v>1545.7900390625</v>
      </c>
      <c r="D580">
        <v>1506.6600341796875</v>
      </c>
      <c r="E580">
        <v>1545.7900390625</v>
      </c>
      <c r="F580">
        <v>4241470000</v>
      </c>
      <c r="G580" s="2">
        <f>(data__4[[#This Row],[Close]]-B579)/B579</f>
        <v>-2.6423513500588261E-2</v>
      </c>
      <c r="H580">
        <f t="shared" si="8"/>
        <v>9.3583759530111604E-5</v>
      </c>
      <c r="I580">
        <f>-LN(data__4[[#This Row],[Variance]]) - (data__4[[#This Row],[PropReturn]]^2/data__4[[#This Row],[Variance]])</f>
        <v>1.8159354158546286</v>
      </c>
      <c r="J580">
        <f>SQRT(data__4[[#This Row],[Variance]])*100</f>
        <v>0.96738699355589652</v>
      </c>
    </row>
    <row r="581" spans="1:10" x14ac:dyDescent="0.25">
      <c r="A581" s="1">
        <v>39388</v>
      </c>
      <c r="B581">
        <v>1509.6500244140625</v>
      </c>
      <c r="C581">
        <v>1513.1500244140625</v>
      </c>
      <c r="D581">
        <v>1492.530029296875</v>
      </c>
      <c r="E581">
        <v>1511.0699462890625</v>
      </c>
      <c r="F581">
        <v>4285990000</v>
      </c>
      <c r="G581" s="2">
        <f>(data__4[[#This Row],[Close]]-B580)/B580</f>
        <v>8.0220827796723192E-4</v>
      </c>
      <c r="H581">
        <f t="shared" ref="H581:H644" si="9" xml:space="preserve"> $N$5 + ($N$3*G580^2) + ($N$4*H580)</f>
        <v>1.4337688330235099E-4</v>
      </c>
      <c r="I581">
        <f>-LN(data__4[[#This Row],[Variance]]) - (data__4[[#This Row],[PropReturn]]^2/data__4[[#This Row],[Variance]])</f>
        <v>8.8455454100081177</v>
      </c>
      <c r="J581">
        <f>SQRT(data__4[[#This Row],[Variance]])*100</f>
        <v>1.1974008656350261</v>
      </c>
    </row>
    <row r="582" spans="1:10" x14ac:dyDescent="0.25">
      <c r="A582" s="1">
        <v>39391</v>
      </c>
      <c r="B582">
        <v>1502.1700439453125</v>
      </c>
      <c r="C582">
        <v>1510.8399658203125</v>
      </c>
      <c r="D582">
        <v>1489.949951171875</v>
      </c>
      <c r="E582">
        <v>1505.6099853515625</v>
      </c>
      <c r="F582">
        <v>3819330000</v>
      </c>
      <c r="G582" s="2">
        <f>(data__4[[#This Row],[Close]]-B581)/B581</f>
        <v>-4.9547778278301226E-3</v>
      </c>
      <c r="H582">
        <f t="shared" si="9"/>
        <v>1.3221297584637971E-4</v>
      </c>
      <c r="I582">
        <f>-LN(data__4[[#This Row],[Variance]]) - (data__4[[#This Row],[PropReturn]]^2/data__4[[#This Row],[Variance]])</f>
        <v>8.7454125645347567</v>
      </c>
      <c r="J582">
        <f>SQRT(data__4[[#This Row],[Variance]])*100</f>
        <v>1.1498390141510233</v>
      </c>
    </row>
    <row r="583" spans="1:10" x14ac:dyDescent="0.25">
      <c r="A583" s="1">
        <v>39392</v>
      </c>
      <c r="B583">
        <v>1520.27001953125</v>
      </c>
      <c r="C583">
        <v>1520.77001953125</v>
      </c>
      <c r="D583">
        <v>1499.0699462890625</v>
      </c>
      <c r="E583">
        <v>1505.3299560546875</v>
      </c>
      <c r="F583">
        <v>3879160000</v>
      </c>
      <c r="G583" s="2">
        <f>(data__4[[#This Row],[Close]]-B582)/B582</f>
        <v>1.2049218834373482E-2</v>
      </c>
      <c r="H583">
        <f t="shared" si="9"/>
        <v>1.2396209741460679E-4</v>
      </c>
      <c r="I583">
        <f>-LN(data__4[[#This Row],[Variance]]) - (data__4[[#This Row],[PropReturn]]^2/data__4[[#This Row],[Variance]])</f>
        <v>7.8243406260457373</v>
      </c>
      <c r="J583">
        <f>SQRT(data__4[[#This Row],[Variance]])*100</f>
        <v>1.1133826719264441</v>
      </c>
    </row>
    <row r="584" spans="1:10" x14ac:dyDescent="0.25">
      <c r="A584" s="1">
        <v>39393</v>
      </c>
      <c r="B584">
        <v>1475.6199951171875</v>
      </c>
      <c r="C584">
        <v>1515.4599609375</v>
      </c>
      <c r="D584">
        <v>1475.0400390625</v>
      </c>
      <c r="E584">
        <v>1515.4599609375</v>
      </c>
      <c r="F584">
        <v>4353160000</v>
      </c>
      <c r="G584" s="2">
        <f>(data__4[[#This Row],[Close]]-B583)/B583</f>
        <v>-2.9369798680782769E-2</v>
      </c>
      <c r="H584">
        <f t="shared" si="9"/>
        <v>1.2622157822697168E-4</v>
      </c>
      <c r="I584">
        <f>-LN(data__4[[#This Row],[Variance]]) - (data__4[[#This Row],[PropReturn]]^2/data__4[[#This Row],[Variance]])</f>
        <v>2.1435761452258202</v>
      </c>
      <c r="J584">
        <f>SQRT(data__4[[#This Row],[Variance]])*100</f>
        <v>1.1234837703632914</v>
      </c>
    </row>
    <row r="585" spans="1:10" x14ac:dyDescent="0.25">
      <c r="A585" s="1">
        <v>39394</v>
      </c>
      <c r="B585">
        <v>1474.77001953125</v>
      </c>
      <c r="C585">
        <v>1482.5</v>
      </c>
      <c r="D585">
        <v>1450.31005859375</v>
      </c>
      <c r="E585">
        <v>1475.27001953125</v>
      </c>
      <c r="F585">
        <v>5439720000</v>
      </c>
      <c r="G585" s="2">
        <f>(data__4[[#This Row],[Close]]-B584)/B584</f>
        <v>-5.7601251592555064E-4</v>
      </c>
      <c r="H585">
        <f t="shared" si="9"/>
        <v>1.865137671206219E-4</v>
      </c>
      <c r="I585">
        <f>-LN(data__4[[#This Row],[Variance]]) - (data__4[[#This Row],[PropReturn]]^2/data__4[[#This Row],[Variance]])</f>
        <v>8.5852265974830519</v>
      </c>
      <c r="J585">
        <f>SQRT(data__4[[#This Row],[Variance]])*100</f>
        <v>1.3657004324544306</v>
      </c>
    </row>
    <row r="586" spans="1:10" x14ac:dyDescent="0.25">
      <c r="A586" s="1">
        <v>39395</v>
      </c>
      <c r="B586">
        <v>1453.699951171875</v>
      </c>
      <c r="C586">
        <v>1474.0899658203125</v>
      </c>
      <c r="D586">
        <v>1448.510009765625</v>
      </c>
      <c r="E586">
        <v>1467.5899658203125</v>
      </c>
      <c r="F586">
        <v>4587050000</v>
      </c>
      <c r="G586" s="2">
        <f>(data__4[[#This Row],[Close]]-B585)/B585</f>
        <v>-1.4287019725334558E-2</v>
      </c>
      <c r="H586">
        <f t="shared" si="9"/>
        <v>1.7156639332759321E-4</v>
      </c>
      <c r="I586">
        <f>-LN(data__4[[#This Row],[Variance]]) - (data__4[[#This Row],[PropReturn]]^2/data__4[[#This Row],[Variance]])</f>
        <v>7.4808029619408938</v>
      </c>
      <c r="J586">
        <f>SQRT(data__4[[#This Row],[Variance]])*100</f>
        <v>1.3098335517446222</v>
      </c>
    </row>
    <row r="587" spans="1:10" x14ac:dyDescent="0.25">
      <c r="A587" s="1">
        <v>39398</v>
      </c>
      <c r="B587">
        <v>1439.1800537109375</v>
      </c>
      <c r="C587">
        <v>1464.93994140625</v>
      </c>
      <c r="D587">
        <v>1438.530029296875</v>
      </c>
      <c r="E587">
        <v>1453.6600341796875</v>
      </c>
      <c r="F587">
        <v>4192520000</v>
      </c>
      <c r="G587" s="2">
        <f>(data__4[[#This Row],[Close]]-B586)/B586</f>
        <v>-9.9882355015782562E-3</v>
      </c>
      <c r="H587">
        <f t="shared" si="9"/>
        <v>1.7446212028794552E-4</v>
      </c>
      <c r="I587">
        <f>-LN(data__4[[#This Row],[Variance]]) - (data__4[[#This Row],[PropReturn]]^2/data__4[[#This Row],[Variance]])</f>
        <v>8.081960453348918</v>
      </c>
      <c r="J587">
        <f>SQRT(data__4[[#This Row],[Variance]])*100</f>
        <v>1.3208410967559479</v>
      </c>
    </row>
    <row r="588" spans="1:10" x14ac:dyDescent="0.25">
      <c r="A588" s="1">
        <v>39399</v>
      </c>
      <c r="B588">
        <v>1481.050048828125</v>
      </c>
      <c r="C588">
        <v>1481.3699951171875</v>
      </c>
      <c r="D588">
        <v>1441.3499755859375</v>
      </c>
      <c r="E588">
        <v>1441.3499755859375</v>
      </c>
      <c r="F588">
        <v>4141310000</v>
      </c>
      <c r="G588" s="2">
        <f>(data__4[[#This Row],[Close]]-B587)/B587</f>
        <v>2.9092951232353018E-2</v>
      </c>
      <c r="H588">
        <f t="shared" si="9"/>
        <v>1.6863542365912483E-4</v>
      </c>
      <c r="I588">
        <f>-LN(data__4[[#This Row],[Variance]]) - (data__4[[#This Row],[PropReturn]]^2/data__4[[#This Row],[Variance]])</f>
        <v>3.6686610136427324</v>
      </c>
      <c r="J588">
        <f>SQRT(data__4[[#This Row],[Variance]])*100</f>
        <v>1.2985970262522737</v>
      </c>
    </row>
    <row r="589" spans="1:10" x14ac:dyDescent="0.25">
      <c r="A589" s="1">
        <v>39400</v>
      </c>
      <c r="B589">
        <v>1470.5799560546875</v>
      </c>
      <c r="C589">
        <v>1492.1400146484375</v>
      </c>
      <c r="D589">
        <v>1466.469970703125</v>
      </c>
      <c r="E589">
        <v>1483.4000244140625</v>
      </c>
      <c r="F589">
        <v>4031470000</v>
      </c>
      <c r="G589" s="2">
        <f>(data__4[[#This Row],[Close]]-B588)/B588</f>
        <v>-7.0693713434747995E-3</v>
      </c>
      <c r="H589">
        <f t="shared" si="9"/>
        <v>2.2391872770704488E-4</v>
      </c>
      <c r="I589">
        <f>-LN(data__4[[#This Row],[Variance]]) - (data__4[[#This Row],[PropReturn]]^2/data__4[[#This Row],[Variance]])</f>
        <v>8.1810392241177841</v>
      </c>
      <c r="J589">
        <f>SQRT(data__4[[#This Row],[Variance]])*100</f>
        <v>1.4963914184031024</v>
      </c>
    </row>
    <row r="590" spans="1:10" x14ac:dyDescent="0.25">
      <c r="A590" s="1">
        <v>39401</v>
      </c>
      <c r="B590">
        <v>1451.1500244140625</v>
      </c>
      <c r="C590">
        <v>1472.6700439453125</v>
      </c>
      <c r="D590">
        <v>1443.489990234375</v>
      </c>
      <c r="E590">
        <v>1468.0400390625</v>
      </c>
      <c r="F590">
        <v>3941010000</v>
      </c>
      <c r="G590" s="2">
        <f>(data__4[[#This Row],[Close]]-B589)/B589</f>
        <v>-1.3212427900045745E-2</v>
      </c>
      <c r="H590">
        <f t="shared" si="9"/>
        <v>2.0974205571135189E-4</v>
      </c>
      <c r="I590">
        <f>-LN(data__4[[#This Row],[Variance]]) - (data__4[[#This Row],[PropReturn]]^2/data__4[[#This Row],[Variance]])</f>
        <v>7.6373323837544769</v>
      </c>
      <c r="J590">
        <f>SQRT(data__4[[#This Row],[Variance]])*100</f>
        <v>1.4482474088060779</v>
      </c>
    </row>
    <row r="591" spans="1:10" x14ac:dyDescent="0.25">
      <c r="A591" s="1">
        <v>39402</v>
      </c>
      <c r="B591">
        <v>1458.739990234375</v>
      </c>
      <c r="C591">
        <v>1462.1800537109375</v>
      </c>
      <c r="D591">
        <v>1443.989990234375</v>
      </c>
      <c r="E591">
        <v>1453.0899658203125</v>
      </c>
      <c r="F591">
        <v>4168870000</v>
      </c>
      <c r="G591" s="2">
        <f>(data__4[[#This Row],[Close]]-B590)/B590</f>
        <v>5.2303109207313941E-3</v>
      </c>
      <c r="H591">
        <f t="shared" si="9"/>
        <v>2.0691330055896623E-4</v>
      </c>
      <c r="I591">
        <f>-LN(data__4[[#This Row],[Variance]]) - (data__4[[#This Row],[PropReturn]]^2/data__4[[#This Row],[Variance]])</f>
        <v>8.3509999902123866</v>
      </c>
      <c r="J591">
        <f>SQRT(data__4[[#This Row],[Variance]])*100</f>
        <v>1.4384481240523284</v>
      </c>
    </row>
    <row r="592" spans="1:10" x14ac:dyDescent="0.25">
      <c r="A592" s="1">
        <v>39405</v>
      </c>
      <c r="B592">
        <v>1433.27001953125</v>
      </c>
      <c r="C592">
        <v>1456.699951171875</v>
      </c>
      <c r="D592">
        <v>1430.4200439453125</v>
      </c>
      <c r="E592">
        <v>1456.699951171875</v>
      </c>
      <c r="F592">
        <v>4119650000</v>
      </c>
      <c r="G592" s="2">
        <f>(data__4[[#This Row],[Close]]-B591)/B591</f>
        <v>-1.7460253968243342E-2</v>
      </c>
      <c r="H592">
        <f t="shared" si="9"/>
        <v>1.9238217823589873E-4</v>
      </c>
      <c r="I592">
        <f>-LN(data__4[[#This Row],[Variance]]) - (data__4[[#This Row],[PropReturn]]^2/data__4[[#This Row],[Variance]])</f>
        <v>6.9713659974125983</v>
      </c>
      <c r="J592">
        <f>SQRT(data__4[[#This Row],[Variance]])*100</f>
        <v>1.3870190273961591</v>
      </c>
    </row>
    <row r="593" spans="1:10" x14ac:dyDescent="0.25">
      <c r="A593" s="1">
        <v>39406</v>
      </c>
      <c r="B593">
        <v>1439.699951171875</v>
      </c>
      <c r="C593">
        <v>1452.6400146484375</v>
      </c>
      <c r="D593">
        <v>1419.280029296875</v>
      </c>
      <c r="E593">
        <v>1434.510009765625</v>
      </c>
      <c r="F593">
        <v>4875150000</v>
      </c>
      <c r="G593" s="2">
        <f>(data__4[[#This Row],[Close]]-B592)/B592</f>
        <v>4.4861969852183926E-3</v>
      </c>
      <c r="H593">
        <f t="shared" si="9"/>
        <v>2.0164131848594561E-4</v>
      </c>
      <c r="I593">
        <f>-LN(data__4[[#This Row],[Variance]]) - (data__4[[#This Row],[PropReturn]]^2/data__4[[#This Row],[Variance]])</f>
        <v>8.4092093788351558</v>
      </c>
      <c r="J593">
        <f>SQRT(data__4[[#This Row],[Variance]])*100</f>
        <v>1.4200046425485573</v>
      </c>
    </row>
    <row r="594" spans="1:10" x14ac:dyDescent="0.25">
      <c r="A594" s="1">
        <v>39407</v>
      </c>
      <c r="B594">
        <v>1416.77001953125</v>
      </c>
      <c r="C594">
        <v>1436.4000244140625</v>
      </c>
      <c r="D594">
        <v>1415.6400146484375</v>
      </c>
      <c r="E594">
        <v>1434.7099609375</v>
      </c>
      <c r="F594">
        <v>4076230000</v>
      </c>
      <c r="G594" s="2">
        <f>(data__4[[#This Row],[Close]]-B593)/B593</f>
        <v>-1.5926882279853304E-2</v>
      </c>
      <c r="H594">
        <f t="shared" si="9"/>
        <v>1.869826455362248E-4</v>
      </c>
      <c r="I594">
        <f>-LN(data__4[[#This Row],[Variance]]) - (data__4[[#This Row],[PropReturn]]^2/data__4[[#This Row],[Variance]])</f>
        <v>7.2278684255503416</v>
      </c>
      <c r="J594">
        <f>SQRT(data__4[[#This Row],[Variance]])*100</f>
        <v>1.3674159774414836</v>
      </c>
    </row>
    <row r="595" spans="1:10" x14ac:dyDescent="0.25">
      <c r="A595" s="1">
        <v>39409</v>
      </c>
      <c r="B595">
        <v>1440.699951171875</v>
      </c>
      <c r="C595">
        <v>1440.8599853515625</v>
      </c>
      <c r="D595">
        <v>1417.6199951171875</v>
      </c>
      <c r="E595">
        <v>1417.6199951171875</v>
      </c>
      <c r="F595">
        <v>1612720000</v>
      </c>
      <c r="G595" s="2">
        <f>(data__4[[#This Row],[Close]]-B594)/B594</f>
        <v>1.6890484207551494E-2</v>
      </c>
      <c r="H595">
        <f t="shared" si="9"/>
        <v>1.9255685012389408E-4</v>
      </c>
      <c r="I595">
        <f>-LN(data__4[[#This Row],[Variance]]) - (data__4[[#This Row],[PropReturn]]^2/data__4[[#This Row],[Variance]])</f>
        <v>7.0735387135006391</v>
      </c>
      <c r="J595">
        <f>SQRT(data__4[[#This Row],[Variance]])*100</f>
        <v>1.387648551052802</v>
      </c>
    </row>
    <row r="596" spans="1:10" x14ac:dyDescent="0.25">
      <c r="A596" s="1">
        <v>39412</v>
      </c>
      <c r="B596">
        <v>1407.219970703125</v>
      </c>
      <c r="C596">
        <v>1446.0899658203125</v>
      </c>
      <c r="D596">
        <v>1406.0999755859375</v>
      </c>
      <c r="E596">
        <v>1440.739990234375</v>
      </c>
      <c r="F596">
        <v>3706470000</v>
      </c>
      <c r="G596" s="2">
        <f>(data__4[[#This Row],[Close]]-B595)/B595</f>
        <v>-2.3238690638891991E-2</v>
      </c>
      <c r="H596">
        <f t="shared" si="9"/>
        <v>2.0021216464751802E-4</v>
      </c>
      <c r="I596">
        <f>-LN(data__4[[#This Row],[Variance]]) - (data__4[[#This Row],[PropReturn]]^2/data__4[[#This Row],[Variance]])</f>
        <v>5.8188105996112007</v>
      </c>
      <c r="J596">
        <f>SQRT(data__4[[#This Row],[Variance]])*100</f>
        <v>1.4149634788485461</v>
      </c>
    </row>
    <row r="597" spans="1:10" x14ac:dyDescent="0.25">
      <c r="A597" s="1">
        <v>39413</v>
      </c>
      <c r="B597">
        <v>1428.22998046875</v>
      </c>
      <c r="C597">
        <v>1429.489990234375</v>
      </c>
      <c r="D597">
        <v>1407.4300537109375</v>
      </c>
      <c r="E597">
        <v>1409.5899658203125</v>
      </c>
      <c r="F597">
        <v>4320720000</v>
      </c>
      <c r="G597" s="2">
        <f>(data__4[[#This Row],[Close]]-B596)/B596</f>
        <v>1.4930153212029272E-2</v>
      </c>
      <c r="H597">
        <f t="shared" si="9"/>
        <v>2.2787777331924626E-4</v>
      </c>
      <c r="I597">
        <f>-LN(data__4[[#This Row],[Variance]]) - (data__4[[#This Row],[PropReturn]]^2/data__4[[#This Row],[Variance]])</f>
        <v>7.4085036249851832</v>
      </c>
      <c r="J597">
        <f>SQRT(data__4[[#This Row],[Variance]])*100</f>
        <v>1.5095620998132082</v>
      </c>
    </row>
    <row r="598" spans="1:10" x14ac:dyDescent="0.25">
      <c r="A598" s="1">
        <v>39414</v>
      </c>
      <c r="B598">
        <v>1469.02001953125</v>
      </c>
      <c r="C598">
        <v>1471.6199951171875</v>
      </c>
      <c r="D598">
        <v>1432.949951171875</v>
      </c>
      <c r="E598">
        <v>1432.949951171875</v>
      </c>
      <c r="F598">
        <v>4508020000</v>
      </c>
      <c r="G598" s="2">
        <f>(data__4[[#This Row],[Close]]-B597)/B597</f>
        <v>2.8559853539212619E-2</v>
      </c>
      <c r="H598">
        <f t="shared" si="9"/>
        <v>2.2739273015859923E-4</v>
      </c>
      <c r="I598">
        <f>-LN(data__4[[#This Row],[Variance]]) - (data__4[[#This Row],[PropReturn]]^2/data__4[[#This Row],[Variance]])</f>
        <v>4.8017989151487015</v>
      </c>
      <c r="J598">
        <f>SQRT(data__4[[#This Row],[Variance]])*100</f>
        <v>1.5079546749110173</v>
      </c>
    </row>
    <row r="599" spans="1:10" x14ac:dyDescent="0.25">
      <c r="A599" s="1">
        <v>39415</v>
      </c>
      <c r="B599">
        <v>1469.719970703125</v>
      </c>
      <c r="C599">
        <v>1473.81005859375</v>
      </c>
      <c r="D599">
        <v>1458.3599853515625</v>
      </c>
      <c r="E599">
        <v>1467.4100341796875</v>
      </c>
      <c r="F599">
        <v>3524730000</v>
      </c>
      <c r="G599" s="2">
        <f>(data__4[[#This Row],[Close]]-B598)/B598</f>
        <v>4.7647490338378619E-4</v>
      </c>
      <c r="H599">
        <f t="shared" si="9"/>
        <v>2.7506234873311586E-4</v>
      </c>
      <c r="I599">
        <f>-LN(data__4[[#This Row],[Variance]]) - (data__4[[#This Row],[PropReturn]]^2/data__4[[#This Row],[Variance]])</f>
        <v>8.197687392883152</v>
      </c>
      <c r="J599">
        <f>SQRT(data__4[[#This Row],[Variance]])*100</f>
        <v>1.658500373027139</v>
      </c>
    </row>
    <row r="600" spans="1:10" x14ac:dyDescent="0.25">
      <c r="A600" s="1">
        <v>39416</v>
      </c>
      <c r="B600">
        <v>1481.1400146484375</v>
      </c>
      <c r="C600">
        <v>1488.93994140625</v>
      </c>
      <c r="D600">
        <v>1470.8900146484375</v>
      </c>
      <c r="E600">
        <v>1471.8299560546875</v>
      </c>
      <c r="F600">
        <v>4422200000</v>
      </c>
      <c r="G600" s="2">
        <f>(data__4[[#This Row],[Close]]-B599)/B599</f>
        <v>7.7702175740655315E-3</v>
      </c>
      <c r="H600">
        <f t="shared" si="9"/>
        <v>2.5239196059654955E-4</v>
      </c>
      <c r="I600">
        <f>-LN(data__4[[#This Row],[Variance]]) - (data__4[[#This Row],[PropReturn]]^2/data__4[[#This Row],[Variance]])</f>
        <v>8.0453109392881004</v>
      </c>
      <c r="J600">
        <f>SQRT(data__4[[#This Row],[Variance]])*100</f>
        <v>1.5886848667893503</v>
      </c>
    </row>
    <row r="601" spans="1:10" x14ac:dyDescent="0.25">
      <c r="A601" s="1">
        <v>39419</v>
      </c>
      <c r="B601">
        <v>1472.4200439453125</v>
      </c>
      <c r="C601">
        <v>1481.1600341796875</v>
      </c>
      <c r="D601">
        <v>1470.0799560546875</v>
      </c>
      <c r="E601">
        <v>1479.6300048828125</v>
      </c>
      <c r="F601">
        <v>3323250000</v>
      </c>
      <c r="G601" s="2">
        <f>(data__4[[#This Row],[Close]]-B600)/B600</f>
        <v>-5.8873371976212304E-3</v>
      </c>
      <c r="H601">
        <f t="shared" si="9"/>
        <v>2.3657881170686189E-4</v>
      </c>
      <c r="I601">
        <f>-LN(data__4[[#This Row],[Variance]]) - (data__4[[#This Row],[PropReturn]]^2/data__4[[#This Row],[Variance]])</f>
        <v>8.2027209492113879</v>
      </c>
      <c r="J601">
        <f>SQRT(data__4[[#This Row],[Variance]])*100</f>
        <v>1.5381118675404006</v>
      </c>
    </row>
    <row r="602" spans="1:10" x14ac:dyDescent="0.25">
      <c r="A602" s="1">
        <v>39420</v>
      </c>
      <c r="B602">
        <v>1462.7900390625</v>
      </c>
      <c r="C602">
        <v>1471.3399658203125</v>
      </c>
      <c r="D602">
        <v>1460.6600341796875</v>
      </c>
      <c r="E602">
        <v>1471.3399658203125</v>
      </c>
      <c r="F602">
        <v>3343620000</v>
      </c>
      <c r="G602" s="2">
        <f>(data__4[[#This Row],[Close]]-B601)/B601</f>
        <v>-6.5402565812736043E-3</v>
      </c>
      <c r="H602">
        <f t="shared" si="9"/>
        <v>2.2005607073934079E-4</v>
      </c>
      <c r="I602">
        <f>-LN(data__4[[#This Row],[Variance]]) - (data__4[[#This Row],[PropReturn]]^2/data__4[[#This Row],[Variance]])</f>
        <v>8.22724609980569</v>
      </c>
      <c r="J602">
        <f>SQRT(data__4[[#This Row],[Variance]])*100</f>
        <v>1.4834286998010413</v>
      </c>
    </row>
    <row r="603" spans="1:10" x14ac:dyDescent="0.25">
      <c r="A603" s="1">
        <v>39421</v>
      </c>
      <c r="B603">
        <v>1485.010009765625</v>
      </c>
      <c r="C603">
        <v>1486.0899658203125</v>
      </c>
      <c r="D603">
        <v>1465.219970703125</v>
      </c>
      <c r="E603">
        <v>1465.219970703125</v>
      </c>
      <c r="F603">
        <v>3663660000</v>
      </c>
      <c r="G603" s="2">
        <f>(data__4[[#This Row],[Close]]-B602)/B602</f>
        <v>1.519012989544675E-2</v>
      </c>
      <c r="H603">
        <f t="shared" si="9"/>
        <v>2.0563142990919015E-4</v>
      </c>
      <c r="I603">
        <f>-LN(data__4[[#This Row],[Variance]]) - (data__4[[#This Row],[PropReturn]]^2/data__4[[#This Row],[Variance]])</f>
        <v>7.3673202126574129</v>
      </c>
      <c r="J603">
        <f>SQRT(data__4[[#This Row],[Variance]])*100</f>
        <v>1.4339854598606994</v>
      </c>
    </row>
    <row r="604" spans="1:10" x14ac:dyDescent="0.25">
      <c r="A604" s="1">
        <v>39422</v>
      </c>
      <c r="B604">
        <v>1507.3399658203125</v>
      </c>
      <c r="C604">
        <v>1508.02001953125</v>
      </c>
      <c r="D604">
        <v>1482.18994140625</v>
      </c>
      <c r="E604">
        <v>1484.5899658203125</v>
      </c>
      <c r="F604">
        <v>3568570000</v>
      </c>
      <c r="G604" s="2">
        <f>(data__4[[#This Row],[Close]]-B603)/B603</f>
        <v>1.5036906086721782E-2</v>
      </c>
      <c r="H604">
        <f t="shared" si="9"/>
        <v>2.0772011463191526E-4</v>
      </c>
      <c r="I604">
        <f>-LN(data__4[[#This Row],[Variance]]) - (data__4[[#This Row],[PropReturn]]^2/data__4[[#This Row],[Variance]])</f>
        <v>7.3907939540032501</v>
      </c>
      <c r="J604">
        <f>SQRT(data__4[[#This Row],[Variance]])*100</f>
        <v>1.4412498556180855</v>
      </c>
    </row>
    <row r="605" spans="1:10" x14ac:dyDescent="0.25">
      <c r="A605" s="1">
        <v>39423</v>
      </c>
      <c r="B605">
        <v>1504.6600341796875</v>
      </c>
      <c r="C605">
        <v>1510.6300048828125</v>
      </c>
      <c r="D605">
        <v>1502.6600341796875</v>
      </c>
      <c r="E605">
        <v>1508.5999755859375</v>
      </c>
      <c r="F605">
        <v>3177710000</v>
      </c>
      <c r="G605" s="2">
        <f>(data__4[[#This Row],[Close]]-B604)/B604</f>
        <v>-1.7779211733210756E-3</v>
      </c>
      <c r="H605">
        <f t="shared" si="9"/>
        <v>2.0925090276975204E-4</v>
      </c>
      <c r="I605">
        <f>-LN(data__4[[#This Row],[Variance]]) - (data__4[[#This Row],[PropReturn]]^2/data__4[[#This Row],[Variance]])</f>
        <v>8.4568702496515531</v>
      </c>
      <c r="J605">
        <f>SQRT(data__4[[#This Row],[Variance]])*100</f>
        <v>1.4465507345743254</v>
      </c>
    </row>
    <row r="606" spans="1:10" x14ac:dyDescent="0.25">
      <c r="A606" s="1">
        <v>39426</v>
      </c>
      <c r="B606">
        <v>1515.9599609375</v>
      </c>
      <c r="C606">
        <v>1518.27001953125</v>
      </c>
      <c r="D606">
        <v>1504.9599609375</v>
      </c>
      <c r="E606">
        <v>1505.1099853515625</v>
      </c>
      <c r="F606">
        <v>2911760000</v>
      </c>
      <c r="G606" s="2">
        <f>(data__4[[#This Row],[Close]]-B605)/B605</f>
        <v>7.5099534121493491E-3</v>
      </c>
      <c r="H606">
        <f t="shared" si="9"/>
        <v>1.9255226867585153E-4</v>
      </c>
      <c r="I606">
        <f>-LN(data__4[[#This Row],[Variance]]) - (data__4[[#This Row],[PropReturn]]^2/data__4[[#This Row],[Variance]])</f>
        <v>8.2622385491181713</v>
      </c>
      <c r="J606">
        <f>SQRT(data__4[[#This Row],[Variance]])*100</f>
        <v>1.3876320429993376</v>
      </c>
    </row>
    <row r="607" spans="1:10" x14ac:dyDescent="0.25">
      <c r="A607" s="1">
        <v>39427</v>
      </c>
      <c r="B607">
        <v>1477.6500244140625</v>
      </c>
      <c r="C607">
        <v>1523.5699462890625</v>
      </c>
      <c r="D607">
        <v>1475.989990234375</v>
      </c>
      <c r="E607">
        <v>1516.6800537109375</v>
      </c>
      <c r="F607">
        <v>4080180000</v>
      </c>
      <c r="G607" s="2">
        <f>(data__4[[#This Row],[Close]]-B606)/B606</f>
        <v>-2.527107411184255E-2</v>
      </c>
      <c r="H607">
        <f t="shared" si="9"/>
        <v>1.8162966814772936E-4</v>
      </c>
      <c r="I607">
        <f>-LN(data__4[[#This Row],[Variance]]) - (data__4[[#This Row],[PropReturn]]^2/data__4[[#This Row],[Variance]])</f>
        <v>5.0974456311042111</v>
      </c>
      <c r="J607">
        <f>SQRT(data__4[[#This Row],[Variance]])*100</f>
        <v>1.3477005162413842</v>
      </c>
    </row>
    <row r="608" spans="1:10" x14ac:dyDescent="0.25">
      <c r="A608" s="1">
        <v>39428</v>
      </c>
      <c r="B608">
        <v>1486.5899658203125</v>
      </c>
      <c r="C608">
        <v>1511.9599609375</v>
      </c>
      <c r="D608">
        <v>1468.22998046875</v>
      </c>
      <c r="E608">
        <v>1487.5799560546875</v>
      </c>
      <c r="F608">
        <v>4482120000</v>
      </c>
      <c r="G608" s="2">
        <f>(data__4[[#This Row],[Close]]-B607)/B607</f>
        <v>6.0501074398824481E-3</v>
      </c>
      <c r="H608">
        <f t="shared" si="9"/>
        <v>2.1891654058861087E-4</v>
      </c>
      <c r="I608">
        <f>-LN(data__4[[#This Row],[Variance]]) - (data__4[[#This Row],[PropReturn]]^2/data__4[[#This Row],[Variance]])</f>
        <v>8.2596156341147147</v>
      </c>
      <c r="J608">
        <f>SQRT(data__4[[#This Row],[Variance]])*100</f>
        <v>1.4795828486050076</v>
      </c>
    </row>
    <row r="609" spans="1:10" x14ac:dyDescent="0.25">
      <c r="A609" s="1">
        <v>39429</v>
      </c>
      <c r="B609">
        <v>1488.4100341796875</v>
      </c>
      <c r="C609">
        <v>1489.4000244140625</v>
      </c>
      <c r="D609">
        <v>1469.2099609375</v>
      </c>
      <c r="E609">
        <v>1483.27001953125</v>
      </c>
      <c r="F609">
        <v>3635170000</v>
      </c>
      <c r="G609" s="2">
        <f>(data__4[[#This Row],[Close]]-B608)/B608</f>
        <v>1.224324394232455E-3</v>
      </c>
      <c r="H609">
        <f t="shared" si="9"/>
        <v>2.0409028138555462E-4</v>
      </c>
      <c r="I609">
        <f>-LN(data__4[[#This Row],[Variance]]) - (data__4[[#This Row],[PropReturn]]^2/data__4[[#This Row],[Variance]])</f>
        <v>8.4896034633751931</v>
      </c>
      <c r="J609">
        <f>SQRT(data__4[[#This Row],[Variance]])*100</f>
        <v>1.4286016988144548</v>
      </c>
    </row>
    <row r="610" spans="1:10" x14ac:dyDescent="0.25">
      <c r="A610" s="1">
        <v>39430</v>
      </c>
      <c r="B610">
        <v>1467.949951171875</v>
      </c>
      <c r="C610">
        <v>1486.6700439453125</v>
      </c>
      <c r="D610">
        <v>1467.780029296875</v>
      </c>
      <c r="E610">
        <v>1486.18994140625</v>
      </c>
      <c r="F610">
        <v>3401050000</v>
      </c>
      <c r="G610" s="2">
        <f>(data__4[[#This Row],[Close]]-B609)/B609</f>
        <v>-1.3746267854938734E-2</v>
      </c>
      <c r="H610">
        <f t="shared" si="9"/>
        <v>1.8770634704896248E-4</v>
      </c>
      <c r="I610">
        <f>-LN(data__4[[#This Row],[Variance]]) - (data__4[[#This Row],[PropReturn]]^2/data__4[[#This Row],[Variance]])</f>
        <v>7.5739536407660157</v>
      </c>
      <c r="J610">
        <f>SQRT(data__4[[#This Row],[Variance]])*100</f>
        <v>1.3700596594636398</v>
      </c>
    </row>
    <row r="611" spans="1:10" x14ac:dyDescent="0.25">
      <c r="A611" s="1">
        <v>39433</v>
      </c>
      <c r="B611">
        <v>1445.9000244140625</v>
      </c>
      <c r="C611">
        <v>1465.050048828125</v>
      </c>
      <c r="D611">
        <v>1445.4300537109375</v>
      </c>
      <c r="E611">
        <v>1465.050048828125</v>
      </c>
      <c r="F611">
        <v>3569030000</v>
      </c>
      <c r="G611" s="2">
        <f>(data__4[[#This Row],[Close]]-B610)/B610</f>
        <v>-1.5020898185397863E-2</v>
      </c>
      <c r="H611">
        <f t="shared" si="9"/>
        <v>1.8796551244987231E-4</v>
      </c>
      <c r="I611">
        <f>-LN(data__4[[#This Row],[Variance]]) - (data__4[[#This Row],[PropReturn]]^2/data__4[[#This Row],[Variance]])</f>
        <v>7.3788862054547755</v>
      </c>
      <c r="J611">
        <f>SQRT(data__4[[#This Row],[Variance]])*100</f>
        <v>1.3710051511568888</v>
      </c>
    </row>
    <row r="612" spans="1:10" x14ac:dyDescent="0.25">
      <c r="A612" s="1">
        <v>39434</v>
      </c>
      <c r="B612">
        <v>1454.97998046875</v>
      </c>
      <c r="C612">
        <v>1460.1600341796875</v>
      </c>
      <c r="D612">
        <v>1435.6500244140625</v>
      </c>
      <c r="E612">
        <v>1445.9200439453125</v>
      </c>
      <c r="F612">
        <v>3723690000</v>
      </c>
      <c r="G612" s="2">
        <f>(data__4[[#This Row],[Close]]-B611)/B611</f>
        <v>6.27979521500255E-3</v>
      </c>
      <c r="H612">
        <f t="shared" si="9"/>
        <v>1.9117830225883259E-4</v>
      </c>
      <c r="I612">
        <f>-LN(data__4[[#This Row],[Variance]]) - (data__4[[#This Row],[PropReturn]]^2/data__4[[#This Row],[Variance]])</f>
        <v>8.3560263066621001</v>
      </c>
      <c r="J612">
        <f>SQRT(data__4[[#This Row],[Variance]])*100</f>
        <v>1.3826724205640053</v>
      </c>
    </row>
    <row r="613" spans="1:10" x14ac:dyDescent="0.25">
      <c r="A613" s="1">
        <v>39435</v>
      </c>
      <c r="B613">
        <v>1453</v>
      </c>
      <c r="C613">
        <v>1464.4200439453125</v>
      </c>
      <c r="D613">
        <v>1445.31005859375</v>
      </c>
      <c r="E613">
        <v>1454.699951171875</v>
      </c>
      <c r="F613">
        <v>3401300000</v>
      </c>
      <c r="G613" s="2">
        <f>(data__4[[#This Row],[Close]]-B612)/B612</f>
        <v>-1.3608300425632736E-3</v>
      </c>
      <c r="H613">
        <f t="shared" si="9"/>
        <v>1.7899851622965747E-4</v>
      </c>
      <c r="I613">
        <f>-LN(data__4[[#This Row],[Variance]]) - (data__4[[#This Row],[PropReturn]]^2/data__4[[#This Row],[Variance]])</f>
        <v>8.6177873779400613</v>
      </c>
      <c r="J613">
        <f>SQRT(data__4[[#This Row],[Variance]])*100</f>
        <v>1.3379032709043561</v>
      </c>
    </row>
    <row r="614" spans="1:10" x14ac:dyDescent="0.25">
      <c r="A614" s="1">
        <v>39436</v>
      </c>
      <c r="B614">
        <v>1460.1199951171875</v>
      </c>
      <c r="C614">
        <v>1461.530029296875</v>
      </c>
      <c r="D614">
        <v>1447.219970703125</v>
      </c>
      <c r="E614">
        <v>1456.4200439453125</v>
      </c>
      <c r="F614">
        <v>3526890000</v>
      </c>
      <c r="G614" s="2">
        <f>(data__4[[#This Row],[Close]]-B613)/B613</f>
        <v>4.9002031088695806E-3</v>
      </c>
      <c r="H614">
        <f t="shared" si="9"/>
        <v>1.6482926442341938E-4</v>
      </c>
      <c r="I614">
        <f>-LN(data__4[[#This Row],[Variance]]) - (data__4[[#This Row],[PropReturn]]^2/data__4[[#This Row],[Variance]])</f>
        <v>8.5649224237888877</v>
      </c>
      <c r="J614">
        <f>SQRT(data__4[[#This Row],[Variance]])*100</f>
        <v>1.2838584985247377</v>
      </c>
    </row>
    <row r="615" spans="1:10" x14ac:dyDescent="0.25">
      <c r="A615" s="1">
        <v>39437</v>
      </c>
      <c r="B615">
        <v>1484.4599609375</v>
      </c>
      <c r="C615">
        <v>1485.4000244140625</v>
      </c>
      <c r="D615">
        <v>1463.18994140625</v>
      </c>
      <c r="E615">
        <v>1463.18994140625</v>
      </c>
      <c r="F615">
        <v>4508590000</v>
      </c>
      <c r="G615" s="2">
        <f>(data__4[[#This Row],[Close]]-B614)/B614</f>
        <v>1.6669839397931815E-2</v>
      </c>
      <c r="H615">
        <f t="shared" si="9"/>
        <v>1.5369314203647025E-4</v>
      </c>
      <c r="I615">
        <f>-LN(data__4[[#This Row],[Variance]]) - (data__4[[#This Row],[PropReturn]]^2/data__4[[#This Row],[Variance]])</f>
        <v>6.9725112456274081</v>
      </c>
      <c r="J615">
        <f>SQRT(data__4[[#This Row],[Variance]])*100</f>
        <v>1.2397303821253647</v>
      </c>
    </row>
    <row r="616" spans="1:10" x14ac:dyDescent="0.25">
      <c r="A616" s="1">
        <v>39440</v>
      </c>
      <c r="B616">
        <v>1496.449951171875</v>
      </c>
      <c r="C616">
        <v>1497.6300048828125</v>
      </c>
      <c r="D616">
        <v>1484.550048828125</v>
      </c>
      <c r="E616">
        <v>1484.550048828125</v>
      </c>
      <c r="F616">
        <v>1267420000</v>
      </c>
      <c r="G616" s="2">
        <f>(data__4[[#This Row],[Close]]-B615)/B615</f>
        <v>8.077004803014565E-3</v>
      </c>
      <c r="H616">
        <f t="shared" si="9"/>
        <v>1.6413329554980526E-4</v>
      </c>
      <c r="I616">
        <f>-LN(data__4[[#This Row],[Variance]]) - (data__4[[#This Row],[PropReturn]]^2/data__4[[#This Row],[Variance]])</f>
        <v>8.3173620139252886</v>
      </c>
      <c r="J616">
        <f>SQRT(data__4[[#This Row],[Variance]])*100</f>
        <v>1.2811451734671027</v>
      </c>
    </row>
    <row r="617" spans="1:10" x14ac:dyDescent="0.25">
      <c r="A617" s="1">
        <v>39442</v>
      </c>
      <c r="B617">
        <v>1497.6600341796875</v>
      </c>
      <c r="C617">
        <v>1498.8499755859375</v>
      </c>
      <c r="D617">
        <v>1488.199951171875</v>
      </c>
      <c r="E617">
        <v>1495.1199951171875</v>
      </c>
      <c r="F617">
        <v>2010500000</v>
      </c>
      <c r="G617" s="2">
        <f>(data__4[[#This Row],[Close]]-B616)/B616</f>
        <v>8.0863580293138429E-4</v>
      </c>
      <c r="H617">
        <f t="shared" si="9"/>
        <v>1.5640401298012854E-4</v>
      </c>
      <c r="I617">
        <f>-LN(data__4[[#This Row],[Variance]]) - (data__4[[#This Row],[PropReturn]]^2/data__4[[#This Row],[Variance]])</f>
        <v>8.7588872847570709</v>
      </c>
      <c r="J617">
        <f>SQRT(data__4[[#This Row],[Variance]])*100</f>
        <v>1.2506159001872978</v>
      </c>
    </row>
    <row r="618" spans="1:10" x14ac:dyDescent="0.25">
      <c r="A618" s="1">
        <v>39443</v>
      </c>
      <c r="B618">
        <v>1476.27001953125</v>
      </c>
      <c r="C618">
        <v>1495.050048828125</v>
      </c>
      <c r="D618">
        <v>1475.8599853515625</v>
      </c>
      <c r="E618">
        <v>1495.050048828125</v>
      </c>
      <c r="F618">
        <v>2365770000</v>
      </c>
      <c r="G618" s="2">
        <f>(data__4[[#This Row],[Close]]-B617)/B617</f>
        <v>-1.428228981228937E-2</v>
      </c>
      <c r="H618">
        <f t="shared" si="9"/>
        <v>1.4410599903113541E-4</v>
      </c>
      <c r="I618">
        <f>-LN(data__4[[#This Row],[Variance]]) - (data__4[[#This Row],[PropReturn]]^2/data__4[[#This Row],[Variance]])</f>
        <v>7.4294492070294167</v>
      </c>
      <c r="J618">
        <f>SQRT(data__4[[#This Row],[Variance]])*100</f>
        <v>1.2004415813821823</v>
      </c>
    </row>
    <row r="619" spans="1:10" x14ac:dyDescent="0.25">
      <c r="A619" s="1">
        <v>39444</v>
      </c>
      <c r="B619">
        <v>1478.489990234375</v>
      </c>
      <c r="C619">
        <v>1488.010009765625</v>
      </c>
      <c r="D619">
        <v>1471.699951171875</v>
      </c>
      <c r="E619">
        <v>1479.8299560546875</v>
      </c>
      <c r="F619">
        <v>2420510000</v>
      </c>
      <c r="G619" s="2">
        <f>(data__4[[#This Row],[Close]]-B618)/B618</f>
        <v>1.5037700920255037E-3</v>
      </c>
      <c r="H619">
        <f t="shared" si="9"/>
        <v>1.493831565739295E-4</v>
      </c>
      <c r="I619">
        <f>-LN(data__4[[#This Row],[Variance]]) - (data__4[[#This Row],[PropReturn]]^2/data__4[[#This Row],[Variance]])</f>
        <v>8.7938582846926678</v>
      </c>
      <c r="J619">
        <f>SQRT(data__4[[#This Row],[Variance]])*100</f>
        <v>1.2222240243667668</v>
      </c>
    </row>
    <row r="620" spans="1:10" x14ac:dyDescent="0.25">
      <c r="A620" s="1">
        <v>39447</v>
      </c>
      <c r="B620">
        <v>1468.3599853515625</v>
      </c>
      <c r="C620">
        <v>1475.8299560546875</v>
      </c>
      <c r="D620">
        <v>1465.1300048828125</v>
      </c>
      <c r="E620">
        <v>1475.25</v>
      </c>
      <c r="F620">
        <v>2440880000</v>
      </c>
      <c r="G620" s="2">
        <f>(data__4[[#This Row],[Close]]-B619)/B619</f>
        <v>-6.8515884109615508E-3</v>
      </c>
      <c r="H620">
        <f t="shared" si="9"/>
        <v>1.3782728323332929E-4</v>
      </c>
      <c r="I620">
        <f>-LN(data__4[[#This Row],[Variance]]) - (data__4[[#This Row],[PropReturn]]^2/data__4[[#This Row],[Variance]])</f>
        <v>8.548907115501617</v>
      </c>
      <c r="J620">
        <f>SQRT(data__4[[#This Row],[Variance]])*100</f>
        <v>1.1739986509077822</v>
      </c>
    </row>
    <row r="621" spans="1:10" x14ac:dyDescent="0.25">
      <c r="A621" s="1">
        <v>39449</v>
      </c>
      <c r="B621">
        <v>1447.1600341796875</v>
      </c>
      <c r="C621">
        <v>1471.77001953125</v>
      </c>
      <c r="D621">
        <v>1442.0699462890625</v>
      </c>
      <c r="E621">
        <v>1467.969970703125</v>
      </c>
      <c r="F621">
        <v>3452650000</v>
      </c>
      <c r="G621" s="2">
        <f>(data__4[[#This Row],[Close]]-B620)/B620</f>
        <v>-1.4437843160646465E-2</v>
      </c>
      <c r="H621">
        <f t="shared" si="9"/>
        <v>1.3090497327918976E-4</v>
      </c>
      <c r="I621">
        <f>-LN(data__4[[#This Row],[Variance]]) - (data__4[[#This Row],[PropReturn]]^2/data__4[[#This Row],[Variance]])</f>
        <v>7.3486523706604094</v>
      </c>
      <c r="J621">
        <f>SQRT(data__4[[#This Row],[Variance]])*100</f>
        <v>1.1441371127587365</v>
      </c>
    </row>
    <row r="622" spans="1:10" x14ac:dyDescent="0.25">
      <c r="A622" s="1">
        <v>39450</v>
      </c>
      <c r="B622">
        <v>1447.1600341796875</v>
      </c>
      <c r="C622">
        <v>1456.800048828125</v>
      </c>
      <c r="D622">
        <v>1443.72998046875</v>
      </c>
      <c r="E622">
        <v>1447.550048828125</v>
      </c>
      <c r="F622">
        <v>3429500000</v>
      </c>
      <c r="G622" s="2">
        <f>(data__4[[#This Row],[Close]]-B621)/B621</f>
        <v>0</v>
      </c>
      <c r="H622">
        <f t="shared" si="9"/>
        <v>1.3769484393972594E-4</v>
      </c>
      <c r="I622">
        <f>-LN(data__4[[#This Row],[Variance]]) - (data__4[[#This Row],[PropReturn]]^2/data__4[[#This Row],[Variance]])</f>
        <v>8.8904705970866633</v>
      </c>
      <c r="J622">
        <f>SQRT(data__4[[#This Row],[Variance]])*100</f>
        <v>1.1734344631879785</v>
      </c>
    </row>
    <row r="623" spans="1:10" x14ac:dyDescent="0.25">
      <c r="A623" s="1">
        <v>39451</v>
      </c>
      <c r="B623">
        <v>1411.6300048828125</v>
      </c>
      <c r="C623">
        <v>1444.010009765625</v>
      </c>
      <c r="D623">
        <v>1411.18994140625</v>
      </c>
      <c r="E623">
        <v>1444.010009765625</v>
      </c>
      <c r="F623">
        <v>4166000000</v>
      </c>
      <c r="G623" s="2">
        <f>(data__4[[#This Row],[Close]]-B622)/B622</f>
        <v>-2.4551555085623233E-2</v>
      </c>
      <c r="H623">
        <f t="shared" si="9"/>
        <v>1.2697373166088661E-4</v>
      </c>
      <c r="I623">
        <f>-LN(data__4[[#This Row],[Variance]]) - (data__4[[#This Row],[PropReturn]]^2/data__4[[#This Row],[Variance]])</f>
        <v>4.2242582036288923</v>
      </c>
      <c r="J623">
        <f>SQRT(data__4[[#This Row],[Variance]])*100</f>
        <v>1.1268262140227596</v>
      </c>
    </row>
    <row r="624" spans="1:10" x14ac:dyDescent="0.25">
      <c r="A624" s="1">
        <v>39454</v>
      </c>
      <c r="B624">
        <v>1416.1800537109375</v>
      </c>
      <c r="C624">
        <v>1423.8699951171875</v>
      </c>
      <c r="D624">
        <v>1403.449951171875</v>
      </c>
      <c r="E624">
        <v>1414.0699462890625</v>
      </c>
      <c r="F624">
        <v>4221260000</v>
      </c>
      <c r="G624" s="2">
        <f>(data__4[[#This Row],[Close]]-B623)/B623</f>
        <v>3.2232587947170518E-3</v>
      </c>
      <c r="H624">
        <f t="shared" si="9"/>
        <v>1.6611261391870027E-4</v>
      </c>
      <c r="I624">
        <f>-LN(data__4[[#This Row],[Variance]]) - (data__4[[#This Row],[PropReturn]]^2/data__4[[#This Row],[Variance]])</f>
        <v>8.6403003019184066</v>
      </c>
      <c r="J624">
        <f>SQRT(data__4[[#This Row],[Variance]])*100</f>
        <v>1.2888468253392267</v>
      </c>
    </row>
    <row r="625" spans="1:10" x14ac:dyDescent="0.25">
      <c r="A625" s="1">
        <v>39455</v>
      </c>
      <c r="B625">
        <v>1390.18994140625</v>
      </c>
      <c r="C625">
        <v>1430.280029296875</v>
      </c>
      <c r="D625">
        <v>1388.300048828125</v>
      </c>
      <c r="E625">
        <v>1415.7099609375</v>
      </c>
      <c r="F625">
        <v>4705390000</v>
      </c>
      <c r="G625" s="2">
        <f>(data__4[[#This Row],[Close]]-B624)/B624</f>
        <v>-1.8352265474000561E-2</v>
      </c>
      <c r="H625">
        <f t="shared" si="9"/>
        <v>1.5375897426605717E-4</v>
      </c>
      <c r="I625">
        <f>-LN(data__4[[#This Row],[Variance]]) - (data__4[[#This Row],[PropReturn]]^2/data__4[[#This Row],[Variance]])</f>
        <v>6.5896462994069083</v>
      </c>
      <c r="J625">
        <f>SQRT(data__4[[#This Row],[Variance]])*100</f>
        <v>1.2399958639691391</v>
      </c>
    </row>
    <row r="626" spans="1:10" x14ac:dyDescent="0.25">
      <c r="A626" s="1">
        <v>39456</v>
      </c>
      <c r="B626">
        <v>1409.1300048828125</v>
      </c>
      <c r="C626">
        <v>1409.18994140625</v>
      </c>
      <c r="D626">
        <v>1378.699951171875</v>
      </c>
      <c r="E626">
        <v>1390.25</v>
      </c>
      <c r="F626">
        <v>5351030000</v>
      </c>
      <c r="G626" s="2">
        <f>(data__4[[#This Row],[Close]]-B625)/B625</f>
        <v>1.3624083236714856E-2</v>
      </c>
      <c r="H626">
        <f t="shared" si="9"/>
        <v>1.6897594225114023E-4</v>
      </c>
      <c r="I626">
        <f>-LN(data__4[[#This Row],[Variance]]) - (data__4[[#This Row],[PropReturn]]^2/data__4[[#This Row],[Variance]])</f>
        <v>7.5872804147206301</v>
      </c>
      <c r="J626">
        <f>SQRT(data__4[[#This Row],[Variance]])*100</f>
        <v>1.2999074669034725</v>
      </c>
    </row>
    <row r="627" spans="1:10" x14ac:dyDescent="0.25">
      <c r="A627" s="1">
        <v>39457</v>
      </c>
      <c r="B627">
        <v>1420.3299560546875</v>
      </c>
      <c r="C627">
        <v>1429.0899658203125</v>
      </c>
      <c r="D627">
        <v>1395.31005859375</v>
      </c>
      <c r="E627">
        <v>1406.780029296875</v>
      </c>
      <c r="F627">
        <v>5170490000</v>
      </c>
      <c r="G627" s="2">
        <f>(data__4[[#This Row],[Close]]-B626)/B626</f>
        <v>7.948131920451457E-3</v>
      </c>
      <c r="H627">
        <f t="shared" si="9"/>
        <v>1.7059549136997639E-4</v>
      </c>
      <c r="I627">
        <f>-LN(data__4[[#This Row],[Variance]]) - (data__4[[#This Row],[PropReturn]]^2/data__4[[#This Row],[Variance]])</f>
        <v>8.3059077862413773</v>
      </c>
      <c r="J627">
        <f>SQRT(data__4[[#This Row],[Variance]])*100</f>
        <v>1.3061220898904375</v>
      </c>
    </row>
    <row r="628" spans="1:10" x14ac:dyDescent="0.25">
      <c r="A628" s="1">
        <v>39458</v>
      </c>
      <c r="B628">
        <v>1401.02001953125</v>
      </c>
      <c r="C628">
        <v>1419.9100341796875</v>
      </c>
      <c r="D628">
        <v>1394.8299560546875</v>
      </c>
      <c r="E628">
        <v>1419.9100341796875</v>
      </c>
      <c r="F628">
        <v>4495840000</v>
      </c>
      <c r="G628" s="2">
        <f>(data__4[[#This Row],[Close]]-B627)/B627</f>
        <v>-1.359538777670757E-2</v>
      </c>
      <c r="H628">
        <f t="shared" si="9"/>
        <v>1.6213558349501036E-4</v>
      </c>
      <c r="I628">
        <f>-LN(data__4[[#This Row],[Variance]]) - (data__4[[#This Row],[PropReturn]]^2/data__4[[#This Row],[Variance]])</f>
        <v>7.5870776153179031</v>
      </c>
      <c r="J628">
        <f>SQRT(data__4[[#This Row],[Variance]])*100</f>
        <v>1.2733247170105917</v>
      </c>
    </row>
    <row r="629" spans="1:10" x14ac:dyDescent="0.25">
      <c r="A629" s="1">
        <v>39461</v>
      </c>
      <c r="B629">
        <v>1416.25</v>
      </c>
      <c r="C629">
        <v>1417.8900146484375</v>
      </c>
      <c r="D629">
        <v>1402.9100341796875</v>
      </c>
      <c r="E629">
        <v>1402.9100341796875</v>
      </c>
      <c r="F629">
        <v>3682090000</v>
      </c>
      <c r="G629" s="2">
        <f>(data__4[[#This Row],[Close]]-B628)/B628</f>
        <v>1.0870637290283411E-2</v>
      </c>
      <c r="H629">
        <f t="shared" si="9"/>
        <v>1.6428767913070048E-4</v>
      </c>
      <c r="I629">
        <f>-LN(data__4[[#This Row],[Variance]]) - (data__4[[#This Row],[PropReturn]]^2/data__4[[#This Row],[Variance]])</f>
        <v>7.994599880066751</v>
      </c>
      <c r="J629">
        <f>SQRT(data__4[[#This Row],[Variance]])*100</f>
        <v>1.2817475536575074</v>
      </c>
    </row>
    <row r="630" spans="1:10" x14ac:dyDescent="0.25">
      <c r="A630" s="1">
        <v>39462</v>
      </c>
      <c r="B630">
        <v>1380.949951171875</v>
      </c>
      <c r="C630">
        <v>1411.8800048828125</v>
      </c>
      <c r="D630">
        <v>1380.5999755859375</v>
      </c>
      <c r="E630">
        <v>1411.8800048828125</v>
      </c>
      <c r="F630">
        <v>4601640000</v>
      </c>
      <c r="G630" s="2">
        <f>(data__4[[#This Row],[Close]]-B629)/B629</f>
        <v>-2.4925012411738747E-2</v>
      </c>
      <c r="H630">
        <f t="shared" si="9"/>
        <v>1.6084135639448792E-4</v>
      </c>
      <c r="I630">
        <f>-LN(data__4[[#This Row],[Variance]]) - (data__4[[#This Row],[PropReturn]]^2/data__4[[#This Row],[Variance]])</f>
        <v>4.87255160136709</v>
      </c>
      <c r="J630">
        <f>SQRT(data__4[[#This Row],[Variance]])*100</f>
        <v>1.2682324565886489</v>
      </c>
    </row>
    <row r="631" spans="1:10" x14ac:dyDescent="0.25">
      <c r="A631" s="1">
        <v>39463</v>
      </c>
      <c r="B631">
        <v>1373.199951171875</v>
      </c>
      <c r="C631">
        <v>1391.989990234375</v>
      </c>
      <c r="D631">
        <v>1364.27001953125</v>
      </c>
      <c r="E631">
        <v>1377.4100341796875</v>
      </c>
      <c r="F631">
        <v>5440620000</v>
      </c>
      <c r="G631" s="2">
        <f>(data__4[[#This Row],[Close]]-B630)/B630</f>
        <v>-5.6120788399487941E-3</v>
      </c>
      <c r="H631">
        <f t="shared" si="9"/>
        <v>1.985293906895064E-4</v>
      </c>
      <c r="I631">
        <f>-LN(data__4[[#This Row],[Variance]]) - (data__4[[#This Row],[PropReturn]]^2/data__4[[#This Row],[Variance]])</f>
        <v>8.3659297461334745</v>
      </c>
      <c r="J631">
        <f>SQRT(data__4[[#This Row],[Variance]])*100</f>
        <v>1.4090045801540405</v>
      </c>
    </row>
    <row r="632" spans="1:10" x14ac:dyDescent="0.25">
      <c r="A632" s="1">
        <v>39464</v>
      </c>
      <c r="B632">
        <v>1333.25</v>
      </c>
      <c r="C632">
        <v>1377.719970703125</v>
      </c>
      <c r="D632">
        <v>1330.6700439453125</v>
      </c>
      <c r="E632">
        <v>1374.7900390625</v>
      </c>
      <c r="F632">
        <v>5303130000</v>
      </c>
      <c r="G632" s="2">
        <f>(data__4[[#This Row],[Close]]-B631)/B631</f>
        <v>-2.9092595829021194E-2</v>
      </c>
      <c r="H632">
        <f t="shared" si="9"/>
        <v>1.8506466365496746E-4</v>
      </c>
      <c r="I632">
        <f>-LN(data__4[[#This Row],[Variance]]) - (data__4[[#This Row],[PropReturn]]^2/data__4[[#This Row],[Variance]])</f>
        <v>4.0213814889371076</v>
      </c>
      <c r="J632">
        <f>SQRT(data__4[[#This Row],[Variance]])*100</f>
        <v>1.3603847384286822</v>
      </c>
    </row>
    <row r="633" spans="1:10" x14ac:dyDescent="0.25">
      <c r="A633" s="1">
        <v>39465</v>
      </c>
      <c r="B633">
        <v>1325.18994140625</v>
      </c>
      <c r="C633">
        <v>1350.280029296875</v>
      </c>
      <c r="D633">
        <v>1312.510009765625</v>
      </c>
      <c r="E633">
        <v>1333.9000244140625</v>
      </c>
      <c r="F633">
        <v>6004840000</v>
      </c>
      <c r="G633" s="2">
        <f>(data__4[[#This Row],[Close]]-B632)/B632</f>
        <v>-6.0454217841740109E-3</v>
      </c>
      <c r="H633">
        <f t="shared" si="9"/>
        <v>2.3891494439116695E-4</v>
      </c>
      <c r="I633">
        <f>-LN(data__4[[#This Row],[Variance]]) - (data__4[[#This Row],[PropReturn]]^2/data__4[[#This Row],[Variance]])</f>
        <v>8.18643167186314</v>
      </c>
      <c r="J633">
        <f>SQRT(data__4[[#This Row],[Variance]])*100</f>
        <v>1.5456873693964344</v>
      </c>
    </row>
    <row r="634" spans="1:10" x14ac:dyDescent="0.25">
      <c r="A634" s="1">
        <v>39469</v>
      </c>
      <c r="B634">
        <v>1310.5</v>
      </c>
      <c r="C634">
        <v>1322.0899658203125</v>
      </c>
      <c r="D634">
        <v>1274.2900390625</v>
      </c>
      <c r="E634">
        <v>1312.93994140625</v>
      </c>
      <c r="F634">
        <v>6544690000</v>
      </c>
      <c r="G634" s="2">
        <f>(data__4[[#This Row],[Close]]-B633)/B633</f>
        <v>-1.1085159151345123E-2</v>
      </c>
      <c r="H634">
        <f t="shared" si="9"/>
        <v>2.2234178821925804E-4</v>
      </c>
      <c r="I634">
        <f>-LN(data__4[[#This Row],[Variance]]) - (data__4[[#This Row],[PropReturn]]^2/data__4[[#This Row],[Variance]])</f>
        <v>7.8586287434113045</v>
      </c>
      <c r="J634">
        <f>SQRT(data__4[[#This Row],[Variance]])*100</f>
        <v>1.4911129676159953</v>
      </c>
    </row>
    <row r="635" spans="1:10" x14ac:dyDescent="0.25">
      <c r="A635" s="1">
        <v>39470</v>
      </c>
      <c r="B635">
        <v>1338.5999755859375</v>
      </c>
      <c r="C635">
        <v>1339.0899658203125</v>
      </c>
      <c r="D635">
        <v>1270.050048828125</v>
      </c>
      <c r="E635">
        <v>1310.4100341796875</v>
      </c>
      <c r="F635">
        <v>3241680000</v>
      </c>
      <c r="G635" s="2">
        <f>(data__4[[#This Row],[Close]]-B634)/B634</f>
        <v>2.1442179004912246E-2</v>
      </c>
      <c r="H635">
        <f t="shared" si="9"/>
        <v>2.1421998548244833E-4</v>
      </c>
      <c r="I635">
        <f>-LN(data__4[[#This Row],[Variance]]) - (data__4[[#This Row],[PropReturn]]^2/data__4[[#This Row],[Variance]])</f>
        <v>6.3022692541521756</v>
      </c>
      <c r="J635">
        <f>SQRT(data__4[[#This Row],[Variance]])*100</f>
        <v>1.4636255856005262</v>
      </c>
    </row>
    <row r="636" spans="1:10" x14ac:dyDescent="0.25">
      <c r="A636" s="1">
        <v>39471</v>
      </c>
      <c r="B636">
        <v>1352.0699462890625</v>
      </c>
      <c r="C636">
        <v>1355.1500244140625</v>
      </c>
      <c r="D636">
        <v>1334.31005859375</v>
      </c>
      <c r="E636">
        <v>1340.1300048828125</v>
      </c>
      <c r="F636">
        <v>5735300000</v>
      </c>
      <c r="G636" s="2">
        <f>(data__4[[#This Row],[Close]]-B635)/B635</f>
        <v>1.0062730426413515E-2</v>
      </c>
      <c r="H636">
        <f t="shared" si="9"/>
        <v>2.3414993008826886E-4</v>
      </c>
      <c r="I636">
        <f>-LN(data__4[[#This Row],[Variance]]) - (data__4[[#This Row],[PropReturn]]^2/data__4[[#This Row],[Variance]])</f>
        <v>7.9270971854080683</v>
      </c>
      <c r="J636">
        <f>SQRT(data__4[[#This Row],[Variance]])*100</f>
        <v>1.5301958374282321</v>
      </c>
    </row>
    <row r="637" spans="1:10" x14ac:dyDescent="0.25">
      <c r="A637" s="1">
        <v>39472</v>
      </c>
      <c r="B637">
        <v>1330.6099853515625</v>
      </c>
      <c r="C637">
        <v>1368.56005859375</v>
      </c>
      <c r="D637">
        <v>1327.5</v>
      </c>
      <c r="E637">
        <v>1357.3199462890625</v>
      </c>
      <c r="F637">
        <v>4882250000</v>
      </c>
      <c r="G637" s="2">
        <f>(data__4[[#This Row],[Close]]-B636)/B636</f>
        <v>-1.5871931031674613E-2</v>
      </c>
      <c r="H637">
        <f t="shared" si="9"/>
        <v>2.2324436378086003E-4</v>
      </c>
      <c r="I637">
        <f>-LN(data__4[[#This Row],[Variance]]) - (data__4[[#This Row],[PropReturn]]^2/data__4[[#This Row],[Variance]])</f>
        <v>7.2788021297988221</v>
      </c>
      <c r="J637">
        <f>SQRT(data__4[[#This Row],[Variance]])*100</f>
        <v>1.4941364187411403</v>
      </c>
    </row>
    <row r="638" spans="1:10" x14ac:dyDescent="0.25">
      <c r="A638" s="1">
        <v>39475</v>
      </c>
      <c r="B638">
        <v>1353.9599609375</v>
      </c>
      <c r="C638">
        <v>1353.969970703125</v>
      </c>
      <c r="D638">
        <v>1322.260009765625</v>
      </c>
      <c r="E638">
        <v>1330.699951171875</v>
      </c>
      <c r="F638">
        <v>4100930000</v>
      </c>
      <c r="G638" s="2">
        <f>(data__4[[#This Row],[Close]]-B637)/B637</f>
        <v>1.7548324334698395E-2</v>
      </c>
      <c r="H638">
        <f t="shared" si="9"/>
        <v>2.2551755196656463E-4</v>
      </c>
      <c r="I638">
        <f>-LN(data__4[[#This Row],[Variance]]) - (data__4[[#This Row],[PropReturn]]^2/data__4[[#This Row],[Variance]])</f>
        <v>7.0316149175572038</v>
      </c>
      <c r="J638">
        <f>SQRT(data__4[[#This Row],[Variance]])*100</f>
        <v>1.5017241822870291</v>
      </c>
    </row>
    <row r="639" spans="1:10" x14ac:dyDescent="0.25">
      <c r="A639" s="1">
        <v>39476</v>
      </c>
      <c r="B639">
        <v>1362.300048828125</v>
      </c>
      <c r="C639">
        <v>1364.9300537109375</v>
      </c>
      <c r="D639">
        <v>1350.18994140625</v>
      </c>
      <c r="E639">
        <v>1355.93994140625</v>
      </c>
      <c r="F639">
        <v>4232960000</v>
      </c>
      <c r="G639" s="2">
        <f>(data__4[[#This Row],[Close]]-B638)/B638</f>
        <v>6.1597743886386506E-3</v>
      </c>
      <c r="H639">
        <f t="shared" si="9"/>
        <v>2.3214013569491931E-4</v>
      </c>
      <c r="I639">
        <f>-LN(data__4[[#This Row],[Variance]]) - (data__4[[#This Row],[PropReturn]]^2/data__4[[#This Row],[Variance]])</f>
        <v>8.2047214232771903</v>
      </c>
      <c r="J639">
        <f>SQRT(data__4[[#This Row],[Variance]])*100</f>
        <v>1.5236145696826324</v>
      </c>
    </row>
    <row r="640" spans="1:10" x14ac:dyDescent="0.25">
      <c r="A640" s="1">
        <v>39477</v>
      </c>
      <c r="B640">
        <v>1355.81005859375</v>
      </c>
      <c r="C640">
        <v>1385.8599853515625</v>
      </c>
      <c r="D640">
        <v>1352.949951171875</v>
      </c>
      <c r="E640">
        <v>1362.219970703125</v>
      </c>
      <c r="F640">
        <v>4742760000</v>
      </c>
      <c r="G640" s="2">
        <f>(data__4[[#This Row],[Close]]-B639)/B639</f>
        <v>-4.7639947161110408E-3</v>
      </c>
      <c r="H640">
        <f t="shared" si="9"/>
        <v>2.1627049791434239E-4</v>
      </c>
      <c r="I640">
        <f>-LN(data__4[[#This Row],[Variance]]) - (data__4[[#This Row],[PropReturn]]^2/data__4[[#This Row],[Variance]])</f>
        <v>8.3340396131875956</v>
      </c>
      <c r="J640">
        <f>SQRT(data__4[[#This Row],[Variance]])*100</f>
        <v>1.4706138103334347</v>
      </c>
    </row>
    <row r="641" spans="1:10" x14ac:dyDescent="0.25">
      <c r="A641" s="1">
        <v>39478</v>
      </c>
      <c r="B641">
        <v>1378.550048828125</v>
      </c>
      <c r="C641">
        <v>1385.6199951171875</v>
      </c>
      <c r="D641">
        <v>1334.0799560546875</v>
      </c>
      <c r="E641">
        <v>1351.97998046875</v>
      </c>
      <c r="F641">
        <v>4970290000</v>
      </c>
      <c r="G641" s="2">
        <f>(data__4[[#This Row],[Close]]-B640)/B640</f>
        <v>1.6772253672436226E-2</v>
      </c>
      <c r="H641">
        <f t="shared" si="9"/>
        <v>2.0054587889666362E-4</v>
      </c>
      <c r="I641">
        <f>-LN(data__4[[#This Row],[Variance]]) - (data__4[[#This Row],[PropReturn]]^2/data__4[[#This Row],[Variance]])</f>
        <v>7.1117536083020303</v>
      </c>
      <c r="J641">
        <f>SQRT(data__4[[#This Row],[Variance]])*100</f>
        <v>1.4161422206002603</v>
      </c>
    </row>
    <row r="642" spans="1:10" x14ac:dyDescent="0.25">
      <c r="A642" s="1">
        <v>39479</v>
      </c>
      <c r="B642">
        <v>1395.4200439453125</v>
      </c>
      <c r="C642">
        <v>1396.02001953125</v>
      </c>
      <c r="D642">
        <v>1375.9300537109375</v>
      </c>
      <c r="E642">
        <v>1378.5999755859375</v>
      </c>
      <c r="F642">
        <v>4650770000</v>
      </c>
      <c r="G642" s="2">
        <f>(data__4[[#This Row],[Close]]-B641)/B641</f>
        <v>1.2237491944183174E-2</v>
      </c>
      <c r="H642">
        <f t="shared" si="9"/>
        <v>2.0718213189698919E-4</v>
      </c>
      <c r="I642">
        <f>-LN(data__4[[#This Row],[Variance]]) - (data__4[[#This Row],[PropReturn]]^2/data__4[[#This Row],[Variance]])</f>
        <v>7.7590883270025106</v>
      </c>
      <c r="J642">
        <f>SQRT(data__4[[#This Row],[Variance]])*100</f>
        <v>1.4393822699234182</v>
      </c>
    </row>
    <row r="643" spans="1:10" x14ac:dyDescent="0.25">
      <c r="A643" s="1">
        <v>39482</v>
      </c>
      <c r="B643">
        <v>1380.8199462890625</v>
      </c>
      <c r="C643">
        <v>1395.3800048828125</v>
      </c>
      <c r="D643">
        <v>1379.68994140625</v>
      </c>
      <c r="E643">
        <v>1395.3800048828125</v>
      </c>
      <c r="F643">
        <v>3495780000</v>
      </c>
      <c r="G643" s="2">
        <f>(data__4[[#This Row],[Close]]-B642)/B642</f>
        <v>-1.0462869384454813E-2</v>
      </c>
      <c r="H643">
        <f t="shared" si="9"/>
        <v>2.0256247463230158E-4</v>
      </c>
      <c r="I643">
        <f>-LN(data__4[[#This Row],[Variance]]) - (data__4[[#This Row],[PropReturn]]^2/data__4[[#This Row],[Variance]])</f>
        <v>7.9640282647920877</v>
      </c>
      <c r="J643">
        <f>SQRT(data__4[[#This Row],[Variance]])*100</f>
        <v>1.4232444436297709</v>
      </c>
    </row>
    <row r="644" spans="1:10" x14ac:dyDescent="0.25">
      <c r="A644" s="1">
        <v>39483</v>
      </c>
      <c r="B644">
        <v>1336.6400146484375</v>
      </c>
      <c r="C644">
        <v>1380.280029296875</v>
      </c>
      <c r="D644">
        <v>1336.6400146484375</v>
      </c>
      <c r="E644">
        <v>1380.280029296875</v>
      </c>
      <c r="F644">
        <v>4315740000</v>
      </c>
      <c r="G644" s="2">
        <f>(data__4[[#This Row],[Close]]-B643)/B643</f>
        <v>-3.1995432684296062E-2</v>
      </c>
      <c r="H644">
        <f t="shared" si="9"/>
        <v>1.9507549882067854E-4</v>
      </c>
      <c r="I644">
        <f>-LN(data__4[[#This Row],[Variance]]) - (data__4[[#This Row],[PropReturn]]^2/data__4[[#This Row],[Variance]])</f>
        <v>3.294372549011193</v>
      </c>
      <c r="J644">
        <f>SQRT(data__4[[#This Row],[Variance]])*100</f>
        <v>1.3966943073581939</v>
      </c>
    </row>
    <row r="645" spans="1:10" x14ac:dyDescent="0.25">
      <c r="A645" s="1">
        <v>39484</v>
      </c>
      <c r="B645">
        <v>1326.449951171875</v>
      </c>
      <c r="C645">
        <v>1351.9599609375</v>
      </c>
      <c r="D645">
        <v>1324.3399658203125</v>
      </c>
      <c r="E645">
        <v>1339.47998046875</v>
      </c>
      <c r="F645">
        <v>4008120000</v>
      </c>
      <c r="G645" s="2">
        <f>(data__4[[#This Row],[Close]]-B644)/B644</f>
        <v>-7.6236408942483187E-3</v>
      </c>
      <c r="H645">
        <f t="shared" ref="H645:H708" si="10" xml:space="preserve"> $N$5 + ($N$3*G644^2) + ($N$4*H644)</f>
        <v>2.6244690555374289E-4</v>
      </c>
      <c r="I645">
        <f>-LN(data__4[[#This Row],[Variance]]) - (data__4[[#This Row],[PropReturn]]^2/data__4[[#This Row],[Variance]])</f>
        <v>8.0240078239628154</v>
      </c>
      <c r="J645">
        <f>SQRT(data__4[[#This Row],[Variance]])*100</f>
        <v>1.6200213132972752</v>
      </c>
    </row>
    <row r="646" spans="1:10" x14ac:dyDescent="0.25">
      <c r="A646" s="1">
        <v>39485</v>
      </c>
      <c r="B646">
        <v>1336.9100341796875</v>
      </c>
      <c r="C646">
        <v>1347.1600341796875</v>
      </c>
      <c r="D646">
        <v>1316.75</v>
      </c>
      <c r="E646">
        <v>1324.010009765625</v>
      </c>
      <c r="F646">
        <v>4589160000</v>
      </c>
      <c r="G646" s="2">
        <f>(data__4[[#This Row],[Close]]-B645)/B645</f>
        <v>7.8857728469674711E-3</v>
      </c>
      <c r="H646">
        <f t="shared" si="10"/>
        <v>2.4557460744373114E-4</v>
      </c>
      <c r="I646">
        <f>-LN(data__4[[#This Row],[Variance]]) - (data__4[[#This Row],[PropReturn]]^2/data__4[[#This Row],[Variance]])</f>
        <v>8.0586856388386394</v>
      </c>
      <c r="J646">
        <f>SQRT(data__4[[#This Row],[Variance]])*100</f>
        <v>1.5670820254336759</v>
      </c>
    </row>
    <row r="647" spans="1:10" x14ac:dyDescent="0.25">
      <c r="A647" s="1">
        <v>39486</v>
      </c>
      <c r="B647">
        <v>1331.2900390625</v>
      </c>
      <c r="C647">
        <v>1341.219970703125</v>
      </c>
      <c r="D647">
        <v>1321.06005859375</v>
      </c>
      <c r="E647">
        <v>1336.8800048828125</v>
      </c>
      <c r="F647">
        <v>3768490000</v>
      </c>
      <c r="G647" s="2">
        <f>(data__4[[#This Row],[Close]]-B646)/B646</f>
        <v>-4.2037197518947963E-3</v>
      </c>
      <c r="H647">
        <f t="shared" si="10"/>
        <v>2.3050224101435623E-4</v>
      </c>
      <c r="I647">
        <f>-LN(data__4[[#This Row],[Variance]]) - (data__4[[#This Row],[PropReturn]]^2/data__4[[#This Row],[Variance]])</f>
        <v>8.2985858172175551</v>
      </c>
      <c r="J647">
        <f>SQRT(data__4[[#This Row],[Variance]])*100</f>
        <v>1.5182300254386889</v>
      </c>
    </row>
    <row r="648" spans="1:10" x14ac:dyDescent="0.25">
      <c r="A648" s="1">
        <v>39489</v>
      </c>
      <c r="B648">
        <v>1339.1300048828125</v>
      </c>
      <c r="C648">
        <v>1341.4000244140625</v>
      </c>
      <c r="D648">
        <v>1320.3199462890625</v>
      </c>
      <c r="E648">
        <v>1331.9200439453125</v>
      </c>
      <c r="F648">
        <v>3593140000</v>
      </c>
      <c r="G648" s="2">
        <f>(data__4[[#This Row],[Close]]-B647)/B647</f>
        <v>5.8889990838010301E-3</v>
      </c>
      <c r="H648">
        <f t="shared" si="10"/>
        <v>2.131299110364243E-4</v>
      </c>
      <c r="I648">
        <f>-LN(data__4[[#This Row],[Variance]]) - (data__4[[#This Row],[PropReturn]]^2/data__4[[#This Row],[Variance]])</f>
        <v>8.290889553589329</v>
      </c>
      <c r="J648">
        <f>SQRT(data__4[[#This Row],[Variance]])*100</f>
        <v>1.4598969519675842</v>
      </c>
    </row>
    <row r="649" spans="1:10" x14ac:dyDescent="0.25">
      <c r="A649" s="1">
        <v>39490</v>
      </c>
      <c r="B649">
        <v>1348.8599853515625</v>
      </c>
      <c r="C649">
        <v>1362.0999755859375</v>
      </c>
      <c r="D649">
        <v>1339.3599853515625</v>
      </c>
      <c r="E649">
        <v>1340.550048828125</v>
      </c>
      <c r="F649">
        <v>4044640000</v>
      </c>
      <c r="G649" s="2">
        <f>(data__4[[#This Row],[Close]]-B648)/B648</f>
        <v>7.2658968384488347E-3</v>
      </c>
      <c r="H649">
        <f t="shared" si="10"/>
        <v>1.9865166882945468E-4</v>
      </c>
      <c r="I649">
        <f>-LN(data__4[[#This Row],[Variance]]) - (data__4[[#This Row],[PropReturn]]^2/data__4[[#This Row],[Variance]])</f>
        <v>8.2581997420275552</v>
      </c>
      <c r="J649">
        <f>SQRT(data__4[[#This Row],[Variance]])*100</f>
        <v>1.409438430118374</v>
      </c>
    </row>
    <row r="650" spans="1:10" x14ac:dyDescent="0.25">
      <c r="A650" s="1">
        <v>39491</v>
      </c>
      <c r="B650">
        <v>1367.2099609375</v>
      </c>
      <c r="C650">
        <v>1369.22998046875</v>
      </c>
      <c r="D650">
        <v>1350.780029296875</v>
      </c>
      <c r="E650">
        <v>1353.1199951171875</v>
      </c>
      <c r="F650">
        <v>3856420000</v>
      </c>
      <c r="G650" s="2">
        <f>(data__4[[#This Row],[Close]]-B649)/B649</f>
        <v>1.3604062530741336E-2</v>
      </c>
      <c r="H650">
        <f t="shared" si="10"/>
        <v>1.8690497659166051E-4</v>
      </c>
      <c r="I650">
        <f>-LN(data__4[[#This Row],[Variance]]) - (data__4[[#This Row],[PropReturn]]^2/data__4[[#This Row],[Variance]])</f>
        <v>7.5947251467720758</v>
      </c>
      <c r="J650">
        <f>SQRT(data__4[[#This Row],[Variance]])*100</f>
        <v>1.3671319489780807</v>
      </c>
    </row>
    <row r="651" spans="1:10" x14ac:dyDescent="0.25">
      <c r="A651" s="1">
        <v>39492</v>
      </c>
      <c r="B651">
        <v>1348.8599853515625</v>
      </c>
      <c r="C651">
        <v>1368.1600341796875</v>
      </c>
      <c r="D651">
        <v>1347.31005859375</v>
      </c>
      <c r="E651">
        <v>1367.3299560546875</v>
      </c>
      <c r="F651">
        <v>3644760000</v>
      </c>
      <c r="G651" s="2">
        <f>(data__4[[#This Row],[Close]]-B650)/B650</f>
        <v>-1.3421475932895388E-2</v>
      </c>
      <c r="H651">
        <f t="shared" si="10"/>
        <v>1.8691826963464336E-4</v>
      </c>
      <c r="I651">
        <f>-LN(data__4[[#This Row],[Variance]]) - (data__4[[#This Row],[PropReturn]]^2/data__4[[#This Row],[Variance]])</f>
        <v>7.6211236908506583</v>
      </c>
      <c r="J651">
        <f>SQRT(data__4[[#This Row],[Variance]])*100</f>
        <v>1.367180564646248</v>
      </c>
    </row>
    <row r="652" spans="1:10" x14ac:dyDescent="0.25">
      <c r="A652" s="1">
        <v>39493</v>
      </c>
      <c r="B652">
        <v>1349.989990234375</v>
      </c>
      <c r="C652">
        <v>1350</v>
      </c>
      <c r="D652">
        <v>1338.1300048828125</v>
      </c>
      <c r="E652">
        <v>1347.52001953125</v>
      </c>
      <c r="F652">
        <v>3583300000</v>
      </c>
      <c r="G652" s="2">
        <f>(data__4[[#This Row],[Close]]-B651)/B651</f>
        <v>8.3774809474978921E-4</v>
      </c>
      <c r="H652">
        <f t="shared" si="10"/>
        <v>1.8652988426966468E-4</v>
      </c>
      <c r="I652">
        <f>-LN(data__4[[#This Row],[Variance]]) - (data__4[[#This Row],[PropReturn]]^2/data__4[[#This Row],[Variance]])</f>
        <v>8.5831565772942664</v>
      </c>
      <c r="J652">
        <f>SQRT(data__4[[#This Row],[Variance]])*100</f>
        <v>1.3657594380770892</v>
      </c>
    </row>
    <row r="653" spans="1:10" x14ac:dyDescent="0.25">
      <c r="A653" s="1">
        <v>39497</v>
      </c>
      <c r="B653">
        <v>1348.780029296875</v>
      </c>
      <c r="C653">
        <v>1367.280029296875</v>
      </c>
      <c r="D653">
        <v>1345.050048828125</v>
      </c>
      <c r="E653">
        <v>1355.8599853515625</v>
      </c>
      <c r="F653">
        <v>3613550000</v>
      </c>
      <c r="G653" s="2">
        <f>(data__4[[#This Row],[Close]]-B652)/B652</f>
        <v>-8.9627400666129073E-4</v>
      </c>
      <c r="H653">
        <f t="shared" si="10"/>
        <v>1.7161114078767878E-4</v>
      </c>
      <c r="I653">
        <f>-LN(data__4[[#This Row],[Variance]]) - (data__4[[#This Row],[PropReturn]]^2/data__4[[#This Row],[Variance]])</f>
        <v>8.6655984771380368</v>
      </c>
      <c r="J653">
        <f>SQRT(data__4[[#This Row],[Variance]])*100</f>
        <v>1.3100043541442097</v>
      </c>
    </row>
    <row r="654" spans="1:10" x14ac:dyDescent="0.25">
      <c r="A654" s="1">
        <v>39498</v>
      </c>
      <c r="B654">
        <v>1360.030029296875</v>
      </c>
      <c r="C654">
        <v>1363.7099609375</v>
      </c>
      <c r="D654">
        <v>1336.550048828125</v>
      </c>
      <c r="E654">
        <v>1348.3900146484375</v>
      </c>
      <c r="F654">
        <v>3870520000</v>
      </c>
      <c r="G654" s="2">
        <f>(data__4[[#This Row],[Close]]-B653)/B653</f>
        <v>8.3408708281843963E-3</v>
      </c>
      <c r="H654">
        <f t="shared" si="10"/>
        <v>1.5800038225308654E-4</v>
      </c>
      <c r="I654">
        <f>-LN(data__4[[#This Row],[Variance]]) - (data__4[[#This Row],[PropReturn]]^2/data__4[[#This Row],[Variance]])</f>
        <v>8.3125969166280704</v>
      </c>
      <c r="J654">
        <f>SQRT(data__4[[#This Row],[Variance]])*100</f>
        <v>1.2569820295178709</v>
      </c>
    </row>
    <row r="655" spans="1:10" x14ac:dyDescent="0.25">
      <c r="A655" s="1">
        <v>39499</v>
      </c>
      <c r="B655">
        <v>1342.530029296875</v>
      </c>
      <c r="C655">
        <v>1367.93994140625</v>
      </c>
      <c r="D655">
        <v>1339.3399658203125</v>
      </c>
      <c r="E655">
        <v>1362.2099609375</v>
      </c>
      <c r="F655">
        <v>3696660000</v>
      </c>
      <c r="G655" s="2">
        <f>(data__4[[#This Row],[Close]]-B654)/B654</f>
        <v>-1.2867362942748673E-2</v>
      </c>
      <c r="H655">
        <f t="shared" si="10"/>
        <v>1.5115703666980377E-4</v>
      </c>
      <c r="I655">
        <f>-LN(data__4[[#This Row],[Variance]]) - (data__4[[#This Row],[PropReturn]]^2/data__4[[#This Row],[Variance]])</f>
        <v>7.7018467813047788</v>
      </c>
      <c r="J655">
        <f>SQRT(data__4[[#This Row],[Variance]])*100</f>
        <v>1.2294593798487357</v>
      </c>
    </row>
    <row r="656" spans="1:10" x14ac:dyDescent="0.25">
      <c r="A656" s="1">
        <v>39500</v>
      </c>
      <c r="B656">
        <v>1353.1099853515625</v>
      </c>
      <c r="C656">
        <v>1354.300048828125</v>
      </c>
      <c r="D656">
        <v>1327.0400390625</v>
      </c>
      <c r="E656">
        <v>1344.219970703125</v>
      </c>
      <c r="F656">
        <v>3572660000</v>
      </c>
      <c r="G656" s="2">
        <f>(data__4[[#This Row],[Close]]-B655)/B655</f>
        <v>7.8806103579139707E-3</v>
      </c>
      <c r="H656">
        <f t="shared" si="10"/>
        <v>1.5270187050552461E-4</v>
      </c>
      <c r="I656">
        <f>-LN(data__4[[#This Row],[Variance]]) - (data__4[[#This Row],[PropReturn]]^2/data__4[[#This Row],[Variance]])</f>
        <v>8.3803219903325896</v>
      </c>
      <c r="J656">
        <f>SQRT(data__4[[#This Row],[Variance]])*100</f>
        <v>1.2357259829975438</v>
      </c>
    </row>
    <row r="657" spans="1:10" x14ac:dyDescent="0.25">
      <c r="A657" s="1">
        <v>39503</v>
      </c>
      <c r="B657">
        <v>1371.800048828125</v>
      </c>
      <c r="C657">
        <v>1374.3599853515625</v>
      </c>
      <c r="D657">
        <v>1346.030029296875</v>
      </c>
      <c r="E657">
        <v>1352.75</v>
      </c>
      <c r="F657">
        <v>3866350000</v>
      </c>
      <c r="G657" s="2">
        <f>(data__4[[#This Row],[Close]]-B656)/B656</f>
        <v>1.3812671311938092E-2</v>
      </c>
      <c r="H657">
        <f t="shared" si="10"/>
        <v>1.4571413680427114E-4</v>
      </c>
      <c r="I657">
        <f>-LN(data__4[[#This Row],[Variance]]) - (data__4[[#This Row],[PropReturn]]^2/data__4[[#This Row],[Variance]])</f>
        <v>7.5245201106907151</v>
      </c>
      <c r="J657">
        <f>SQRT(data__4[[#This Row],[Variance]])*100</f>
        <v>1.2071211074464365</v>
      </c>
    </row>
    <row r="658" spans="1:10" x14ac:dyDescent="0.25">
      <c r="A658" s="1">
        <v>39504</v>
      </c>
      <c r="B658">
        <v>1381.2900390625</v>
      </c>
      <c r="C658">
        <v>1387.3399658203125</v>
      </c>
      <c r="D658">
        <v>1363.2900390625</v>
      </c>
      <c r="E658">
        <v>1371.760009765625</v>
      </c>
      <c r="F658">
        <v>4096060000</v>
      </c>
      <c r="G658" s="2">
        <f>(data__4[[#This Row],[Close]]-B657)/B657</f>
        <v>6.9179106987799907E-3</v>
      </c>
      <c r="H658">
        <f t="shared" si="10"/>
        <v>1.4978027573573114E-4</v>
      </c>
      <c r="I658">
        <f>-LN(data__4[[#This Row],[Variance]]) - (data__4[[#This Row],[PropReturn]]^2/data__4[[#This Row],[Variance]])</f>
        <v>8.4868232043038674</v>
      </c>
      <c r="J658">
        <f>SQRT(data__4[[#This Row],[Variance]])*100</f>
        <v>1.2238475221028604</v>
      </c>
    </row>
    <row r="659" spans="1:10" x14ac:dyDescent="0.25">
      <c r="A659" s="1">
        <v>39505</v>
      </c>
      <c r="B659">
        <v>1380.02001953125</v>
      </c>
      <c r="C659">
        <v>1388.3399658203125</v>
      </c>
      <c r="D659">
        <v>1372</v>
      </c>
      <c r="E659">
        <v>1378.949951171875</v>
      </c>
      <c r="F659">
        <v>3904700000</v>
      </c>
      <c r="G659" s="2">
        <f>(data__4[[#This Row],[Close]]-B658)/B658</f>
        <v>-9.194445013966648E-4</v>
      </c>
      <c r="H659">
        <f t="shared" si="10"/>
        <v>1.4189072366999891E-4</v>
      </c>
      <c r="I659">
        <f>-LN(data__4[[#This Row],[Variance]]) - (data__4[[#This Row],[PropReturn]]^2/data__4[[#This Row],[Variance]])</f>
        <v>8.8544953957442942</v>
      </c>
      <c r="J659">
        <f>SQRT(data__4[[#This Row],[Variance]])*100</f>
        <v>1.191178927239728</v>
      </c>
    </row>
    <row r="660" spans="1:10" x14ac:dyDescent="0.25">
      <c r="A660" s="1">
        <v>39506</v>
      </c>
      <c r="B660">
        <v>1367.6800537109375</v>
      </c>
      <c r="C660">
        <v>1378.1600341796875</v>
      </c>
      <c r="D660">
        <v>1363.1600341796875</v>
      </c>
      <c r="E660">
        <v>1378.1600341796875</v>
      </c>
      <c r="F660">
        <v>3938580000</v>
      </c>
      <c r="G660" s="2">
        <f>(data__4[[#This Row],[Close]]-B659)/B659</f>
        <v>-8.9418744986786529E-3</v>
      </c>
      <c r="H660">
        <f t="shared" si="10"/>
        <v>1.3087267592408483E-4</v>
      </c>
      <c r="I660">
        <f>-LN(data__4[[#This Row],[Variance]]) - (data__4[[#This Row],[PropReturn]]^2/data__4[[#This Row],[Variance]])</f>
        <v>8.3303321458441673</v>
      </c>
      <c r="J660">
        <f>SQRT(data__4[[#This Row],[Variance]])*100</f>
        <v>1.1439959611995352</v>
      </c>
    </row>
    <row r="661" spans="1:10" x14ac:dyDescent="0.25">
      <c r="A661" s="1">
        <v>39507</v>
      </c>
      <c r="B661">
        <v>1330.6300048828125</v>
      </c>
      <c r="C661">
        <v>1364.0699462890625</v>
      </c>
      <c r="D661">
        <v>1325.4200439453125</v>
      </c>
      <c r="E661">
        <v>1364.0699462890625</v>
      </c>
      <c r="F661">
        <v>4426730000</v>
      </c>
      <c r="G661" s="2">
        <f>(data__4[[#This Row],[Close]]-B660)/B660</f>
        <v>-2.7089704735838473E-2</v>
      </c>
      <c r="H661">
        <f t="shared" si="10"/>
        <v>1.2723582926847784E-4</v>
      </c>
      <c r="I661">
        <f>-LN(data__4[[#This Row],[Variance]]) - (data__4[[#This Row],[PropReturn]]^2/data__4[[#This Row],[Variance]])</f>
        <v>3.201815346420581</v>
      </c>
      <c r="J661">
        <f>SQRT(data__4[[#This Row],[Variance]])*100</f>
        <v>1.1279886048559082</v>
      </c>
    </row>
    <row r="662" spans="1:10" x14ac:dyDescent="0.25">
      <c r="A662" s="1">
        <v>39510</v>
      </c>
      <c r="B662">
        <v>1331.3399658203125</v>
      </c>
      <c r="C662">
        <v>1335.1300048828125</v>
      </c>
      <c r="D662">
        <v>1320.0400390625</v>
      </c>
      <c r="E662">
        <v>1330.449951171875</v>
      </c>
      <c r="F662">
        <v>4117570000</v>
      </c>
      <c r="G662" s="2">
        <f>(data__4[[#This Row],[Close]]-B661)/B661</f>
        <v>5.335524788218838E-4</v>
      </c>
      <c r="H662">
        <f t="shared" si="10"/>
        <v>1.7699074283969923E-4</v>
      </c>
      <c r="I662">
        <f>-LN(data__4[[#This Row],[Variance]]) - (data__4[[#This Row],[PropReturn]]^2/data__4[[#This Row],[Variance]])</f>
        <v>8.6378046912954183</v>
      </c>
      <c r="J662">
        <f>SQRT(data__4[[#This Row],[Variance]])*100</f>
        <v>1.3303786785712526</v>
      </c>
    </row>
    <row r="663" spans="1:10" x14ac:dyDescent="0.25">
      <c r="A663" s="1">
        <v>39511</v>
      </c>
      <c r="B663">
        <v>1326.75</v>
      </c>
      <c r="C663">
        <v>1331.030029296875</v>
      </c>
      <c r="D663">
        <v>1307.3900146484375</v>
      </c>
      <c r="E663">
        <v>1329.5799560546875</v>
      </c>
      <c r="F663">
        <v>4757180000</v>
      </c>
      <c r="G663" s="2">
        <f>(data__4[[#This Row],[Close]]-B662)/B662</f>
        <v>-3.4476286584579222E-3</v>
      </c>
      <c r="H663">
        <f t="shared" si="10"/>
        <v>1.6286920801539411E-4</v>
      </c>
      <c r="I663">
        <f>-LN(data__4[[#This Row],[Variance]]) - (data__4[[#This Row],[PropReturn]]^2/data__4[[#This Row],[Variance]])</f>
        <v>8.6495833998716183</v>
      </c>
      <c r="J663">
        <f>SQRT(data__4[[#This Row],[Variance]])*100</f>
        <v>1.2762022097434016</v>
      </c>
    </row>
    <row r="664" spans="1:10" x14ac:dyDescent="0.25">
      <c r="A664" s="1">
        <v>39512</v>
      </c>
      <c r="B664">
        <v>1333.699951171875</v>
      </c>
      <c r="C664">
        <v>1344.18994140625</v>
      </c>
      <c r="D664">
        <v>1320.219970703125</v>
      </c>
      <c r="E664">
        <v>1327.68994140625</v>
      </c>
      <c r="F664">
        <v>4277710000</v>
      </c>
      <c r="G664" s="2">
        <f>(data__4[[#This Row],[Close]]-B663)/B663</f>
        <v>5.2383276215375914E-3</v>
      </c>
      <c r="H664">
        <f t="shared" si="10"/>
        <v>1.5091962658568073E-4</v>
      </c>
      <c r="I664">
        <f>-LN(data__4[[#This Row],[Variance]]) - (data__4[[#This Row],[PropReturn]]^2/data__4[[#This Row],[Variance]])</f>
        <v>8.6169440000689885</v>
      </c>
      <c r="J664">
        <f>SQRT(data__4[[#This Row],[Variance]])*100</f>
        <v>1.2284934944299897</v>
      </c>
    </row>
    <row r="665" spans="1:10" x14ac:dyDescent="0.25">
      <c r="A665" s="1">
        <v>39513</v>
      </c>
      <c r="B665">
        <v>1304.3399658203125</v>
      </c>
      <c r="C665">
        <v>1332.199951171875</v>
      </c>
      <c r="D665">
        <v>1303.4200439453125</v>
      </c>
      <c r="E665">
        <v>1332.199951171875</v>
      </c>
      <c r="F665">
        <v>4323460000</v>
      </c>
      <c r="G665" s="2">
        <f>(data__4[[#This Row],[Close]]-B664)/B664</f>
        <v>-2.2013935987449738E-2</v>
      </c>
      <c r="H665">
        <f t="shared" si="10"/>
        <v>1.4127358534687695E-4</v>
      </c>
      <c r="I665">
        <f>-LN(data__4[[#This Row],[Variance]]) - (data__4[[#This Row],[PropReturn]]^2/data__4[[#This Row],[Variance]])</f>
        <v>5.4344938372230933</v>
      </c>
      <c r="J665">
        <f>SQRT(data__4[[#This Row],[Variance]])*100</f>
        <v>1.1885856525588594</v>
      </c>
    </row>
    <row r="666" spans="1:10" x14ac:dyDescent="0.25">
      <c r="A666" s="1">
        <v>39514</v>
      </c>
      <c r="B666">
        <v>1293.3699951171875</v>
      </c>
      <c r="C666">
        <v>1313.239990234375</v>
      </c>
      <c r="D666">
        <v>1282.4300537109375</v>
      </c>
      <c r="E666">
        <v>1301.530029296875</v>
      </c>
      <c r="F666">
        <v>4565410000</v>
      </c>
      <c r="G666" s="2">
        <f>(data__4[[#This Row],[Close]]-B665)/B665</f>
        <v>-8.4103615549538692E-3</v>
      </c>
      <c r="H666">
        <f t="shared" si="10"/>
        <v>1.69575461947909E-4</v>
      </c>
      <c r="I666">
        <f>-LN(data__4[[#This Row],[Variance]]) - (data__4[[#This Row],[PropReturn]]^2/data__4[[#This Row],[Variance]])</f>
        <v>8.2650874272060904</v>
      </c>
      <c r="J666">
        <f>SQRT(data__4[[#This Row],[Variance]])*100</f>
        <v>1.3022114342452573</v>
      </c>
    </row>
    <row r="667" spans="1:10" x14ac:dyDescent="0.25">
      <c r="A667" s="1">
        <v>39517</v>
      </c>
      <c r="B667">
        <v>1273.3699951171875</v>
      </c>
      <c r="C667">
        <v>1295.010009765625</v>
      </c>
      <c r="D667">
        <v>1272.6600341796875</v>
      </c>
      <c r="E667">
        <v>1293.1600341796875</v>
      </c>
      <c r="F667">
        <v>4261240000</v>
      </c>
      <c r="G667" s="2">
        <f>(data__4[[#This Row],[Close]]-B666)/B666</f>
        <v>-1.5463479186547755E-2</v>
      </c>
      <c r="H667">
        <f t="shared" si="10"/>
        <v>1.6181815794709574E-4</v>
      </c>
      <c r="I667">
        <f>-LN(data__4[[#This Row],[Variance]]) - (data__4[[#This Row],[PropReturn]]^2/data__4[[#This Row],[Variance]])</f>
        <v>7.251334266399585</v>
      </c>
      <c r="J667">
        <f>SQRT(data__4[[#This Row],[Variance]])*100</f>
        <v>1.2720776625155232</v>
      </c>
    </row>
    <row r="668" spans="1:10" x14ac:dyDescent="0.25">
      <c r="A668" s="1">
        <v>39518</v>
      </c>
      <c r="B668">
        <v>1320.6500244140625</v>
      </c>
      <c r="C668">
        <v>1320.6500244140625</v>
      </c>
      <c r="D668">
        <v>1274.4000244140625</v>
      </c>
      <c r="E668">
        <v>1274.4000244140625</v>
      </c>
      <c r="F668">
        <v>5109080000</v>
      </c>
      <c r="G668" s="2">
        <f>(data__4[[#This Row],[Close]]-B667)/B667</f>
        <v>3.7129844018763646E-2</v>
      </c>
      <c r="H668">
        <f t="shared" si="10"/>
        <v>1.6840404605596081E-4</v>
      </c>
      <c r="I668">
        <f>-LN(data__4[[#This Row],[Variance]]) - (data__4[[#This Row],[PropReturn]]^2/data__4[[#This Row],[Variance]])</f>
        <v>0.50272997531239128</v>
      </c>
      <c r="J668">
        <f>SQRT(data__4[[#This Row],[Variance]])*100</f>
        <v>1.297705845158913</v>
      </c>
    </row>
    <row r="669" spans="1:10" x14ac:dyDescent="0.25">
      <c r="A669" s="1">
        <v>39519</v>
      </c>
      <c r="B669">
        <v>1308.77001953125</v>
      </c>
      <c r="C669">
        <v>1333.260009765625</v>
      </c>
      <c r="D669">
        <v>1307.8599853515625</v>
      </c>
      <c r="E669">
        <v>1321.1300048828125</v>
      </c>
      <c r="F669">
        <v>4414280000</v>
      </c>
      <c r="G669" s="2">
        <f>(data__4[[#This Row],[Close]]-B668)/B668</f>
        <v>-8.9955738940627698E-3</v>
      </c>
      <c r="H669">
        <f t="shared" si="10"/>
        <v>2.6690683279432267E-4</v>
      </c>
      <c r="I669">
        <f>-LN(data__4[[#This Row],[Variance]]) - (data__4[[#This Row],[PropReturn]]^2/data__4[[#This Row],[Variance]])</f>
        <v>7.9254326392993981</v>
      </c>
      <c r="J669">
        <f>SQRT(data__4[[#This Row],[Variance]])*100</f>
        <v>1.6337283519432557</v>
      </c>
    </row>
    <row r="670" spans="1:10" x14ac:dyDescent="0.25">
      <c r="A670" s="1">
        <v>39520</v>
      </c>
      <c r="B670">
        <v>1315.47998046875</v>
      </c>
      <c r="C670">
        <v>1321.6800537109375</v>
      </c>
      <c r="D670">
        <v>1282.1099853515625</v>
      </c>
      <c r="E670">
        <v>1305.260009765625</v>
      </c>
      <c r="F670">
        <v>5073360000</v>
      </c>
      <c r="G670" s="2">
        <f>(data__4[[#This Row],[Close]]-B669)/B669</f>
        <v>5.1269213363423806E-3</v>
      </c>
      <c r="H670">
        <f t="shared" si="10"/>
        <v>2.5149662947744888E-4</v>
      </c>
      <c r="I670">
        <f>-LN(data__4[[#This Row],[Variance]]) - (data__4[[#This Row],[PropReturn]]^2/data__4[[#This Row],[Variance]])</f>
        <v>8.1835653651795113</v>
      </c>
      <c r="J670">
        <f>SQRT(data__4[[#This Row],[Variance]])*100</f>
        <v>1.5858645259840098</v>
      </c>
    </row>
    <row r="671" spans="1:10" x14ac:dyDescent="0.25">
      <c r="A671" s="1">
        <v>39521</v>
      </c>
      <c r="B671">
        <v>1288.1400146484375</v>
      </c>
      <c r="C671">
        <v>1321.469970703125</v>
      </c>
      <c r="D671">
        <v>1274.8599853515625</v>
      </c>
      <c r="E671">
        <v>1316.050048828125</v>
      </c>
      <c r="F671">
        <v>5153780000</v>
      </c>
      <c r="G671" s="2">
        <f>(data__4[[#This Row],[Close]]-B670)/B670</f>
        <v>-2.0783262555292059E-2</v>
      </c>
      <c r="H671">
        <f t="shared" si="10"/>
        <v>2.3299441124820933E-4</v>
      </c>
      <c r="I671">
        <f>-LN(data__4[[#This Row],[Variance]]) - (data__4[[#This Row],[PropReturn]]^2/data__4[[#This Row],[Variance]])</f>
        <v>6.5106147030839292</v>
      </c>
      <c r="J671">
        <f>SQRT(data__4[[#This Row],[Variance]])*100</f>
        <v>1.5264154455724344</v>
      </c>
    </row>
    <row r="672" spans="1:10" x14ac:dyDescent="0.25">
      <c r="A672" s="1">
        <v>39524</v>
      </c>
      <c r="B672">
        <v>1276.5999755859375</v>
      </c>
      <c r="C672">
        <v>1287.5</v>
      </c>
      <c r="D672">
        <v>1256.97998046875</v>
      </c>
      <c r="E672">
        <v>1283.2099609375</v>
      </c>
      <c r="F672">
        <v>5683010000</v>
      </c>
      <c r="G672" s="2">
        <f>(data__4[[#This Row],[Close]]-B671)/B671</f>
        <v>-8.9586837853566238E-3</v>
      </c>
      <c r="H672">
        <f t="shared" si="10"/>
        <v>2.4903037245841743E-4</v>
      </c>
      <c r="I672">
        <f>-LN(data__4[[#This Row],[Variance]]) - (data__4[[#This Row],[PropReturn]]^2/data__4[[#This Row],[Variance]])</f>
        <v>7.9756536563811062</v>
      </c>
      <c r="J672">
        <f>SQRT(data__4[[#This Row],[Variance]])*100</f>
        <v>1.5780696196886164</v>
      </c>
    </row>
    <row r="673" spans="1:10" x14ac:dyDescent="0.25">
      <c r="A673" s="1">
        <v>39525</v>
      </c>
      <c r="B673">
        <v>1330.739990234375</v>
      </c>
      <c r="C673">
        <v>1330.739990234375</v>
      </c>
      <c r="D673">
        <v>1277.1600341796875</v>
      </c>
      <c r="E673">
        <v>1277.1600341796875</v>
      </c>
      <c r="F673">
        <v>5335630000</v>
      </c>
      <c r="G673" s="2">
        <f>(data__4[[#This Row],[Close]]-B672)/B672</f>
        <v>4.2409537587205545E-2</v>
      </c>
      <c r="H673">
        <f t="shared" si="10"/>
        <v>2.3512383846953109E-4</v>
      </c>
      <c r="I673">
        <f>-LN(data__4[[#This Row],[Variance]]) - (data__4[[#This Row],[PropReturn]]^2/data__4[[#This Row],[Variance]])</f>
        <v>0.70594467108473324</v>
      </c>
      <c r="J673">
        <f>SQRT(data__4[[#This Row],[Variance]])*100</f>
        <v>1.5333748350274017</v>
      </c>
    </row>
    <row r="674" spans="1:10" x14ac:dyDescent="0.25">
      <c r="A674" s="1">
        <v>39526</v>
      </c>
      <c r="B674">
        <v>1298.4200439453125</v>
      </c>
      <c r="C674">
        <v>1341.510009765625</v>
      </c>
      <c r="D674">
        <v>1298.4200439453125</v>
      </c>
      <c r="E674">
        <v>1330.969970703125</v>
      </c>
      <c r="F674">
        <v>5358550000</v>
      </c>
      <c r="G674" s="2">
        <f>(data__4[[#This Row],[Close]]-B673)/B673</f>
        <v>-2.4287198495755873E-2</v>
      </c>
      <c r="H674">
        <f t="shared" si="10"/>
        <v>3.6189957611082945E-4</v>
      </c>
      <c r="I674">
        <f>-LN(data__4[[#This Row],[Variance]]) - (data__4[[#This Row],[PropReturn]]^2/data__4[[#This Row],[Variance]])</f>
        <v>6.29422199244285</v>
      </c>
      <c r="J674">
        <f>SQRT(data__4[[#This Row],[Variance]])*100</f>
        <v>1.902365832616927</v>
      </c>
    </row>
    <row r="675" spans="1:10" x14ac:dyDescent="0.25">
      <c r="A675" s="1">
        <v>39527</v>
      </c>
      <c r="B675">
        <v>1329.510009765625</v>
      </c>
      <c r="C675">
        <v>1330.6700439453125</v>
      </c>
      <c r="D675">
        <v>1295.219970703125</v>
      </c>
      <c r="E675">
        <v>1299.6700439453125</v>
      </c>
      <c r="F675">
        <v>6145220000</v>
      </c>
      <c r="G675" s="2">
        <f>(data__4[[#This Row],[Close]]-B674)/B674</f>
        <v>2.3944459241282294E-2</v>
      </c>
      <c r="H675">
        <f t="shared" si="10"/>
        <v>3.7952335891749982E-4</v>
      </c>
      <c r="I675">
        <f>-LN(data__4[[#This Row],[Variance]]) - (data__4[[#This Row],[PropReturn]]^2/data__4[[#This Row],[Variance]])</f>
        <v>6.3659176244180884</v>
      </c>
      <c r="J675">
        <f>SQRT(data__4[[#This Row],[Variance]])*100</f>
        <v>1.9481359267707679</v>
      </c>
    </row>
    <row r="676" spans="1:10" x14ac:dyDescent="0.25">
      <c r="A676" s="1">
        <v>39531</v>
      </c>
      <c r="B676">
        <v>1349.8800048828125</v>
      </c>
      <c r="C676">
        <v>1359.6800537109375</v>
      </c>
      <c r="D676">
        <v>1330.2900390625</v>
      </c>
      <c r="E676">
        <v>1330.2900390625</v>
      </c>
      <c r="F676">
        <v>4499000000</v>
      </c>
      <c r="G676" s="2">
        <f>(data__4[[#This Row],[Close]]-B675)/B675</f>
        <v>1.5321430427423755E-2</v>
      </c>
      <c r="H676">
        <f t="shared" si="10"/>
        <v>3.942699585567517E-4</v>
      </c>
      <c r="I676">
        <f>-LN(data__4[[#This Row],[Variance]]) - (data__4[[#This Row],[PropReturn]]^2/data__4[[#This Row],[Variance]])</f>
        <v>7.2430800431528839</v>
      </c>
      <c r="J676">
        <f>SQRT(data__4[[#This Row],[Variance]])*100</f>
        <v>1.9856232234660023</v>
      </c>
    </row>
    <row r="677" spans="1:10" x14ac:dyDescent="0.25">
      <c r="A677" s="1">
        <v>39532</v>
      </c>
      <c r="B677">
        <v>1352.989990234375</v>
      </c>
      <c r="C677">
        <v>1357.469970703125</v>
      </c>
      <c r="D677">
        <v>1341.2099609375</v>
      </c>
      <c r="E677">
        <v>1349.0699462890625</v>
      </c>
      <c r="F677">
        <v>4145120000</v>
      </c>
      <c r="G677" s="2">
        <f>(data__4[[#This Row],[Close]]-B676)/B676</f>
        <v>2.3038976355772363E-3</v>
      </c>
      <c r="H677">
        <f t="shared" si="10"/>
        <v>3.8024928795362062E-4</v>
      </c>
      <c r="I677">
        <f>-LN(data__4[[#This Row],[Variance]]) - (data__4[[#This Row],[PropReturn]]^2/data__4[[#This Row],[Variance]])</f>
        <v>7.8607243823601483</v>
      </c>
      <c r="J677">
        <f>SQRT(data__4[[#This Row],[Variance]])*100</f>
        <v>1.9499981742391981</v>
      </c>
    </row>
    <row r="678" spans="1:10" x14ac:dyDescent="0.25">
      <c r="A678" s="1">
        <v>39533</v>
      </c>
      <c r="B678">
        <v>1341.1300048828125</v>
      </c>
      <c r="C678">
        <v>1352.449951171875</v>
      </c>
      <c r="D678">
        <v>1336.4100341796875</v>
      </c>
      <c r="E678">
        <v>1352.449951171875</v>
      </c>
      <c r="F678">
        <v>4055670000</v>
      </c>
      <c r="G678" s="2">
        <f>(data__4[[#This Row],[Close]]-B677)/B677</f>
        <v>-8.7657598630925763E-3</v>
      </c>
      <c r="H678">
        <f t="shared" si="10"/>
        <v>3.4882722960417211E-4</v>
      </c>
      <c r="I678">
        <f>-LN(data__4[[#This Row],[Variance]]) - (data__4[[#This Row],[PropReturn]]^2/data__4[[#This Row],[Variance]])</f>
        <v>7.7406570022003987</v>
      </c>
      <c r="J678">
        <f>SQRT(data__4[[#This Row],[Variance]])*100</f>
        <v>1.8676917026216402</v>
      </c>
    </row>
    <row r="679" spans="1:10" x14ac:dyDescent="0.25">
      <c r="A679" s="1">
        <v>39534</v>
      </c>
      <c r="B679">
        <v>1325.760009765625</v>
      </c>
      <c r="C679">
        <v>1345.6199951171875</v>
      </c>
      <c r="D679">
        <v>1325.6600341796875</v>
      </c>
      <c r="E679">
        <v>1340.3399658203125</v>
      </c>
      <c r="F679">
        <v>4037930000</v>
      </c>
      <c r="G679" s="2">
        <f>(data__4[[#This Row],[Close]]-B678)/B678</f>
        <v>-1.1460481132498803E-2</v>
      </c>
      <c r="H679">
        <f t="shared" si="10"/>
        <v>3.2594866541930218E-4</v>
      </c>
      <c r="I679">
        <f>-LN(data__4[[#This Row],[Variance]]) - (data__4[[#This Row],[PropReturn]]^2/data__4[[#This Row],[Variance]])</f>
        <v>7.6258157082270195</v>
      </c>
      <c r="J679">
        <f>SQRT(data__4[[#This Row],[Variance]])*100</f>
        <v>1.8054048449566711</v>
      </c>
    </row>
    <row r="680" spans="1:10" x14ac:dyDescent="0.25">
      <c r="A680" s="1">
        <v>39535</v>
      </c>
      <c r="B680">
        <v>1315.219970703125</v>
      </c>
      <c r="C680">
        <v>1334.8699951171875</v>
      </c>
      <c r="D680">
        <v>1312.949951171875</v>
      </c>
      <c r="E680">
        <v>1327.02001953125</v>
      </c>
      <c r="F680">
        <v>3686980000</v>
      </c>
      <c r="G680" s="2">
        <f>(data__4[[#This Row],[Close]]-B679)/B679</f>
        <v>-7.9501862968119879E-3</v>
      </c>
      <c r="H680">
        <f t="shared" si="10"/>
        <v>3.0948727367875815E-4</v>
      </c>
      <c r="I680">
        <f>-LN(data__4[[#This Row],[Variance]]) - (data__4[[#This Row],[PropReturn]]^2/data__4[[#This Row],[Variance]])</f>
        <v>7.8763672166586876</v>
      </c>
      <c r="J680">
        <f>SQRT(data__4[[#This Row],[Variance]])*100</f>
        <v>1.7592250386995922</v>
      </c>
    </row>
    <row r="681" spans="1:10" x14ac:dyDescent="0.25">
      <c r="A681" s="1">
        <v>39538</v>
      </c>
      <c r="B681">
        <v>1322.699951171875</v>
      </c>
      <c r="C681">
        <v>1328.52001953125</v>
      </c>
      <c r="D681">
        <v>1312.81005859375</v>
      </c>
      <c r="E681">
        <v>1315.9200439453125</v>
      </c>
      <c r="F681">
        <v>4188990000</v>
      </c>
      <c r="G681" s="2">
        <f>(data__4[[#This Row],[Close]]-B680)/B680</f>
        <v>5.6872467232619303E-3</v>
      </c>
      <c r="H681">
        <f t="shared" si="10"/>
        <v>2.8892951589029869E-4</v>
      </c>
      <c r="I681">
        <f>-LN(data__4[[#This Row],[Variance]]) - (data__4[[#This Row],[PropReturn]]^2/data__4[[#This Row],[Variance]])</f>
        <v>8.0373808488642684</v>
      </c>
      <c r="J681">
        <f>SQRT(data__4[[#This Row],[Variance]])*100</f>
        <v>1.6997926811534951</v>
      </c>
    </row>
    <row r="682" spans="1:10" x14ac:dyDescent="0.25">
      <c r="A682" s="1">
        <v>39539</v>
      </c>
      <c r="B682">
        <v>1370.1800537109375</v>
      </c>
      <c r="C682">
        <v>1370.1800537109375</v>
      </c>
      <c r="D682">
        <v>1326.4100341796875</v>
      </c>
      <c r="E682">
        <v>1326.4100341796875</v>
      </c>
      <c r="F682">
        <v>4745120000</v>
      </c>
      <c r="G682" s="2">
        <f>(data__4[[#This Row],[Close]]-B681)/B681</f>
        <v>3.5896351623054393E-2</v>
      </c>
      <c r="H682">
        <f t="shared" si="10"/>
        <v>2.6765790715698319E-4</v>
      </c>
      <c r="I682">
        <f>-LN(data__4[[#This Row],[Variance]]) - (data__4[[#This Row],[PropReturn]]^2/data__4[[#This Row],[Variance]])</f>
        <v>3.4116405989009762</v>
      </c>
      <c r="J682">
        <f>SQRT(data__4[[#This Row],[Variance]])*100</f>
        <v>1.6360253884245903</v>
      </c>
    </row>
    <row r="683" spans="1:10" x14ac:dyDescent="0.25">
      <c r="A683" s="1">
        <v>39540</v>
      </c>
      <c r="B683">
        <v>1367.530029296875</v>
      </c>
      <c r="C683">
        <v>1377.949951171875</v>
      </c>
      <c r="D683">
        <v>1361.550048828125</v>
      </c>
      <c r="E683">
        <v>1369.9599609375</v>
      </c>
      <c r="F683">
        <v>4320440000</v>
      </c>
      <c r="G683" s="2">
        <f>(data__4[[#This Row],[Close]]-B682)/B682</f>
        <v>-1.9340702025878178E-3</v>
      </c>
      <c r="H683">
        <f t="shared" si="10"/>
        <v>3.5020218899453273E-4</v>
      </c>
      <c r="I683">
        <f>-LN(data__4[[#This Row],[Variance]]) - (data__4[[#This Row],[PropReturn]]^2/data__4[[#This Row],[Variance]])</f>
        <v>7.9463185505772813</v>
      </c>
      <c r="J683">
        <f>SQRT(data__4[[#This Row],[Variance]])*100</f>
        <v>1.8713689881862763</v>
      </c>
    </row>
    <row r="684" spans="1:10" x14ac:dyDescent="0.25">
      <c r="A684" s="1">
        <v>39541</v>
      </c>
      <c r="B684">
        <v>1369.31005859375</v>
      </c>
      <c r="C684">
        <v>1375.6600341796875</v>
      </c>
      <c r="D684">
        <v>1358.6800537109375</v>
      </c>
      <c r="E684">
        <v>1365.68994140625</v>
      </c>
      <c r="F684">
        <v>3920100000</v>
      </c>
      <c r="G684" s="2">
        <f>(data__4[[#This Row],[Close]]-B683)/B683</f>
        <v>1.3016381788634025E-3</v>
      </c>
      <c r="H684">
        <f t="shared" si="10"/>
        <v>3.212706728210445E-4</v>
      </c>
      <c r="I684">
        <f>-LN(data__4[[#This Row],[Variance]]) - (data__4[[#This Row],[PropReturn]]^2/data__4[[#This Row],[Variance]])</f>
        <v>8.0379529448402174</v>
      </c>
      <c r="J684">
        <f>SQRT(data__4[[#This Row],[Variance]])*100</f>
        <v>1.7924025017306926</v>
      </c>
    </row>
    <row r="685" spans="1:10" x14ac:dyDescent="0.25">
      <c r="A685" s="1">
        <v>39542</v>
      </c>
      <c r="B685">
        <v>1370.4000244140625</v>
      </c>
      <c r="C685">
        <v>1380.9100341796875</v>
      </c>
      <c r="D685">
        <v>1362.8299560546875</v>
      </c>
      <c r="E685">
        <v>1369.8499755859375</v>
      </c>
      <c r="F685">
        <v>3703100000</v>
      </c>
      <c r="G685" s="2">
        <f>(data__4[[#This Row],[Close]]-B684)/B684</f>
        <v>7.9599635851055521E-4</v>
      </c>
      <c r="H685">
        <f t="shared" si="10"/>
        <v>2.9469362413641009E-4</v>
      </c>
      <c r="I685">
        <f>-LN(data__4[[#This Row],[Variance]]) - (data__4[[#This Row],[PropReturn]]^2/data__4[[#This Row],[Variance]])</f>
        <v>8.1274242393820924</v>
      </c>
      <c r="J685">
        <f>SQRT(data__4[[#This Row],[Variance]])*100</f>
        <v>1.7166642774183019</v>
      </c>
    </row>
    <row r="686" spans="1:10" x14ac:dyDescent="0.25">
      <c r="A686" s="1">
        <v>39545</v>
      </c>
      <c r="B686">
        <v>1372.5400390625</v>
      </c>
      <c r="C686">
        <v>1386.739990234375</v>
      </c>
      <c r="D686">
        <v>1369.02001953125</v>
      </c>
      <c r="E686">
        <v>1373.68994140625</v>
      </c>
      <c r="F686">
        <v>3747780000</v>
      </c>
      <c r="G686" s="2">
        <f>(data__4[[#This Row],[Close]]-B685)/B685</f>
        <v>1.5615985189087391E-3</v>
      </c>
      <c r="H686">
        <f t="shared" si="10"/>
        <v>2.7034592527875516E-4</v>
      </c>
      <c r="I686">
        <f>-LN(data__4[[#This Row],[Variance]]) - (data__4[[#This Row],[PropReturn]]^2/data__4[[#This Row],[Variance]])</f>
        <v>8.2067879564978607</v>
      </c>
      <c r="J686">
        <f>SQRT(data__4[[#This Row],[Variance]])*100</f>
        <v>1.6442199526789449</v>
      </c>
    </row>
    <row r="687" spans="1:10" x14ac:dyDescent="0.25">
      <c r="A687" s="1">
        <v>39546</v>
      </c>
      <c r="B687">
        <v>1365.5400390625</v>
      </c>
      <c r="C687">
        <v>1370.1600341796875</v>
      </c>
      <c r="D687">
        <v>1360.6199951171875</v>
      </c>
      <c r="E687">
        <v>1370.1600341796875</v>
      </c>
      <c r="F687">
        <v>3602500000</v>
      </c>
      <c r="G687" s="2">
        <f>(data__4[[#This Row],[Close]]-B686)/B686</f>
        <v>-5.1000333693589596E-3</v>
      </c>
      <c r="H687">
        <f t="shared" si="10"/>
        <v>2.4826594696022932E-4</v>
      </c>
      <c r="I687">
        <f>-LN(data__4[[#This Row],[Variance]]) - (data__4[[#This Row],[PropReturn]]^2/data__4[[#This Row],[Variance]])</f>
        <v>8.1962419646678963</v>
      </c>
      <c r="J687">
        <f>SQRT(data__4[[#This Row],[Variance]])*100</f>
        <v>1.5756457309948493</v>
      </c>
    </row>
    <row r="688" spans="1:10" x14ac:dyDescent="0.25">
      <c r="A688" s="1">
        <v>39547</v>
      </c>
      <c r="B688">
        <v>1354.489990234375</v>
      </c>
      <c r="C688">
        <v>1368.3900146484375</v>
      </c>
      <c r="D688">
        <v>1349.969970703125</v>
      </c>
      <c r="E688">
        <v>1365.5</v>
      </c>
      <c r="F688">
        <v>3556670000</v>
      </c>
      <c r="G688" s="2">
        <f>(data__4[[#This Row],[Close]]-B687)/B687</f>
        <v>-8.092072375784248E-3</v>
      </c>
      <c r="H688">
        <f t="shared" si="10"/>
        <v>2.300228720232404E-4</v>
      </c>
      <c r="I688">
        <f>-LN(data__4[[#This Row],[Variance]]) - (data__4[[#This Row],[PropReturn]]^2/data__4[[#This Row],[Variance]])</f>
        <v>8.0926573571267433</v>
      </c>
      <c r="J688">
        <f>SQRT(data__4[[#This Row],[Variance]])*100</f>
        <v>1.516650493763281</v>
      </c>
    </row>
    <row r="689" spans="1:10" x14ac:dyDescent="0.25">
      <c r="A689" s="1">
        <v>39548</v>
      </c>
      <c r="B689">
        <v>1360.550048828125</v>
      </c>
      <c r="C689">
        <v>1367.239990234375</v>
      </c>
      <c r="D689">
        <v>1350.1099853515625</v>
      </c>
      <c r="E689">
        <v>1355.3699951171875</v>
      </c>
      <c r="F689">
        <v>3686150000</v>
      </c>
      <c r="G689" s="2">
        <f>(data__4[[#This Row],[Close]]-B688)/B688</f>
        <v>4.4740519586279068E-3</v>
      </c>
      <c r="H689">
        <f t="shared" si="10"/>
        <v>2.1657294619094116E-4</v>
      </c>
      <c r="I689">
        <f>-LN(data__4[[#This Row],[Variance]]) - (data__4[[#This Row],[PropReturn]]^2/data__4[[#This Row],[Variance]])</f>
        <v>8.3451563493146015</v>
      </c>
      <c r="J689">
        <f>SQRT(data__4[[#This Row],[Variance]])*100</f>
        <v>1.4716417573273095</v>
      </c>
    </row>
    <row r="690" spans="1:10" x14ac:dyDescent="0.25">
      <c r="A690" s="1">
        <v>39549</v>
      </c>
      <c r="B690">
        <v>1332.8299560546875</v>
      </c>
      <c r="C690">
        <v>1357.97998046875</v>
      </c>
      <c r="D690">
        <v>1331.2099609375</v>
      </c>
      <c r="E690">
        <v>1357.97998046875</v>
      </c>
      <c r="F690">
        <v>3723790000</v>
      </c>
      <c r="G690" s="2">
        <f>(data__4[[#This Row],[Close]]-B689)/B689</f>
        <v>-2.0374180867005588E-2</v>
      </c>
      <c r="H690">
        <f t="shared" si="10"/>
        <v>2.0060457025328305E-4</v>
      </c>
      <c r="I690">
        <f>-LN(data__4[[#This Row],[Variance]]) - (data__4[[#This Row],[PropReturn]]^2/data__4[[#This Row],[Variance]])</f>
        <v>6.4448937987677795</v>
      </c>
      <c r="J690">
        <f>SQRT(data__4[[#This Row],[Variance]])*100</f>
        <v>1.4163494281189337</v>
      </c>
    </row>
    <row r="691" spans="1:10" x14ac:dyDescent="0.25">
      <c r="A691" s="1">
        <v>39552</v>
      </c>
      <c r="B691">
        <v>1328.3199462890625</v>
      </c>
      <c r="C691">
        <v>1335.6400146484375</v>
      </c>
      <c r="D691">
        <v>1326.1600341796875</v>
      </c>
      <c r="E691">
        <v>1332.199951171875</v>
      </c>
      <c r="F691">
        <v>3565020000</v>
      </c>
      <c r="G691" s="2">
        <f>(data__4[[#This Row],[Close]]-B690)/B690</f>
        <v>-3.3837848145123394E-3</v>
      </c>
      <c r="H691">
        <f t="shared" si="10"/>
        <v>2.1809579783336661E-4</v>
      </c>
      <c r="I691">
        <f>-LN(data__4[[#This Row],[Variance]]) - (data__4[[#This Row],[PropReturn]]^2/data__4[[#This Row],[Variance]])</f>
        <v>8.3780762883468594</v>
      </c>
      <c r="J691">
        <f>SQRT(data__4[[#This Row],[Variance]])*100</f>
        <v>1.4768066827901565</v>
      </c>
    </row>
    <row r="692" spans="1:10" x14ac:dyDescent="0.25">
      <c r="A692" s="1">
        <v>39553</v>
      </c>
      <c r="B692">
        <v>1334.4300537109375</v>
      </c>
      <c r="C692">
        <v>1337.719970703125</v>
      </c>
      <c r="D692">
        <v>1324.3499755859375</v>
      </c>
      <c r="E692">
        <v>1331.719970703125</v>
      </c>
      <c r="F692">
        <v>3581230000</v>
      </c>
      <c r="G692" s="2">
        <f>(data__4[[#This Row],[Close]]-B691)/B691</f>
        <v>4.5998762865413967E-3</v>
      </c>
      <c r="H692">
        <f t="shared" si="10"/>
        <v>2.0129937632756357E-4</v>
      </c>
      <c r="I692">
        <f>-LN(data__4[[#This Row],[Variance]]) - (data__4[[#This Row],[PropReturn]]^2/data__4[[#This Row],[Variance]])</f>
        <v>8.4056059106976928</v>
      </c>
      <c r="J692">
        <f>SQRT(data__4[[#This Row],[Variance]])*100</f>
        <v>1.4188001139257198</v>
      </c>
    </row>
    <row r="693" spans="1:10" x14ac:dyDescent="0.25">
      <c r="A693" s="1">
        <v>39554</v>
      </c>
      <c r="B693">
        <v>1364.7099609375</v>
      </c>
      <c r="C693">
        <v>1365.489990234375</v>
      </c>
      <c r="D693">
        <v>1337.02001953125</v>
      </c>
      <c r="E693">
        <v>1337.02001953125</v>
      </c>
      <c r="F693">
        <v>4260370000</v>
      </c>
      <c r="G693" s="2">
        <f>(data__4[[#This Row],[Close]]-B692)/B692</f>
        <v>2.269126593960967E-2</v>
      </c>
      <c r="H693">
        <f t="shared" si="10"/>
        <v>1.867543316043747E-4</v>
      </c>
      <c r="I693">
        <f>-LN(data__4[[#This Row],[Variance]]) - (data__4[[#This Row],[PropReturn]]^2/data__4[[#This Row],[Variance]])</f>
        <v>5.8286530459302508</v>
      </c>
      <c r="J693">
        <f>SQRT(data__4[[#This Row],[Variance]])*100</f>
        <v>1.366580885291371</v>
      </c>
    </row>
    <row r="694" spans="1:10" x14ac:dyDescent="0.25">
      <c r="A694" s="1">
        <v>39555</v>
      </c>
      <c r="B694">
        <v>1365.56005859375</v>
      </c>
      <c r="C694">
        <v>1368.5999755859375</v>
      </c>
      <c r="D694">
        <v>1357.25</v>
      </c>
      <c r="E694">
        <v>1363.3699951171875</v>
      </c>
      <c r="F694">
        <v>3713880000</v>
      </c>
      <c r="G694" s="2">
        <f>(data__4[[#This Row],[Close]]-B693)/B693</f>
        <v>6.229145243917012E-4</v>
      </c>
      <c r="H694">
        <f t="shared" si="10"/>
        <v>2.1355160491971472E-4</v>
      </c>
      <c r="I694">
        <f>-LN(data__4[[#This Row],[Variance]]) - (data__4[[#This Row],[PropReturn]]^2/data__4[[#This Row],[Variance]])</f>
        <v>8.4498150488423391</v>
      </c>
      <c r="J694">
        <f>SQRT(data__4[[#This Row],[Variance]])*100</f>
        <v>1.4613404973506849</v>
      </c>
    </row>
    <row r="695" spans="1:10" x14ac:dyDescent="0.25">
      <c r="A695" s="1">
        <v>39556</v>
      </c>
      <c r="B695">
        <v>1390.3299560546875</v>
      </c>
      <c r="C695">
        <v>1395.9000244140625</v>
      </c>
      <c r="D695">
        <v>1369</v>
      </c>
      <c r="E695">
        <v>1369</v>
      </c>
      <c r="F695">
        <v>4222380000</v>
      </c>
      <c r="G695" s="2">
        <f>(data__4[[#This Row],[Close]]-B694)/B694</f>
        <v>1.8139002605601598E-2</v>
      </c>
      <c r="H695">
        <f t="shared" si="10"/>
        <v>1.96253210461783E-4</v>
      </c>
      <c r="I695">
        <f>-LN(data__4[[#This Row],[Variance]]) - (data__4[[#This Row],[PropReturn]]^2/data__4[[#This Row],[Variance]])</f>
        <v>6.8595798329345028</v>
      </c>
      <c r="J695">
        <f>SQRT(data__4[[#This Row],[Variance]])*100</f>
        <v>1.400904031194796</v>
      </c>
    </row>
    <row r="696" spans="1:10" x14ac:dyDescent="0.25">
      <c r="A696" s="1">
        <v>39559</v>
      </c>
      <c r="B696">
        <v>1388.1700439453125</v>
      </c>
      <c r="C696">
        <v>1390.22998046875</v>
      </c>
      <c r="D696">
        <v>1379.25</v>
      </c>
      <c r="E696">
        <v>1387.719970703125</v>
      </c>
      <c r="F696">
        <v>3420570000</v>
      </c>
      <c r="G696" s="2">
        <f>(data__4[[#This Row],[Close]]-B695)/B695</f>
        <v>-1.5535248305403278E-3</v>
      </c>
      <c r="H696">
        <f t="shared" si="10"/>
        <v>2.0713634139716953E-4</v>
      </c>
      <c r="I696">
        <f>-LN(data__4[[#This Row],[Variance]]) - (data__4[[#This Row],[PropReturn]]^2/data__4[[#This Row],[Variance]])</f>
        <v>8.4704818741691668</v>
      </c>
      <c r="J696">
        <f>SQRT(data__4[[#This Row],[Variance]])*100</f>
        <v>1.4392231981078178</v>
      </c>
    </row>
    <row r="697" spans="1:10" x14ac:dyDescent="0.25">
      <c r="A697" s="1">
        <v>39560</v>
      </c>
      <c r="B697">
        <v>1375.93994140625</v>
      </c>
      <c r="C697">
        <v>1386.4300537109375</v>
      </c>
      <c r="D697">
        <v>1369.8399658203125</v>
      </c>
      <c r="E697">
        <v>1386.4300537109375</v>
      </c>
      <c r="F697">
        <v>3821900000</v>
      </c>
      <c r="G697" s="2">
        <f>(data__4[[#This Row],[Close]]-B696)/B696</f>
        <v>-8.810233726340452E-3</v>
      </c>
      <c r="H697">
        <f t="shared" si="10"/>
        <v>1.9056125387856623E-4</v>
      </c>
      <c r="I697">
        <f>-LN(data__4[[#This Row],[Variance]]) - (data__4[[#This Row],[PropReturn]]^2/data__4[[#This Row],[Variance]])</f>
        <v>8.1582126302957239</v>
      </c>
      <c r="J697">
        <f>SQRT(data__4[[#This Row],[Variance]])*100</f>
        <v>1.3804392557391514</v>
      </c>
    </row>
    <row r="698" spans="1:10" x14ac:dyDescent="0.25">
      <c r="A698" s="1">
        <v>39561</v>
      </c>
      <c r="B698">
        <v>1379.9300537109375</v>
      </c>
      <c r="C698">
        <v>1387.8699951171875</v>
      </c>
      <c r="D698">
        <v>1372.239990234375</v>
      </c>
      <c r="E698">
        <v>1378.4000244140625</v>
      </c>
      <c r="F698">
        <v>4103610000</v>
      </c>
      <c r="G698" s="2">
        <f>(data__4[[#This Row],[Close]]-B697)/B697</f>
        <v>2.8999174924811697E-3</v>
      </c>
      <c r="H698">
        <f t="shared" si="10"/>
        <v>1.8153455132605362E-4</v>
      </c>
      <c r="I698">
        <f>-LN(data__4[[#This Row],[Variance]]) - (data__4[[#This Row],[PropReturn]]^2/data__4[[#This Row],[Variance]])</f>
        <v>8.5677399239647034</v>
      </c>
      <c r="J698">
        <f>SQRT(data__4[[#This Row],[Variance]])*100</f>
        <v>1.3473475844267269</v>
      </c>
    </row>
    <row r="699" spans="1:10" x14ac:dyDescent="0.25">
      <c r="A699" s="1">
        <v>39562</v>
      </c>
      <c r="B699">
        <v>1388.8199462890625</v>
      </c>
      <c r="C699">
        <v>1397.719970703125</v>
      </c>
      <c r="D699">
        <v>1371.0899658203125</v>
      </c>
      <c r="E699">
        <v>1380.52001953125</v>
      </c>
      <c r="F699">
        <v>4461660000</v>
      </c>
      <c r="G699" s="2">
        <f>(data__4[[#This Row],[Close]]-B698)/B698</f>
        <v>6.4422776750300568E-3</v>
      </c>
      <c r="H699">
        <f t="shared" si="10"/>
        <v>1.6767662361738509E-4</v>
      </c>
      <c r="I699">
        <f>-LN(data__4[[#This Row],[Variance]]) - (data__4[[#This Row],[PropReturn]]^2/data__4[[#This Row],[Variance]])</f>
        <v>8.4459555367204864</v>
      </c>
      <c r="J699">
        <f>SQRT(data__4[[#This Row],[Variance]])*100</f>
        <v>1.294900087332552</v>
      </c>
    </row>
    <row r="700" spans="1:10" x14ac:dyDescent="0.25">
      <c r="A700" s="1">
        <v>39563</v>
      </c>
      <c r="B700">
        <v>1397.8399658203125</v>
      </c>
      <c r="C700">
        <v>1399.1099853515625</v>
      </c>
      <c r="D700">
        <v>1379.97998046875</v>
      </c>
      <c r="E700">
        <v>1387.8800048828125</v>
      </c>
      <c r="F700">
        <v>3891150000</v>
      </c>
      <c r="G700" s="2">
        <f>(data__4[[#This Row],[Close]]-B699)/B699</f>
        <v>6.4947364525916847E-3</v>
      </c>
      <c r="H700">
        <f t="shared" si="10"/>
        <v>1.5771212804528245E-4</v>
      </c>
      <c r="I700">
        <f>-LN(data__4[[#This Row],[Variance]]) - (data__4[[#This Row],[PropReturn]]^2/data__4[[#This Row],[Variance]])</f>
        <v>8.4872796948953884</v>
      </c>
      <c r="J700">
        <f>SQRT(data__4[[#This Row],[Variance]])*100</f>
        <v>1.2558348937869279</v>
      </c>
    </row>
    <row r="701" spans="1:10" x14ac:dyDescent="0.25">
      <c r="A701" s="1">
        <v>39566</v>
      </c>
      <c r="B701">
        <v>1396.3699951171875</v>
      </c>
      <c r="C701">
        <v>1402.9000244140625</v>
      </c>
      <c r="D701">
        <v>1394.4000244140625</v>
      </c>
      <c r="E701">
        <v>1397.9599609375</v>
      </c>
      <c r="F701">
        <v>3607000000</v>
      </c>
      <c r="G701" s="2">
        <f>(data__4[[#This Row],[Close]]-B700)/B700</f>
        <v>-1.0516015703288023E-3</v>
      </c>
      <c r="H701">
        <f t="shared" si="10"/>
        <v>1.4867084219867443E-4</v>
      </c>
      <c r="I701">
        <f>-LN(data__4[[#This Row],[Variance]]) - (data__4[[#This Row],[PropReturn]]^2/data__4[[#This Row],[Variance]])</f>
        <v>8.8063374577713951</v>
      </c>
      <c r="J701">
        <f>SQRT(data__4[[#This Row],[Variance]])*100</f>
        <v>1.2193065332338477</v>
      </c>
    </row>
    <row r="702" spans="1:10" x14ac:dyDescent="0.25">
      <c r="A702" s="1">
        <v>39567</v>
      </c>
      <c r="B702">
        <v>1390.93994140625</v>
      </c>
      <c r="C702">
        <v>1397</v>
      </c>
      <c r="D702">
        <v>1386.699951171875</v>
      </c>
      <c r="E702">
        <v>1395.6099853515625</v>
      </c>
      <c r="F702">
        <v>3815320000</v>
      </c>
      <c r="G702" s="2">
        <f>(data__4[[#This Row],[Close]]-B701)/B701</f>
        <v>-3.8886926315555739E-3</v>
      </c>
      <c r="H702">
        <f t="shared" si="10"/>
        <v>1.3708324146794956E-4</v>
      </c>
      <c r="I702">
        <f>-LN(data__4[[#This Row],[Variance]]) - (data__4[[#This Row],[PropReturn]]^2/data__4[[#This Row],[Variance]])</f>
        <v>8.7846101866112321</v>
      </c>
      <c r="J702">
        <f>SQRT(data__4[[#This Row],[Variance]])*100</f>
        <v>1.1708255270019934</v>
      </c>
    </row>
    <row r="703" spans="1:10" x14ac:dyDescent="0.25">
      <c r="A703" s="1">
        <v>39568</v>
      </c>
      <c r="B703">
        <v>1385.5899658203125</v>
      </c>
      <c r="C703">
        <v>1404.5699462890625</v>
      </c>
      <c r="D703">
        <v>1384.25</v>
      </c>
      <c r="E703">
        <v>1391.219970703125</v>
      </c>
      <c r="F703">
        <v>4508890000</v>
      </c>
      <c r="G703" s="2">
        <f>(data__4[[#This Row],[Close]]-B702)/B702</f>
        <v>-3.8463023648085317E-3</v>
      </c>
      <c r="H703">
        <f t="shared" si="10"/>
        <v>1.2764281984633901E-4</v>
      </c>
      <c r="I703">
        <f>-LN(data__4[[#This Row],[Variance]]) - (data__4[[#This Row],[PropReturn]]^2/data__4[[#This Row],[Variance]])</f>
        <v>8.850372791721492</v>
      </c>
      <c r="J703">
        <f>SQRT(data__4[[#This Row],[Variance]])*100</f>
        <v>1.1297912189707398</v>
      </c>
    </row>
    <row r="704" spans="1:10" x14ac:dyDescent="0.25">
      <c r="A704" s="1">
        <v>39569</v>
      </c>
      <c r="B704">
        <v>1409.3399658203125</v>
      </c>
      <c r="C704">
        <v>1410.0699462890625</v>
      </c>
      <c r="D704">
        <v>1383.0699462890625</v>
      </c>
      <c r="E704">
        <v>1385.969970703125</v>
      </c>
      <c r="F704">
        <v>4448780000</v>
      </c>
      <c r="G704" s="2">
        <f>(data__4[[#This Row],[Close]]-B703)/B703</f>
        <v>1.7140713043443022E-2</v>
      </c>
      <c r="H704">
        <f t="shared" si="10"/>
        <v>1.1899825083595993E-4</v>
      </c>
      <c r="I704">
        <f>-LN(data__4[[#This Row],[Variance]]) - (data__4[[#This Row],[PropReturn]]^2/data__4[[#This Row],[Variance]])</f>
        <v>6.5674239294913512</v>
      </c>
      <c r="J704">
        <f>SQRT(data__4[[#This Row],[Variance]])*100</f>
        <v>1.0908631941538771</v>
      </c>
    </row>
    <row r="705" spans="1:10" x14ac:dyDescent="0.25">
      <c r="A705" s="1">
        <v>39570</v>
      </c>
      <c r="B705">
        <v>1413.9000244140625</v>
      </c>
      <c r="C705">
        <v>1422.719970703125</v>
      </c>
      <c r="D705">
        <v>1406.25</v>
      </c>
      <c r="E705">
        <v>1409.1600341796875</v>
      </c>
      <c r="F705">
        <v>3953030000</v>
      </c>
      <c r="G705" s="2">
        <f>(data__4[[#This Row],[Close]]-B704)/B704</f>
        <v>3.2355987230489117E-3</v>
      </c>
      <c r="H705">
        <f t="shared" si="10"/>
        <v>1.3375330979869523E-4</v>
      </c>
      <c r="I705">
        <f>-LN(data__4[[#This Row],[Variance]]) - (data__4[[#This Row],[PropReturn]]^2/data__4[[#This Row],[Variance]])</f>
        <v>8.8412417251544024</v>
      </c>
      <c r="J705">
        <f>SQRT(data__4[[#This Row],[Variance]])*100</f>
        <v>1.1565176600411047</v>
      </c>
    </row>
    <row r="706" spans="1:10" x14ac:dyDescent="0.25">
      <c r="A706" s="1">
        <v>39573</v>
      </c>
      <c r="B706">
        <v>1407.489990234375</v>
      </c>
      <c r="C706">
        <v>1415.3399658203125</v>
      </c>
      <c r="D706">
        <v>1404.3699951171875</v>
      </c>
      <c r="E706">
        <v>1415.3399658203125</v>
      </c>
      <c r="F706">
        <v>3410090000</v>
      </c>
      <c r="G706" s="2">
        <f>(data__4[[#This Row],[Close]]-B705)/B705</f>
        <v>-4.5335837534509534E-3</v>
      </c>
      <c r="H706">
        <f t="shared" si="10"/>
        <v>1.2422533988554023E-4</v>
      </c>
      <c r="I706">
        <f>-LN(data__4[[#This Row],[Variance]]) - (data__4[[#This Row],[PropReturn]]^2/data__4[[#This Row],[Variance]])</f>
        <v>8.827960976183288</v>
      </c>
      <c r="J706">
        <f>SQRT(data__4[[#This Row],[Variance]])*100</f>
        <v>1.114564219260336</v>
      </c>
    </row>
    <row r="707" spans="1:10" x14ac:dyDescent="0.25">
      <c r="A707" s="1">
        <v>39574</v>
      </c>
      <c r="B707">
        <v>1418.260009765625</v>
      </c>
      <c r="C707">
        <v>1421.5699462890625</v>
      </c>
      <c r="D707">
        <v>1397.0999755859375</v>
      </c>
      <c r="E707">
        <v>1405.5999755859375</v>
      </c>
      <c r="F707">
        <v>3924100000</v>
      </c>
      <c r="G707" s="2">
        <f>(data__4[[#This Row],[Close]]-B706)/B706</f>
        <v>7.6519333039495206E-3</v>
      </c>
      <c r="H707">
        <f t="shared" si="10"/>
        <v>1.1634597809946149E-4</v>
      </c>
      <c r="I707">
        <f>-LN(data__4[[#This Row],[Variance]]) - (data__4[[#This Row],[PropReturn]]^2/data__4[[#This Row],[Variance]])</f>
        <v>8.5556839005063949</v>
      </c>
      <c r="J707">
        <f>SQRT(data__4[[#This Row],[Variance]])*100</f>
        <v>1.078637928590783</v>
      </c>
    </row>
    <row r="708" spans="1:10" x14ac:dyDescent="0.25">
      <c r="A708" s="1">
        <v>39575</v>
      </c>
      <c r="B708">
        <v>1392.5699462890625</v>
      </c>
      <c r="C708">
        <v>1419.5400390625</v>
      </c>
      <c r="D708">
        <v>1391.1600341796875</v>
      </c>
      <c r="E708">
        <v>1417.489990234375</v>
      </c>
      <c r="F708">
        <v>4075860000</v>
      </c>
      <c r="G708" s="2">
        <f>(data__4[[#This Row],[Close]]-B707)/B707</f>
        <v>-1.8113789643415187E-2</v>
      </c>
      <c r="H708">
        <f t="shared" si="10"/>
        <v>1.1223733368693619E-4</v>
      </c>
      <c r="I708">
        <f>-LN(data__4[[#This Row],[Variance]]) - (data__4[[#This Row],[PropReturn]]^2/data__4[[#This Row],[Variance]])</f>
        <v>6.1715416186406085</v>
      </c>
      <c r="J708">
        <f>SQRT(data__4[[#This Row],[Variance]])*100</f>
        <v>1.0594212273073265</v>
      </c>
    </row>
    <row r="709" spans="1:10" x14ac:dyDescent="0.25">
      <c r="A709" s="1">
        <v>39576</v>
      </c>
      <c r="B709">
        <v>1397.6800537109375</v>
      </c>
      <c r="C709">
        <v>1402.3499755859375</v>
      </c>
      <c r="D709">
        <v>1389.3900146484375</v>
      </c>
      <c r="E709">
        <v>1394.2900390625</v>
      </c>
      <c r="F709">
        <v>3827550000</v>
      </c>
      <c r="G709" s="2">
        <f>(data__4[[#This Row],[Close]]-B708)/B708</f>
        <v>3.6695517058173465E-3</v>
      </c>
      <c r="H709">
        <f t="shared" ref="H709:H772" si="11" xml:space="preserve"> $N$5 + ($N$3*G708^2) + ($N$4*H708)</f>
        <v>1.3036588812856048E-4</v>
      </c>
      <c r="I709">
        <f>-LN(data__4[[#This Row],[Variance]]) - (data__4[[#This Row],[PropReturn]]^2/data__4[[#This Row],[Variance]])</f>
        <v>8.8418746382756446</v>
      </c>
      <c r="J709">
        <f>SQRT(data__4[[#This Row],[Variance]])*100</f>
        <v>1.1417788232777857</v>
      </c>
    </row>
    <row r="710" spans="1:10" x14ac:dyDescent="0.25">
      <c r="A710" s="1">
        <v>39577</v>
      </c>
      <c r="B710">
        <v>1388.280029296875</v>
      </c>
      <c r="C710">
        <v>1394.9000244140625</v>
      </c>
      <c r="D710">
        <v>1384.1099853515625</v>
      </c>
      <c r="E710">
        <v>1394.9000244140625</v>
      </c>
      <c r="F710">
        <v>3518620000</v>
      </c>
      <c r="G710" s="2">
        <f>(data__4[[#This Row],[Close]]-B709)/B709</f>
        <v>-6.7254479228667412E-3</v>
      </c>
      <c r="H710">
        <f t="shared" si="11"/>
        <v>1.2137625523539622E-4</v>
      </c>
      <c r="I710">
        <f>-LN(data__4[[#This Row],[Variance]]) - (data__4[[#This Row],[PropReturn]]^2/data__4[[#This Row],[Variance]])</f>
        <v>8.6439587953447443</v>
      </c>
      <c r="J710">
        <f>SQRT(data__4[[#This Row],[Variance]])*100</f>
        <v>1.1017089236063953</v>
      </c>
    </row>
    <row r="711" spans="1:10" x14ac:dyDescent="0.25">
      <c r="A711" s="1">
        <v>39580</v>
      </c>
      <c r="B711">
        <v>1403.5799560546875</v>
      </c>
      <c r="C711">
        <v>1404.06005859375</v>
      </c>
      <c r="D711">
        <v>1386.199951171875</v>
      </c>
      <c r="E711">
        <v>1389.4000244140625</v>
      </c>
      <c r="F711">
        <v>3370630000</v>
      </c>
      <c r="G711" s="2">
        <f>(data__4[[#This Row],[Close]]-B710)/B710</f>
        <v>1.1020778542468471E-2</v>
      </c>
      <c r="H711">
        <f t="shared" si="11"/>
        <v>1.1574818000663508E-4</v>
      </c>
      <c r="I711">
        <f>-LN(data__4[[#This Row],[Variance]]) - (data__4[[#This Row],[PropReturn]]^2/data__4[[#This Row],[Variance]])</f>
        <v>8.014767718643018</v>
      </c>
      <c r="J711">
        <f>SQRT(data__4[[#This Row],[Variance]])*100</f>
        <v>1.0758632813077835</v>
      </c>
    </row>
    <row r="712" spans="1:10" x14ac:dyDescent="0.25">
      <c r="A712" s="1">
        <v>39581</v>
      </c>
      <c r="B712">
        <v>1403.0400390625</v>
      </c>
      <c r="C712">
        <v>1406.300048828125</v>
      </c>
      <c r="D712">
        <v>1396.260009765625</v>
      </c>
      <c r="E712">
        <v>1404.4000244140625</v>
      </c>
      <c r="F712">
        <v>4018590000</v>
      </c>
      <c r="G712" s="2">
        <f>(data__4[[#This Row],[Close]]-B711)/B711</f>
        <v>-3.8467134690719628E-4</v>
      </c>
      <c r="H712">
        <f t="shared" si="11"/>
        <v>1.1679748656461579E-4</v>
      </c>
      <c r="I712">
        <f>-LN(data__4[[#This Row],[Variance]]) - (data__4[[#This Row],[PropReturn]]^2/data__4[[#This Row],[Variance]])</f>
        <v>9.0538020957293703</v>
      </c>
      <c r="J712">
        <f>SQRT(data__4[[#This Row],[Variance]])*100</f>
        <v>1.0807288585238011</v>
      </c>
    </row>
    <row r="713" spans="1:10" x14ac:dyDescent="0.25">
      <c r="A713" s="1">
        <v>39582</v>
      </c>
      <c r="B713">
        <v>1408.6600341796875</v>
      </c>
      <c r="C713">
        <v>1420.18994140625</v>
      </c>
      <c r="D713">
        <v>1405.6500244140625</v>
      </c>
      <c r="E713">
        <v>1405.6500244140625</v>
      </c>
      <c r="F713">
        <v>3979370000</v>
      </c>
      <c r="G713" s="2">
        <f>(data__4[[#This Row],[Close]]-B712)/B712</f>
        <v>4.0055842746602836E-3</v>
      </c>
      <c r="H713">
        <f t="shared" si="11"/>
        <v>1.0790899999876828E-4</v>
      </c>
      <c r="I713">
        <f>-LN(data__4[[#This Row],[Variance]]) - (data__4[[#This Row],[PropReturn]]^2/data__4[[#This Row],[Variance]])</f>
        <v>8.9855349088818084</v>
      </c>
      <c r="J713">
        <f>SQRT(data__4[[#This Row],[Variance]])*100</f>
        <v>1.0387925683155819</v>
      </c>
    </row>
    <row r="714" spans="1:10" x14ac:dyDescent="0.25">
      <c r="A714" s="1">
        <v>39583</v>
      </c>
      <c r="B714">
        <v>1423.5699462890625</v>
      </c>
      <c r="C714">
        <v>1424.4000244140625</v>
      </c>
      <c r="D714">
        <v>1406.8699951171875</v>
      </c>
      <c r="E714">
        <v>1408.3599853515625</v>
      </c>
      <c r="F714">
        <v>3836480000</v>
      </c>
      <c r="G714" s="2">
        <f>(data__4[[#This Row],[Close]]-B713)/B713</f>
        <v>1.0584464489373811E-2</v>
      </c>
      <c r="H714">
        <f t="shared" si="11"/>
        <v>1.0108518975139107E-4</v>
      </c>
      <c r="I714">
        <f>-LN(data__4[[#This Row],[Variance]]) - (data__4[[#This Row],[PropReturn]]^2/data__4[[#This Row],[Variance]])</f>
        <v>8.0912650103341868</v>
      </c>
      <c r="J714">
        <f>SQRT(data__4[[#This Row],[Variance]])*100</f>
        <v>1.0054113076318123</v>
      </c>
    </row>
    <row r="715" spans="1:10" x14ac:dyDescent="0.25">
      <c r="A715" s="1">
        <v>39584</v>
      </c>
      <c r="B715">
        <v>1425.3499755859375</v>
      </c>
      <c r="C715">
        <v>1425.8199462890625</v>
      </c>
      <c r="D715">
        <v>1414.3499755859375</v>
      </c>
      <c r="E715">
        <v>1423.8900146484375</v>
      </c>
      <c r="F715">
        <v>3842590000</v>
      </c>
      <c r="G715" s="2">
        <f>(data__4[[#This Row],[Close]]-B714)/B714</f>
        <v>1.2503981989189568E-3</v>
      </c>
      <c r="H715">
        <f t="shared" si="11"/>
        <v>1.0264682453872931E-4</v>
      </c>
      <c r="I715">
        <f>-LN(data__4[[#This Row],[Variance]]) - (data__4[[#This Row],[PropReturn]]^2/data__4[[#This Row],[Variance]])</f>
        <v>9.1689845522153064</v>
      </c>
      <c r="J715">
        <f>SQRT(data__4[[#This Row],[Variance]])*100</f>
        <v>1.0131476917938931</v>
      </c>
    </row>
    <row r="716" spans="1:10" x14ac:dyDescent="0.25">
      <c r="A716" s="1">
        <v>39587</v>
      </c>
      <c r="B716">
        <v>1426.6300048828125</v>
      </c>
      <c r="C716">
        <v>1440.239990234375</v>
      </c>
      <c r="D716">
        <v>1421.6300048828125</v>
      </c>
      <c r="E716">
        <v>1425.280029296875</v>
      </c>
      <c r="F716">
        <v>3683970000</v>
      </c>
      <c r="G716" s="2">
        <f>(data__4[[#This Row],[Close]]-B715)/B715</f>
        <v>8.9804561602409359E-4</v>
      </c>
      <c r="H716">
        <f t="shared" si="11"/>
        <v>9.5106063278453516E-5</v>
      </c>
      <c r="I716">
        <f>-LN(data__4[[#This Row],[Variance]]) - (data__4[[#This Row],[PropReturn]]^2/data__4[[#This Row],[Variance]])</f>
        <v>9.252037975396183</v>
      </c>
      <c r="J716">
        <f>SQRT(data__4[[#This Row],[Variance]])*100</f>
        <v>0.97522337583988172</v>
      </c>
    </row>
    <row r="717" spans="1:10" x14ac:dyDescent="0.25">
      <c r="A717" s="1">
        <v>39588</v>
      </c>
      <c r="B717">
        <v>1413.4000244140625</v>
      </c>
      <c r="C717">
        <v>1424.489990234375</v>
      </c>
      <c r="D717">
        <v>1409.0899658203125</v>
      </c>
      <c r="E717">
        <v>1424.489990234375</v>
      </c>
      <c r="F717">
        <v>3854320000</v>
      </c>
      <c r="G717" s="2">
        <f>(data__4[[#This Row],[Close]]-B716)/B716</f>
        <v>-9.2735891040205253E-3</v>
      </c>
      <c r="H717">
        <f t="shared" si="11"/>
        <v>8.816082218973979E-5</v>
      </c>
      <c r="I717">
        <f>-LN(data__4[[#This Row],[Variance]]) - (data__4[[#This Row],[PropReturn]]^2/data__4[[#This Row],[Variance]])</f>
        <v>8.360864074817691</v>
      </c>
      <c r="J717">
        <f>SQRT(data__4[[#This Row],[Variance]])*100</f>
        <v>0.93893994584179774</v>
      </c>
    </row>
    <row r="718" spans="1:10" x14ac:dyDescent="0.25">
      <c r="A718" s="1">
        <v>39589</v>
      </c>
      <c r="B718">
        <v>1390.7099609375</v>
      </c>
      <c r="C718">
        <v>1419.1199951171875</v>
      </c>
      <c r="D718">
        <v>1388.81005859375</v>
      </c>
      <c r="E718">
        <v>1414.06005859375</v>
      </c>
      <c r="F718">
        <v>4517990000</v>
      </c>
      <c r="G718" s="2">
        <f>(data__4[[#This Row],[Close]]-B717)/B717</f>
        <v>-1.6053532676263301E-2</v>
      </c>
      <c r="H718">
        <f t="shared" si="11"/>
        <v>8.8735549000305147E-5</v>
      </c>
      <c r="I718">
        <f>-LN(data__4[[#This Row],[Variance]]) - (data__4[[#This Row],[PropReturn]]^2/data__4[[#This Row],[Variance]])</f>
        <v>6.425535811811061</v>
      </c>
      <c r="J718">
        <f>SQRT(data__4[[#This Row],[Variance]])*100</f>
        <v>0.94199548300565195</v>
      </c>
    </row>
    <row r="719" spans="1:10" x14ac:dyDescent="0.25">
      <c r="A719" s="1">
        <v>39590</v>
      </c>
      <c r="B719">
        <v>1394.3499755859375</v>
      </c>
      <c r="C719">
        <v>1399.0699462890625</v>
      </c>
      <c r="D719">
        <v>1390.22998046875</v>
      </c>
      <c r="E719">
        <v>1390.8299560546875</v>
      </c>
      <c r="F719">
        <v>3955960000</v>
      </c>
      <c r="G719" s="2">
        <f>(data__4[[#This Row],[Close]]-B718)/B718</f>
        <v>2.6173787135196093E-3</v>
      </c>
      <c r="H719">
        <f t="shared" si="11"/>
        <v>1.0319797133336776E-4</v>
      </c>
      <c r="I719">
        <f>-LN(data__4[[#This Row],[Variance]]) - (data__4[[#This Row],[PropReturn]]^2/data__4[[#This Row],[Variance]])</f>
        <v>9.1124775836573999</v>
      </c>
      <c r="J719">
        <f>SQRT(data__4[[#This Row],[Variance]])*100</f>
        <v>1.0158640230531237</v>
      </c>
    </row>
    <row r="720" spans="1:10" x14ac:dyDescent="0.25">
      <c r="A720" s="1">
        <v>39591</v>
      </c>
      <c r="B720">
        <v>1375.9300537109375</v>
      </c>
      <c r="C720">
        <v>1392.199951171875</v>
      </c>
      <c r="D720">
        <v>1373.719970703125</v>
      </c>
      <c r="E720">
        <v>1392.199951171875</v>
      </c>
      <c r="F720">
        <v>3516380000</v>
      </c>
      <c r="G720" s="2">
        <f>(data__4[[#This Row],[Close]]-B719)/B719</f>
        <v>-1.3210400686713916E-2</v>
      </c>
      <c r="H720">
        <f t="shared" si="11"/>
        <v>9.6038339123695452E-5</v>
      </c>
      <c r="I720">
        <f>-LN(data__4[[#This Row],[Variance]]) - (data__4[[#This Row],[PropReturn]]^2/data__4[[#This Row],[Variance]])</f>
        <v>7.4336274666367466</v>
      </c>
      <c r="J720">
        <f>SQRT(data__4[[#This Row],[Variance]])*100</f>
        <v>0.97999152610466711</v>
      </c>
    </row>
    <row r="721" spans="1:10" x14ac:dyDescent="0.25">
      <c r="A721" s="1">
        <v>39595</v>
      </c>
      <c r="B721">
        <v>1385.3499755859375</v>
      </c>
      <c r="C721">
        <v>1387.4000244140625</v>
      </c>
      <c r="D721">
        <v>1373.0699462890625</v>
      </c>
      <c r="E721">
        <v>1375.969970703125</v>
      </c>
      <c r="F721">
        <v>3588860000</v>
      </c>
      <c r="G721" s="2">
        <f>(data__4[[#This Row],[Close]]-B720)/B720</f>
        <v>6.8462214700479142E-3</v>
      </c>
      <c r="H721">
        <f t="shared" si="11"/>
        <v>1.0311130778122905E-4</v>
      </c>
      <c r="I721">
        <f>-LN(data__4[[#This Row],[Variance]]) - (data__4[[#This Row],[PropReturn]]^2/data__4[[#This Row],[Variance]])</f>
        <v>8.7251369141646684</v>
      </c>
      <c r="J721">
        <f>SQRT(data__4[[#This Row],[Variance]])*100</f>
        <v>1.0154373825166623</v>
      </c>
    </row>
    <row r="722" spans="1:10" x14ac:dyDescent="0.25">
      <c r="A722" s="1">
        <v>39596</v>
      </c>
      <c r="B722">
        <v>1390.8399658203125</v>
      </c>
      <c r="C722">
        <v>1391.25</v>
      </c>
      <c r="D722">
        <v>1378.1600341796875</v>
      </c>
      <c r="E722">
        <v>1386.5400390625</v>
      </c>
      <c r="F722">
        <v>3927240000</v>
      </c>
      <c r="G722" s="2">
        <f>(data__4[[#This Row],[Close]]-B721)/B721</f>
        <v>3.96289048336179E-3</v>
      </c>
      <c r="H722">
        <f t="shared" si="11"/>
        <v>9.9207548766102845E-5</v>
      </c>
      <c r="I722">
        <f>-LN(data__4[[#This Row],[Variance]]) - (data__4[[#This Row],[PropReturn]]^2/data__4[[#This Row],[Variance]])</f>
        <v>9.0599969943140373</v>
      </c>
      <c r="J722">
        <f>SQRT(data__4[[#This Row],[Variance]])*100</f>
        <v>0.99602986283596362</v>
      </c>
    </row>
    <row r="723" spans="1:10" x14ac:dyDescent="0.25">
      <c r="A723" s="1">
        <v>39597</v>
      </c>
      <c r="B723">
        <v>1398.260009765625</v>
      </c>
      <c r="C723">
        <v>1406.3199462890625</v>
      </c>
      <c r="D723">
        <v>1388.5899658203125</v>
      </c>
      <c r="E723">
        <v>1390.5</v>
      </c>
      <c r="F723">
        <v>3894440000</v>
      </c>
      <c r="G723" s="2">
        <f>(data__4[[#This Row],[Close]]-B722)/B722</f>
        <v>5.334937252062774E-3</v>
      </c>
      <c r="H723">
        <f t="shared" si="11"/>
        <v>9.3114211057125217E-5</v>
      </c>
      <c r="I723">
        <f>-LN(data__4[[#This Row],[Variance]]) - (data__4[[#This Row],[PropReturn]]^2/data__4[[#This Row],[Variance]])</f>
        <v>8.9760208885706501</v>
      </c>
      <c r="J723">
        <f>SQRT(data__4[[#This Row],[Variance]])*100</f>
        <v>0.964957051153704</v>
      </c>
    </row>
    <row r="724" spans="1:10" x14ac:dyDescent="0.25">
      <c r="A724" s="1">
        <v>39598</v>
      </c>
      <c r="B724">
        <v>1400.3800048828125</v>
      </c>
      <c r="C724">
        <v>1404.4599609375</v>
      </c>
      <c r="D724">
        <v>1398.0799560546875</v>
      </c>
      <c r="E724">
        <v>1398.3599853515625</v>
      </c>
      <c r="F724">
        <v>3845630000</v>
      </c>
      <c r="G724" s="2">
        <f>(data__4[[#This Row],[Close]]-B723)/B723</f>
        <v>1.5161665944682574E-3</v>
      </c>
      <c r="H724">
        <f t="shared" si="11"/>
        <v>8.8587191933506466E-5</v>
      </c>
      <c r="I724">
        <f>-LN(data__4[[#This Row],[Variance]]) - (data__4[[#This Row],[PropReturn]]^2/data__4[[#This Row],[Variance]])</f>
        <v>9.305574134799123</v>
      </c>
      <c r="J724">
        <f>SQRT(data__4[[#This Row],[Variance]])*100</f>
        <v>0.94120769192302323</v>
      </c>
    </row>
    <row r="725" spans="1:10" x14ac:dyDescent="0.25">
      <c r="A725" s="1">
        <v>39601</v>
      </c>
      <c r="B725">
        <v>1385.6700439453125</v>
      </c>
      <c r="C725">
        <v>1399.6199951171875</v>
      </c>
      <c r="D725">
        <v>1377.7900390625</v>
      </c>
      <c r="E725">
        <v>1399.6199951171875</v>
      </c>
      <c r="F725">
        <v>3714320000</v>
      </c>
      <c r="G725" s="2">
        <f>(data__4[[#This Row],[Close]]-B724)/B724</f>
        <v>-1.0504263761414509E-2</v>
      </c>
      <c r="H725">
        <f t="shared" si="11"/>
        <v>8.2331010595085974E-5</v>
      </c>
      <c r="I725">
        <f>-LN(data__4[[#This Row],[Variance]]) - (data__4[[#This Row],[PropReturn]]^2/data__4[[#This Row],[Variance]])</f>
        <v>8.0645683482341468</v>
      </c>
      <c r="J725">
        <f>SQRT(data__4[[#This Row],[Variance]])*100</f>
        <v>0.90736437330923447</v>
      </c>
    </row>
    <row r="726" spans="1:10" x14ac:dyDescent="0.25">
      <c r="A726" s="1">
        <v>39602</v>
      </c>
      <c r="B726">
        <v>1377.6500244140625</v>
      </c>
      <c r="C726">
        <v>1393.1199951171875</v>
      </c>
      <c r="D726">
        <v>1370.1199951171875</v>
      </c>
      <c r="E726">
        <v>1386.4200439453125</v>
      </c>
      <c r="F726">
        <v>4396380000</v>
      </c>
      <c r="G726" s="2">
        <f>(data__4[[#This Row],[Close]]-B725)/B725</f>
        <v>-5.7878277489605036E-3</v>
      </c>
      <c r="H726">
        <f t="shared" si="11"/>
        <v>8.5389262217845831E-5</v>
      </c>
      <c r="I726">
        <f>-LN(data__4[[#This Row],[Variance]]) - (data__4[[#This Row],[PropReturn]]^2/data__4[[#This Row],[Variance]])</f>
        <v>8.975981504948729</v>
      </c>
      <c r="J726">
        <f>SQRT(data__4[[#This Row],[Variance]])*100</f>
        <v>0.92406310508452738</v>
      </c>
    </row>
    <row r="727" spans="1:10" x14ac:dyDescent="0.25">
      <c r="A727" s="1">
        <v>39603</v>
      </c>
      <c r="B727">
        <v>1377.199951171875</v>
      </c>
      <c r="C727">
        <v>1388.1800537109375</v>
      </c>
      <c r="D727">
        <v>1371.739990234375</v>
      </c>
      <c r="E727">
        <v>1376.260009765625</v>
      </c>
      <c r="F727">
        <v>4338640000</v>
      </c>
      <c r="G727" s="2">
        <f>(data__4[[#This Row],[Close]]-B726)/B726</f>
        <v>-3.2669635554133109E-4</v>
      </c>
      <c r="H727">
        <f t="shared" si="11"/>
        <v>8.1944126358799997E-5</v>
      </c>
      <c r="I727">
        <f>-LN(data__4[[#This Row],[Variance]]) - (data__4[[#This Row],[PropReturn]]^2/data__4[[#This Row],[Variance]])</f>
        <v>9.4081704497565415</v>
      </c>
      <c r="J727">
        <f>SQRT(data__4[[#This Row],[Variance]])*100</f>
        <v>0.90522995066888934</v>
      </c>
    </row>
    <row r="728" spans="1:10" x14ac:dyDescent="0.25">
      <c r="A728" s="1">
        <v>39604</v>
      </c>
      <c r="B728">
        <v>1404.050048828125</v>
      </c>
      <c r="C728">
        <v>1404.050048828125</v>
      </c>
      <c r="D728">
        <v>1377.47998046875</v>
      </c>
      <c r="E728">
        <v>1377.47998046875</v>
      </c>
      <c r="F728">
        <v>4350790000</v>
      </c>
      <c r="G728" s="2">
        <f>(data__4[[#This Row],[Close]]-B727)/B727</f>
        <v>1.9496150601372698E-2</v>
      </c>
      <c r="H728">
        <f t="shared" si="11"/>
        <v>7.6088779516115577E-5</v>
      </c>
      <c r="I728">
        <f>-LN(data__4[[#This Row],[Variance]]) - (data__4[[#This Row],[PropReturn]]^2/data__4[[#This Row],[Variance]])</f>
        <v>4.4881309047904949</v>
      </c>
      <c r="J728">
        <f>SQRT(data__4[[#This Row],[Variance]])*100</f>
        <v>0.87228882553954323</v>
      </c>
    </row>
    <row r="729" spans="1:10" x14ac:dyDescent="0.25">
      <c r="A729" s="1">
        <v>39605</v>
      </c>
      <c r="B729">
        <v>1360.6800537109375</v>
      </c>
      <c r="C729">
        <v>1400.06005859375</v>
      </c>
      <c r="D729">
        <v>1359.9000244140625</v>
      </c>
      <c r="E729">
        <v>1400.06005859375</v>
      </c>
      <c r="F729">
        <v>4771660000</v>
      </c>
      <c r="G729" s="2">
        <f>(data__4[[#This Row],[Close]]-B728)/B728</f>
        <v>-3.0889208795217657E-2</v>
      </c>
      <c r="H729">
        <f t="shared" si="11"/>
        <v>1.015865920319665E-4</v>
      </c>
      <c r="I729">
        <f>-LN(data__4[[#This Row],[Variance]]) - (data__4[[#This Row],[PropReturn]]^2/data__4[[#This Row],[Variance]])</f>
        <v>-0.19781392515237073</v>
      </c>
      <c r="J729">
        <f>SQRT(data__4[[#This Row],[Variance]])*100</f>
        <v>1.0079017414012463</v>
      </c>
    </row>
    <row r="730" spans="1:10" x14ac:dyDescent="0.25">
      <c r="A730" s="1">
        <v>39608</v>
      </c>
      <c r="B730">
        <v>1361.760009765625</v>
      </c>
      <c r="C730">
        <v>1370.6300048828125</v>
      </c>
      <c r="D730">
        <v>1350.6199951171875</v>
      </c>
      <c r="E730">
        <v>1360.8299560546875</v>
      </c>
      <c r="F730">
        <v>4404570000</v>
      </c>
      <c r="G730" s="2">
        <f>(data__4[[#This Row],[Close]]-B729)/B729</f>
        <v>7.9368845875426165E-4</v>
      </c>
      <c r="H730">
        <f t="shared" si="11"/>
        <v>1.7145655551242773E-4</v>
      </c>
      <c r="I730">
        <f>-LN(data__4[[#This Row],[Variance]]) - (data__4[[#This Row],[PropReturn]]^2/data__4[[#This Row],[Variance]])</f>
        <v>8.6675065858425775</v>
      </c>
      <c r="J730">
        <f>SQRT(data__4[[#This Row],[Variance]])*100</f>
        <v>1.3094142030405342</v>
      </c>
    </row>
    <row r="731" spans="1:10" x14ac:dyDescent="0.25">
      <c r="A731" s="1">
        <v>39609</v>
      </c>
      <c r="B731">
        <v>1358.43994140625</v>
      </c>
      <c r="C731">
        <v>1366.8399658203125</v>
      </c>
      <c r="D731">
        <v>1351.56005859375</v>
      </c>
      <c r="E731">
        <v>1358.97998046875</v>
      </c>
      <c r="F731">
        <v>4635070000</v>
      </c>
      <c r="G731" s="2">
        <f>(data__4[[#This Row],[Close]]-B730)/B730</f>
        <v>-2.4380715658895162E-3</v>
      </c>
      <c r="H731">
        <f t="shared" si="11"/>
        <v>1.578451930904766E-4</v>
      </c>
      <c r="I731">
        <f>-LN(data__4[[#This Row],[Variance]]) - (data__4[[#This Row],[PropReturn]]^2/data__4[[#This Row],[Variance]])</f>
        <v>8.7162374240621503</v>
      </c>
      <c r="J731">
        <f>SQRT(data__4[[#This Row],[Variance]])*100</f>
        <v>1.2563645692651342</v>
      </c>
    </row>
    <row r="732" spans="1:10" x14ac:dyDescent="0.25">
      <c r="A732" s="1">
        <v>39610</v>
      </c>
      <c r="B732">
        <v>1335.489990234375</v>
      </c>
      <c r="C732">
        <v>1357.0899658203125</v>
      </c>
      <c r="D732">
        <v>1335.469970703125</v>
      </c>
      <c r="E732">
        <v>1357.0899658203125</v>
      </c>
      <c r="F732">
        <v>4779980000</v>
      </c>
      <c r="G732" s="2">
        <f>(data__4[[#This Row],[Close]]-B731)/B731</f>
        <v>-1.6894343630766133E-2</v>
      </c>
      <c r="H732">
        <f t="shared" si="11"/>
        <v>1.4585102057729929E-4</v>
      </c>
      <c r="I732">
        <f>-LN(data__4[[#This Row],[Variance]]) - (data__4[[#This Row],[PropReturn]]^2/data__4[[#This Row],[Variance]])</f>
        <v>6.8760044012492019</v>
      </c>
      <c r="J732">
        <f>SQRT(data__4[[#This Row],[Variance]])*100</f>
        <v>1.2076879587761868</v>
      </c>
    </row>
    <row r="733" spans="1:10" x14ac:dyDescent="0.25">
      <c r="A733" s="1">
        <v>39611</v>
      </c>
      <c r="B733">
        <v>1339.8699951171875</v>
      </c>
      <c r="C733">
        <v>1353.030029296875</v>
      </c>
      <c r="D733">
        <v>1331.2900390625</v>
      </c>
      <c r="E733">
        <v>1335.780029296875</v>
      </c>
      <c r="F733">
        <v>4734240000</v>
      </c>
      <c r="G733" s="2">
        <f>(data__4[[#This Row],[Close]]-B732)/B732</f>
        <v>3.2796987733646889E-3</v>
      </c>
      <c r="H733">
        <f t="shared" si="11"/>
        <v>1.575860140592494E-4</v>
      </c>
      <c r="I733">
        <f>-LN(data__4[[#This Row],[Variance]]) - (data__4[[#This Row],[PropReturn]]^2/data__4[[#This Row],[Variance]])</f>
        <v>8.6872816487657474</v>
      </c>
      <c r="J733">
        <f>SQRT(data__4[[#This Row],[Variance]])*100</f>
        <v>1.255332681241309</v>
      </c>
    </row>
    <row r="734" spans="1:10" x14ac:dyDescent="0.25">
      <c r="A734" s="1">
        <v>39612</v>
      </c>
      <c r="B734">
        <v>1360.030029296875</v>
      </c>
      <c r="C734">
        <v>1360.030029296875</v>
      </c>
      <c r="D734">
        <v>1341.7099609375</v>
      </c>
      <c r="E734">
        <v>1341.81005859375</v>
      </c>
      <c r="F734">
        <v>4080420000</v>
      </c>
      <c r="G734" s="2">
        <f>(data__4[[#This Row],[Close]]-B733)/B733</f>
        <v>1.5046261393385607E-2</v>
      </c>
      <c r="H734">
        <f t="shared" si="11"/>
        <v>1.4600501764892309E-4</v>
      </c>
      <c r="I734">
        <f>-LN(data__4[[#This Row],[Variance]]) - (data__4[[#This Row],[PropReturn]]^2/data__4[[#This Row],[Variance]])</f>
        <v>7.2813065437909117</v>
      </c>
      <c r="J734">
        <f>SQRT(data__4[[#This Row],[Variance]])*100</f>
        <v>1.2083253603600443</v>
      </c>
    </row>
    <row r="735" spans="1:10" x14ac:dyDescent="0.25">
      <c r="A735" s="1">
        <v>39615</v>
      </c>
      <c r="B735">
        <v>1360.1400146484375</v>
      </c>
      <c r="C735">
        <v>1364.699951171875</v>
      </c>
      <c r="D735">
        <v>1352.0699462890625</v>
      </c>
      <c r="E735">
        <v>1358.8499755859375</v>
      </c>
      <c r="F735">
        <v>3706940000</v>
      </c>
      <c r="G735" s="2">
        <f>(data__4[[#This Row],[Close]]-B734)/B734</f>
        <v>8.0869796396599845E-5</v>
      </c>
      <c r="H735">
        <f t="shared" si="11"/>
        <v>1.529353791237074E-4</v>
      </c>
      <c r="I735">
        <f>-LN(data__4[[#This Row],[Variance]]) - (data__4[[#This Row],[PropReturn]]^2/data__4[[#This Row],[Variance]])</f>
        <v>8.785452321796674</v>
      </c>
      <c r="J735">
        <f>SQRT(data__4[[#This Row],[Variance]])*100</f>
        <v>1.2366704456875623</v>
      </c>
    </row>
    <row r="736" spans="1:10" x14ac:dyDescent="0.25">
      <c r="A736" s="1">
        <v>39616</v>
      </c>
      <c r="B736">
        <v>1350.9300537109375</v>
      </c>
      <c r="C736">
        <v>1366.5899658203125</v>
      </c>
      <c r="D736">
        <v>1350.5400390625</v>
      </c>
      <c r="E736">
        <v>1360.7099609375</v>
      </c>
      <c r="F736">
        <v>3801960000</v>
      </c>
      <c r="G736" s="2">
        <f>(data__4[[#This Row],[Close]]-B735)/B735</f>
        <v>-6.7713329791863723E-3</v>
      </c>
      <c r="H736">
        <f t="shared" si="11"/>
        <v>1.4088701494101936E-4</v>
      </c>
      <c r="I736">
        <f>-LN(data__4[[#This Row],[Variance]]) - (data__4[[#This Row],[PropReturn]]^2/data__4[[#This Row],[Variance]])</f>
        <v>8.5421074734958005</v>
      </c>
      <c r="J736">
        <f>SQRT(data__4[[#This Row],[Variance]])*100</f>
        <v>1.1869583604365377</v>
      </c>
    </row>
    <row r="737" spans="1:10" x14ac:dyDescent="0.25">
      <c r="A737" s="1">
        <v>39617</v>
      </c>
      <c r="B737">
        <v>1337.81005859375</v>
      </c>
      <c r="C737">
        <v>1349.5899658203125</v>
      </c>
      <c r="D737">
        <v>1333.4000244140625</v>
      </c>
      <c r="E737">
        <v>1349.5899658203125</v>
      </c>
      <c r="F737">
        <v>4573570000</v>
      </c>
      <c r="G737" s="2">
        <f>(data__4[[#This Row],[Close]]-B736)/B736</f>
        <v>-9.7118241474808617E-3</v>
      </c>
      <c r="H737">
        <f t="shared" si="11"/>
        <v>1.3360939434275959E-4</v>
      </c>
      <c r="I737">
        <f>-LN(data__4[[#This Row],[Variance]]) - (data__4[[#This Row],[PropReturn]]^2/data__4[[#This Row],[Variance]])</f>
        <v>8.2146551285227059</v>
      </c>
      <c r="J737">
        <f>SQRT(data__4[[#This Row],[Variance]])*100</f>
        <v>1.1558952995092573</v>
      </c>
    </row>
    <row r="738" spans="1:10" x14ac:dyDescent="0.25">
      <c r="A738" s="1">
        <v>39618</v>
      </c>
      <c r="B738">
        <v>1342.8299560546875</v>
      </c>
      <c r="C738">
        <v>1347.6600341796875</v>
      </c>
      <c r="D738">
        <v>1330.5</v>
      </c>
      <c r="E738">
        <v>1336.8900146484375</v>
      </c>
      <c r="F738">
        <v>4811670000</v>
      </c>
      <c r="G738" s="2">
        <f>(data__4[[#This Row],[Close]]-B737)/B737</f>
        <v>3.7523245012929612E-3</v>
      </c>
      <c r="H738">
        <f t="shared" si="11"/>
        <v>1.3089987828179245E-4</v>
      </c>
      <c r="I738">
        <f>-LN(data__4[[#This Row],[Variance]]) - (data__4[[#This Row],[PropReturn]]^2/data__4[[#This Row],[Variance]])</f>
        <v>8.8335151544367037</v>
      </c>
      <c r="J738">
        <f>SQRT(data__4[[#This Row],[Variance]])*100</f>
        <v>1.1441148468654379</v>
      </c>
    </row>
    <row r="739" spans="1:10" x14ac:dyDescent="0.25">
      <c r="A739" s="1">
        <v>39619</v>
      </c>
      <c r="B739">
        <v>1317.9300537109375</v>
      </c>
      <c r="C739">
        <v>1341.02001953125</v>
      </c>
      <c r="D739">
        <v>1314.4599609375</v>
      </c>
      <c r="E739">
        <v>1341.02001953125</v>
      </c>
      <c r="F739">
        <v>5324900000</v>
      </c>
      <c r="G739" s="2">
        <f>(data__4[[#This Row],[Close]]-B738)/B738</f>
        <v>-1.8542855877975318E-2</v>
      </c>
      <c r="H739">
        <f t="shared" si="11"/>
        <v>1.2191358669185379E-4</v>
      </c>
      <c r="I739">
        <f>-LN(data__4[[#This Row],[Variance]]) - (data__4[[#This Row],[PropReturn]]^2/data__4[[#This Row],[Variance]])</f>
        <v>6.1918602106920995</v>
      </c>
      <c r="J739">
        <f>SQRT(data__4[[#This Row],[Variance]])*100</f>
        <v>1.1041448577603112</v>
      </c>
    </row>
    <row r="740" spans="1:10" x14ac:dyDescent="0.25">
      <c r="A740" s="1">
        <v>39622</v>
      </c>
      <c r="B740">
        <v>1318</v>
      </c>
      <c r="C740">
        <v>1323.780029296875</v>
      </c>
      <c r="D740">
        <v>1315.31005859375</v>
      </c>
      <c r="E740">
        <v>1319.77001953125</v>
      </c>
      <c r="F740">
        <v>4186370000</v>
      </c>
      <c r="G740" s="2">
        <f>(data__4[[#This Row],[Close]]-B739)/B739</f>
        <v>5.307283862717146E-5</v>
      </c>
      <c r="H740">
        <f t="shared" si="11"/>
        <v>1.4047573890251552E-4</v>
      </c>
      <c r="I740">
        <f>-LN(data__4[[#This Row],[Variance]]) - (data__4[[#This Row],[PropReturn]]^2/data__4[[#This Row],[Variance]])</f>
        <v>8.8704557096155501</v>
      </c>
      <c r="J740">
        <f>SQRT(data__4[[#This Row],[Variance]])*100</f>
        <v>1.1852246154316721</v>
      </c>
    </row>
    <row r="741" spans="1:10" x14ac:dyDescent="0.25">
      <c r="A741" s="1">
        <v>39623</v>
      </c>
      <c r="B741">
        <v>1314.2900390625</v>
      </c>
      <c r="C741">
        <v>1326.02001953125</v>
      </c>
      <c r="D741">
        <v>1304.4200439453125</v>
      </c>
      <c r="E741">
        <v>1317.22998046875</v>
      </c>
      <c r="F741">
        <v>4705050000</v>
      </c>
      <c r="G741" s="2">
        <f>(data__4[[#This Row],[Close]]-B740)/B740</f>
        <v>-2.8148413789833081E-3</v>
      </c>
      <c r="H741">
        <f t="shared" si="11"/>
        <v>1.2951257869807934E-4</v>
      </c>
      <c r="I741">
        <f>-LN(data__4[[#This Row],[Variance]]) - (data__4[[#This Row],[PropReturn]]^2/data__4[[#This Row],[Variance]])</f>
        <v>8.8905544603354905</v>
      </c>
      <c r="J741">
        <f>SQRT(data__4[[#This Row],[Variance]])*100</f>
        <v>1.1380359339584991</v>
      </c>
    </row>
    <row r="742" spans="1:10" x14ac:dyDescent="0.25">
      <c r="A742" s="1">
        <v>39624</v>
      </c>
      <c r="B742">
        <v>1321.969970703125</v>
      </c>
      <c r="C742">
        <v>1335.6300048828125</v>
      </c>
      <c r="D742">
        <v>1314.5400390625</v>
      </c>
      <c r="E742">
        <v>1314.5400390625</v>
      </c>
      <c r="F742">
        <v>4825640000</v>
      </c>
      <c r="G742" s="2">
        <f>(data__4[[#This Row],[Close]]-B741)/B741</f>
        <v>5.8434070200388908E-3</v>
      </c>
      <c r="H742">
        <f t="shared" si="11"/>
        <v>1.2014743575087268E-4</v>
      </c>
      <c r="I742">
        <f>-LN(data__4[[#This Row],[Variance]]) - (data__4[[#This Row],[PropReturn]]^2/data__4[[#This Row],[Variance]])</f>
        <v>8.7425950633275917</v>
      </c>
      <c r="J742">
        <f>SQRT(data__4[[#This Row],[Variance]])*100</f>
        <v>1.096117857490118</v>
      </c>
    </row>
    <row r="743" spans="1:10" x14ac:dyDescent="0.25">
      <c r="A743" s="1">
        <v>39625</v>
      </c>
      <c r="B743">
        <v>1283.1500244140625</v>
      </c>
      <c r="C743">
        <v>1316.2900390625</v>
      </c>
      <c r="D743">
        <v>1283.1500244140625</v>
      </c>
      <c r="E743">
        <v>1316.2900390625</v>
      </c>
      <c r="F743">
        <v>5231280000</v>
      </c>
      <c r="G743" s="2">
        <f>(data__4[[#This Row],[Close]]-B742)/B742</f>
        <v>-2.9365225496321277E-2</v>
      </c>
      <c r="H743">
        <f t="shared" si="11"/>
        <v>1.1372657660934265E-4</v>
      </c>
      <c r="I743">
        <f>-LN(data__4[[#This Row],[Variance]]) - (data__4[[#This Row],[PropReturn]]^2/data__4[[#This Row],[Variance]])</f>
        <v>1.4993479629389919</v>
      </c>
      <c r="J743">
        <f>SQRT(data__4[[#This Row],[Variance]])*100</f>
        <v>1.0664266341823174</v>
      </c>
    </row>
    <row r="744" spans="1:10" x14ac:dyDescent="0.25">
      <c r="A744" s="1">
        <v>39626</v>
      </c>
      <c r="B744">
        <v>1278.3800048828125</v>
      </c>
      <c r="C744">
        <v>1289.449951171875</v>
      </c>
      <c r="D744">
        <v>1272</v>
      </c>
      <c r="E744">
        <v>1283.5999755859375</v>
      </c>
      <c r="F744">
        <v>6208260000</v>
      </c>
      <c r="G744" s="2">
        <f>(data__4[[#This Row],[Close]]-B743)/B743</f>
        <v>-3.7174293266511696E-3</v>
      </c>
      <c r="H744">
        <f t="shared" si="11"/>
        <v>1.750855503908219E-4</v>
      </c>
      <c r="I744">
        <f>-LN(data__4[[#This Row],[Variance]]) - (data__4[[#This Row],[PropReturn]]^2/data__4[[#This Row],[Variance]])</f>
        <v>8.5713071103196068</v>
      </c>
      <c r="J744">
        <f>SQRT(data__4[[#This Row],[Variance]])*100</f>
        <v>1.3231989661075991</v>
      </c>
    </row>
    <row r="745" spans="1:10" x14ac:dyDescent="0.25">
      <c r="A745" s="1">
        <v>39629</v>
      </c>
      <c r="B745">
        <v>1280</v>
      </c>
      <c r="C745">
        <v>1290.31005859375</v>
      </c>
      <c r="D745">
        <v>1274.8599853515625</v>
      </c>
      <c r="E745">
        <v>1278.06005859375</v>
      </c>
      <c r="F745">
        <v>5032330000</v>
      </c>
      <c r="G745" s="2">
        <f>(data__4[[#This Row],[Close]]-B744)/B744</f>
        <v>1.2672250121246247E-3</v>
      </c>
      <c r="H745">
        <f t="shared" si="11"/>
        <v>1.6222856693412209E-4</v>
      </c>
      <c r="I745">
        <f>-LN(data__4[[#This Row],[Variance]]) - (data__4[[#This Row],[PropReturn]]^2/data__4[[#This Row],[Variance]])</f>
        <v>8.7166055650292957</v>
      </c>
      <c r="J745">
        <f>SQRT(data__4[[#This Row],[Variance]])*100</f>
        <v>1.2736897853642468</v>
      </c>
    </row>
    <row r="746" spans="1:10" x14ac:dyDescent="0.25">
      <c r="A746" s="1">
        <v>39630</v>
      </c>
      <c r="B746">
        <v>1284.9100341796875</v>
      </c>
      <c r="C746">
        <v>1285.31005859375</v>
      </c>
      <c r="D746">
        <v>1260.6800537109375</v>
      </c>
      <c r="E746">
        <v>1276.68994140625</v>
      </c>
      <c r="F746">
        <v>5846290000</v>
      </c>
      <c r="G746" s="2">
        <f>(data__4[[#This Row],[Close]]-B745)/B745</f>
        <v>3.8359642028808595E-3</v>
      </c>
      <c r="H746">
        <f t="shared" si="11"/>
        <v>1.4950037606085664E-4</v>
      </c>
      <c r="I746">
        <f>-LN(data__4[[#This Row],[Variance]]) - (data__4[[#This Row],[PropReturn]]^2/data__4[[#This Row],[Variance]])</f>
        <v>8.7097863362889889</v>
      </c>
      <c r="J746">
        <f>SQRT(data__4[[#This Row],[Variance]])*100</f>
        <v>1.2227034638899843</v>
      </c>
    </row>
    <row r="747" spans="1:10" x14ac:dyDescent="0.25">
      <c r="A747" s="1">
        <v>39631</v>
      </c>
      <c r="B747">
        <v>1261.52001953125</v>
      </c>
      <c r="C747">
        <v>1292.1700439453125</v>
      </c>
      <c r="D747">
        <v>1261.510009765625</v>
      </c>
      <c r="E747">
        <v>1285.8199462890625</v>
      </c>
      <c r="F747">
        <v>5276090000</v>
      </c>
      <c r="G747" s="2">
        <f>(data__4[[#This Row],[Close]]-B746)/B746</f>
        <v>-1.8203620507462343E-2</v>
      </c>
      <c r="H747">
        <f t="shared" si="11"/>
        <v>1.3894509123897784E-4</v>
      </c>
      <c r="I747">
        <f>-LN(data__4[[#This Row],[Variance]]) - (data__4[[#This Row],[PropReturn]]^2/data__4[[#This Row],[Variance]])</f>
        <v>6.4965198440609093</v>
      </c>
      <c r="J747">
        <f>SQRT(data__4[[#This Row],[Variance]])*100</f>
        <v>1.1787497242374136</v>
      </c>
    </row>
    <row r="748" spans="1:10" x14ac:dyDescent="0.25">
      <c r="A748" s="1">
        <v>39632</v>
      </c>
      <c r="B748">
        <v>1262.9000244140625</v>
      </c>
      <c r="C748">
        <v>1271.47998046875</v>
      </c>
      <c r="D748">
        <v>1252.010009765625</v>
      </c>
      <c r="E748">
        <v>1262.9599609375</v>
      </c>
      <c r="F748">
        <v>3247590000</v>
      </c>
      <c r="G748" s="2">
        <f>(data__4[[#This Row],[Close]]-B747)/B747</f>
        <v>1.0939223012293344E-3</v>
      </c>
      <c r="H748">
        <f t="shared" si="11"/>
        <v>1.5501162027101715E-4</v>
      </c>
      <c r="I748">
        <f>-LN(data__4[[#This Row],[Variance]]) - (data__4[[#This Row],[PropReturn]]^2/data__4[[#This Row],[Variance]])</f>
        <v>8.7642906273039447</v>
      </c>
      <c r="J748">
        <f>SQRT(data__4[[#This Row],[Variance]])*100</f>
        <v>1.2450366270556747</v>
      </c>
    </row>
    <row r="749" spans="1:10" x14ac:dyDescent="0.25">
      <c r="A749" s="1">
        <v>39636</v>
      </c>
      <c r="B749">
        <v>1252.31005859375</v>
      </c>
      <c r="C749">
        <v>1273.949951171875</v>
      </c>
      <c r="D749">
        <v>1240.6800537109375</v>
      </c>
      <c r="E749">
        <v>1262.9000244140625</v>
      </c>
      <c r="F749">
        <v>5265420000</v>
      </c>
      <c r="G749" s="2">
        <f>(data__4[[#This Row],[Close]]-B748)/B748</f>
        <v>-8.3854348052814724E-3</v>
      </c>
      <c r="H749">
        <f t="shared" si="11"/>
        <v>1.4287896959875836E-4</v>
      </c>
      <c r="I749">
        <f>-LN(data__4[[#This Row],[Variance]]) - (data__4[[#This Row],[PropReturn]]^2/data__4[[#This Row],[Variance]])</f>
        <v>8.3613792260855071</v>
      </c>
      <c r="J749">
        <f>SQRT(data__4[[#This Row],[Variance]])*100</f>
        <v>1.1953199136580899</v>
      </c>
    </row>
    <row r="750" spans="1:10" x14ac:dyDescent="0.25">
      <c r="A750" s="1">
        <v>39637</v>
      </c>
      <c r="B750">
        <v>1273.699951171875</v>
      </c>
      <c r="C750">
        <v>1274.1700439453125</v>
      </c>
      <c r="D750">
        <v>1242.8399658203125</v>
      </c>
      <c r="E750">
        <v>1251.8399658203125</v>
      </c>
      <c r="F750">
        <v>6034110000</v>
      </c>
      <c r="G750" s="2">
        <f>(data__4[[#This Row],[Close]]-B749)/B749</f>
        <v>1.7080348777318167E-2</v>
      </c>
      <c r="H750">
        <f t="shared" si="11"/>
        <v>1.3741352995430569E-4</v>
      </c>
      <c r="I750">
        <f>-LN(data__4[[#This Row],[Variance]]) - (data__4[[#This Row],[PropReturn]]^2/data__4[[#This Row],[Variance]])</f>
        <v>6.7694473759529057</v>
      </c>
      <c r="J750">
        <f>SQRT(data__4[[#This Row],[Variance]])*100</f>
        <v>1.1722351724560465</v>
      </c>
    </row>
    <row r="751" spans="1:10" x14ac:dyDescent="0.25">
      <c r="A751" s="1">
        <v>39638</v>
      </c>
      <c r="B751">
        <v>1244.68994140625</v>
      </c>
      <c r="C751">
        <v>1277.3599853515625</v>
      </c>
      <c r="D751">
        <v>1244.5699462890625</v>
      </c>
      <c r="E751">
        <v>1273.3800048828125</v>
      </c>
      <c r="F751">
        <v>5181000000</v>
      </c>
      <c r="G751" s="2">
        <f>(data__4[[#This Row],[Close]]-B750)/B750</f>
        <v>-2.277617247212279E-2</v>
      </c>
      <c r="H751">
        <f t="shared" si="11"/>
        <v>1.5039654706927098E-4</v>
      </c>
      <c r="I751">
        <f>-LN(data__4[[#This Row],[Variance]]) - (data__4[[#This Row],[PropReturn]]^2/data__4[[#This Row],[Variance]])</f>
        <v>5.3529934662493055</v>
      </c>
      <c r="J751">
        <f>SQRT(data__4[[#This Row],[Variance]])*100</f>
        <v>1.2263626994868646</v>
      </c>
    </row>
    <row r="752" spans="1:10" x14ac:dyDescent="0.25">
      <c r="A752" s="1">
        <v>39639</v>
      </c>
      <c r="B752">
        <v>1253.3900146484375</v>
      </c>
      <c r="C752">
        <v>1257.6500244140625</v>
      </c>
      <c r="D752">
        <v>1236.760009765625</v>
      </c>
      <c r="E752">
        <v>1245.25</v>
      </c>
      <c r="F752">
        <v>5840430000</v>
      </c>
      <c r="G752" s="2">
        <f>(data__4[[#This Row],[Close]]-B751)/B751</f>
        <v>6.9897513852792623E-3</v>
      </c>
      <c r="H752">
        <f t="shared" si="11"/>
        <v>1.8067472078678984E-4</v>
      </c>
      <c r="I752">
        <f>-LN(data__4[[#This Row],[Variance]]) - (data__4[[#This Row],[PropReturn]]^2/data__4[[#This Row],[Variance]])</f>
        <v>8.3484002007055178</v>
      </c>
      <c r="J752">
        <f>SQRT(data__4[[#This Row],[Variance]])*100</f>
        <v>1.3441529704121844</v>
      </c>
    </row>
    <row r="753" spans="1:10" x14ac:dyDescent="0.25">
      <c r="A753" s="1">
        <v>39640</v>
      </c>
      <c r="B753">
        <v>1239.489990234375</v>
      </c>
      <c r="C753">
        <v>1257.27001953125</v>
      </c>
      <c r="D753">
        <v>1225.3499755859375</v>
      </c>
      <c r="E753">
        <v>1248.6600341796875</v>
      </c>
      <c r="F753">
        <v>6742200000</v>
      </c>
      <c r="G753" s="2">
        <f>(data__4[[#This Row],[Close]]-B752)/B752</f>
        <v>-1.1089943474586646E-2</v>
      </c>
      <c r="H753">
        <f t="shared" si="11"/>
        <v>1.7017468651737503E-4</v>
      </c>
      <c r="I753">
        <f>-LN(data__4[[#This Row],[Variance]]) - (data__4[[#This Row],[PropReturn]]^2/data__4[[#This Row],[Variance]])</f>
        <v>7.9559756767471725</v>
      </c>
      <c r="J753">
        <f>SQRT(data__4[[#This Row],[Variance]])*100</f>
        <v>1.3045102012532328</v>
      </c>
    </row>
    <row r="754" spans="1:10" x14ac:dyDescent="0.25">
      <c r="A754" s="1">
        <v>39643</v>
      </c>
      <c r="B754">
        <v>1228.300048828125</v>
      </c>
      <c r="C754">
        <v>1253.5</v>
      </c>
      <c r="D754">
        <v>1225.010009765625</v>
      </c>
      <c r="E754">
        <v>1241.6099853515625</v>
      </c>
      <c r="F754">
        <v>5434860000</v>
      </c>
      <c r="G754" s="2">
        <f>(data__4[[#This Row],[Close]]-B753)/B753</f>
        <v>-9.0278594376821831E-3</v>
      </c>
      <c r="H754">
        <f t="shared" si="11"/>
        <v>1.6660638642415672E-4</v>
      </c>
      <c r="I754">
        <f>-LN(data__4[[#This Row],[Variance]]) - (data__4[[#This Row],[PropReturn]]^2/data__4[[#This Row],[Variance]])</f>
        <v>8.2106860878301831</v>
      </c>
      <c r="J754">
        <f>SQRT(data__4[[#This Row],[Variance]])*100</f>
        <v>1.290760963246707</v>
      </c>
    </row>
    <row r="755" spans="1:10" x14ac:dyDescent="0.25">
      <c r="A755" s="1">
        <v>39644</v>
      </c>
      <c r="B755">
        <v>1214.9100341796875</v>
      </c>
      <c r="C755">
        <v>1234.3499755859375</v>
      </c>
      <c r="D755">
        <v>1200.43994140625</v>
      </c>
      <c r="E755">
        <v>1226.8299560546875</v>
      </c>
      <c r="F755">
        <v>7363640000</v>
      </c>
      <c r="G755" s="2">
        <f>(data__4[[#This Row],[Close]]-B754)/B754</f>
        <v>-1.0901257116461414E-2</v>
      </c>
      <c r="H755">
        <f t="shared" si="11"/>
        <v>1.5998176867963989E-4</v>
      </c>
      <c r="I755">
        <f>-LN(data__4[[#This Row],[Variance]]) - (data__4[[#This Row],[PropReturn]]^2/data__4[[#This Row],[Variance]])</f>
        <v>7.9976322619748705</v>
      </c>
      <c r="J755">
        <f>SQRT(data__4[[#This Row],[Variance]])*100</f>
        <v>1.2648389963929791</v>
      </c>
    </row>
    <row r="756" spans="1:10" x14ac:dyDescent="0.25">
      <c r="A756" s="1">
        <v>39645</v>
      </c>
      <c r="B756">
        <v>1245.3599853515625</v>
      </c>
      <c r="C756">
        <v>1245.52001953125</v>
      </c>
      <c r="D756">
        <v>1211.3900146484375</v>
      </c>
      <c r="E756">
        <v>1214.6500244140625</v>
      </c>
      <c r="F756">
        <v>6738630000</v>
      </c>
      <c r="G756" s="2">
        <f>(data__4[[#This Row],[Close]]-B755)/B755</f>
        <v>2.5063544061050526E-2</v>
      </c>
      <c r="H756">
        <f t="shared" si="11"/>
        <v>1.5696469491092467E-4</v>
      </c>
      <c r="I756">
        <f>-LN(data__4[[#This Row],[Variance]]) - (data__4[[#This Row],[PropReturn]]^2/data__4[[#This Row],[Variance]])</f>
        <v>4.7574352957594952</v>
      </c>
      <c r="J756">
        <f>SQRT(data__4[[#This Row],[Variance]])*100</f>
        <v>1.2528555180503644</v>
      </c>
    </row>
    <row r="757" spans="1:10" x14ac:dyDescent="0.25">
      <c r="A757" s="1">
        <v>39646</v>
      </c>
      <c r="B757">
        <v>1260.3199462890625</v>
      </c>
      <c r="C757">
        <v>1262.31005859375</v>
      </c>
      <c r="D757">
        <v>1241.489990234375</v>
      </c>
      <c r="E757">
        <v>1246.31005859375</v>
      </c>
      <c r="F757">
        <v>7365210000</v>
      </c>
      <c r="G757" s="2">
        <f>(data__4[[#This Row],[Close]]-B756)/B756</f>
        <v>1.2012559511679536E-2</v>
      </c>
      <c r="H757">
        <f t="shared" si="11"/>
        <v>1.9555255444976107E-4</v>
      </c>
      <c r="I757">
        <f>-LN(data__4[[#This Row],[Variance]]) - (data__4[[#This Row],[PropReturn]]^2/data__4[[#This Row],[Variance]])</f>
        <v>7.8017642318463558</v>
      </c>
      <c r="J757">
        <f>SQRT(data__4[[#This Row],[Variance]])*100</f>
        <v>1.3984010671111526</v>
      </c>
    </row>
    <row r="758" spans="1:10" x14ac:dyDescent="0.25">
      <c r="A758" s="1">
        <v>39647</v>
      </c>
      <c r="B758">
        <v>1260.6800537109375</v>
      </c>
      <c r="C758">
        <v>1262.22998046875</v>
      </c>
      <c r="D758">
        <v>1251.81005859375</v>
      </c>
      <c r="E758">
        <v>1258.219970703125</v>
      </c>
      <c r="F758">
        <v>5653280000</v>
      </c>
      <c r="G758" s="2">
        <f>(data__4[[#This Row],[Close]]-B757)/B757</f>
        <v>2.8572698776633268E-4</v>
      </c>
      <c r="H758">
        <f t="shared" si="11"/>
        <v>1.9150334960453135E-4</v>
      </c>
      <c r="I758">
        <f>-LN(data__4[[#This Row],[Variance]]) - (data__4[[#This Row],[PropReturn]]^2/data__4[[#This Row],[Variance]])</f>
        <v>8.5601789474699288</v>
      </c>
      <c r="J758">
        <f>SQRT(data__4[[#This Row],[Variance]])*100</f>
        <v>1.3838473528700026</v>
      </c>
    </row>
    <row r="759" spans="1:10" x14ac:dyDescent="0.25">
      <c r="A759" s="1">
        <v>39650</v>
      </c>
      <c r="B759">
        <v>1260</v>
      </c>
      <c r="C759">
        <v>1267.739990234375</v>
      </c>
      <c r="D759">
        <v>1255.699951171875</v>
      </c>
      <c r="E759">
        <v>1261.8199462890625</v>
      </c>
      <c r="F759">
        <v>4630640000</v>
      </c>
      <c r="G759" s="2">
        <f>(data__4[[#This Row],[Close]]-B758)/B758</f>
        <v>-5.3943402129326477E-4</v>
      </c>
      <c r="H759">
        <f t="shared" si="11"/>
        <v>1.7610097039614123E-4</v>
      </c>
      <c r="I759">
        <f>-LN(data__4[[#This Row],[Variance]]) - (data__4[[#This Row],[PropReturn]]^2/data__4[[#This Row],[Variance]])</f>
        <v>8.6428006330168294</v>
      </c>
      <c r="J759">
        <f>SQRT(data__4[[#This Row],[Variance]])*100</f>
        <v>1.327030408077152</v>
      </c>
    </row>
    <row r="760" spans="1:10" x14ac:dyDescent="0.25">
      <c r="A760" s="1">
        <v>39651</v>
      </c>
      <c r="B760">
        <v>1277</v>
      </c>
      <c r="C760">
        <v>1277.4200439453125</v>
      </c>
      <c r="D760">
        <v>1248.8299560546875</v>
      </c>
      <c r="E760">
        <v>1257.0799560546875</v>
      </c>
      <c r="F760">
        <v>6180230000</v>
      </c>
      <c r="G760" s="2">
        <f>(data__4[[#This Row],[Close]]-B759)/B759</f>
        <v>1.3492063492063493E-2</v>
      </c>
      <c r="H760">
        <f t="shared" si="11"/>
        <v>1.6205746637341898E-4</v>
      </c>
      <c r="I760">
        <f>-LN(data__4[[#This Row],[Variance]]) - (data__4[[#This Row],[PropReturn]]^2/data__4[[#This Row],[Variance]])</f>
        <v>7.6042803790492819</v>
      </c>
      <c r="J760">
        <f>SQRT(data__4[[#This Row],[Variance]])*100</f>
        <v>1.2730179353544826</v>
      </c>
    </row>
    <row r="761" spans="1:10" x14ac:dyDescent="0.25">
      <c r="A761" s="1">
        <v>39652</v>
      </c>
      <c r="B761">
        <v>1282.18994140625</v>
      </c>
      <c r="C761">
        <v>1291.1700439453125</v>
      </c>
      <c r="D761">
        <v>1276.06005859375</v>
      </c>
      <c r="E761">
        <v>1278.8699951171875</v>
      </c>
      <c r="F761">
        <v>6705830000</v>
      </c>
      <c r="G761" s="2">
        <f>(data__4[[#This Row],[Close]]-B760)/B760</f>
        <v>4.064167115309319E-3</v>
      </c>
      <c r="H761">
        <f t="shared" si="11"/>
        <v>1.6398919726989355E-4</v>
      </c>
      <c r="I761">
        <f>-LN(data__4[[#This Row],[Variance]]) - (data__4[[#This Row],[PropReturn]]^2/data__4[[#This Row],[Variance]])</f>
        <v>8.6149871829651588</v>
      </c>
      <c r="J761">
        <f>SQRT(data__4[[#This Row],[Variance]])*100</f>
        <v>1.2805826692169997</v>
      </c>
    </row>
    <row r="762" spans="1:10" x14ac:dyDescent="0.25">
      <c r="A762" s="1">
        <v>39653</v>
      </c>
      <c r="B762">
        <v>1252.5400390625</v>
      </c>
      <c r="C762">
        <v>1283.219970703125</v>
      </c>
      <c r="D762">
        <v>1251.47998046875</v>
      </c>
      <c r="E762">
        <v>1283.219970703125</v>
      </c>
      <c r="F762">
        <v>6127980000</v>
      </c>
      <c r="G762" s="2">
        <f>(data__4[[#This Row],[Close]]-B761)/B761</f>
        <v>-2.3124422822433998E-2</v>
      </c>
      <c r="H762">
        <f t="shared" si="11"/>
        <v>1.5231795152821179E-4</v>
      </c>
      <c r="I762">
        <f>-LN(data__4[[#This Row],[Variance]]) - (data__4[[#This Row],[PropReturn]]^2/data__4[[#This Row],[Variance]])</f>
        <v>5.2788647370179262</v>
      </c>
      <c r="J762">
        <f>SQRT(data__4[[#This Row],[Variance]])*100</f>
        <v>1.2341715906964144</v>
      </c>
    </row>
    <row r="763" spans="1:10" x14ac:dyDescent="0.25">
      <c r="A763" s="1">
        <v>39654</v>
      </c>
      <c r="B763">
        <v>1257.760009765625</v>
      </c>
      <c r="C763">
        <v>1263.22998046875</v>
      </c>
      <c r="D763">
        <v>1251.75</v>
      </c>
      <c r="E763">
        <v>1253.510009765625</v>
      </c>
      <c r="F763">
        <v>4672560000</v>
      </c>
      <c r="G763" s="2">
        <f>(data__4[[#This Row],[Close]]-B762)/B762</f>
        <v>4.1675080558957927E-3</v>
      </c>
      <c r="H763">
        <f t="shared" si="11"/>
        <v>1.8372618061211288E-4</v>
      </c>
      <c r="I763">
        <f>-LN(data__4[[#This Row],[Variance]]) - (data__4[[#This Row],[PropReturn]]^2/data__4[[#This Row],[Variance]])</f>
        <v>8.5075314039582111</v>
      </c>
      <c r="J763">
        <f>SQRT(data__4[[#This Row],[Variance]])*100</f>
        <v>1.3554563091893184</v>
      </c>
    </row>
    <row r="764" spans="1:10" x14ac:dyDescent="0.25">
      <c r="A764" s="1">
        <v>39657</v>
      </c>
      <c r="B764">
        <v>1234.3699951171875</v>
      </c>
      <c r="C764">
        <v>1260.0899658203125</v>
      </c>
      <c r="D764">
        <v>1234.3699951171875</v>
      </c>
      <c r="E764">
        <v>1257.760009765625</v>
      </c>
      <c r="F764">
        <v>4282960000</v>
      </c>
      <c r="G764" s="2">
        <f>(data__4[[#This Row],[Close]]-B763)/B763</f>
        <v>-1.8596564103509756E-2</v>
      </c>
      <c r="H764">
        <f t="shared" si="11"/>
        <v>1.704044600566335E-4</v>
      </c>
      <c r="I764">
        <f>-LN(data__4[[#This Row],[Variance]]) - (data__4[[#This Row],[PropReturn]]^2/data__4[[#This Row],[Variance]])</f>
        <v>6.64785722018323</v>
      </c>
      <c r="J764">
        <f>SQRT(data__4[[#This Row],[Variance]])*100</f>
        <v>1.3053905931047363</v>
      </c>
    </row>
    <row r="765" spans="1:10" x14ac:dyDescent="0.25">
      <c r="A765" s="1">
        <v>39658</v>
      </c>
      <c r="B765">
        <v>1263.199951171875</v>
      </c>
      <c r="C765">
        <v>1263.199951171875</v>
      </c>
      <c r="D765">
        <v>1236.3800048828125</v>
      </c>
      <c r="E765">
        <v>1236.3800048828125</v>
      </c>
      <c r="F765">
        <v>5414240000</v>
      </c>
      <c r="G765" s="2">
        <f>(data__4[[#This Row],[Close]]-B764)/B764</f>
        <v>2.3356008464828625E-2</v>
      </c>
      <c r="H765">
        <f t="shared" si="11"/>
        <v>1.849039043547006E-4</v>
      </c>
      <c r="I765">
        <f>-LN(data__4[[#This Row],[Variance]]) - (data__4[[#This Row],[PropReturn]]^2/data__4[[#This Row],[Variance]])</f>
        <v>5.6454762897543116</v>
      </c>
      <c r="J765">
        <f>SQRT(data__4[[#This Row],[Variance]])*100</f>
        <v>1.3597937503706237</v>
      </c>
    </row>
    <row r="766" spans="1:10" x14ac:dyDescent="0.25">
      <c r="A766" s="1">
        <v>39659</v>
      </c>
      <c r="B766">
        <v>1284.260009765625</v>
      </c>
      <c r="C766">
        <v>1284.3299560546875</v>
      </c>
      <c r="D766">
        <v>1264.52001953125</v>
      </c>
      <c r="E766">
        <v>1264.52001953125</v>
      </c>
      <c r="F766">
        <v>5631330000</v>
      </c>
      <c r="G766" s="2">
        <f>(data__4[[#This Row],[Close]]-B765)/B765</f>
        <v>1.6671991298141287E-2</v>
      </c>
      <c r="H766">
        <f t="shared" si="11"/>
        <v>2.1434688828947076E-4</v>
      </c>
      <c r="I766">
        <f>-LN(data__4[[#This Row],[Variance]]) - (data__4[[#This Row],[PropReturn]]^2/data__4[[#This Row],[Variance]])</f>
        <v>7.1511603731458901</v>
      </c>
      <c r="J766">
        <f>SQRT(data__4[[#This Row],[Variance]])*100</f>
        <v>1.4640590435138563</v>
      </c>
    </row>
    <row r="767" spans="1:10" x14ac:dyDescent="0.25">
      <c r="A767" s="1">
        <v>39660</v>
      </c>
      <c r="B767">
        <v>1267.3800048828125</v>
      </c>
      <c r="C767">
        <v>1284.9300537109375</v>
      </c>
      <c r="D767">
        <v>1265.969970703125</v>
      </c>
      <c r="E767">
        <v>1281.3699951171875</v>
      </c>
      <c r="F767">
        <v>5346050000</v>
      </c>
      <c r="G767" s="2">
        <f>(data__4[[#This Row],[Close]]-B766)/B766</f>
        <v>-1.3143759639368565E-2</v>
      </c>
      <c r="H767">
        <f t="shared" si="11"/>
        <v>2.1950860237210563E-4</v>
      </c>
      <c r="I767">
        <f>-LN(data__4[[#This Row],[Variance]]) - (data__4[[#This Row],[PropReturn]]^2/data__4[[#This Row],[Variance]])</f>
        <v>7.6370956858478278</v>
      </c>
      <c r="J767">
        <f>SQRT(data__4[[#This Row],[Variance]])*100</f>
        <v>1.4815822703181407</v>
      </c>
    </row>
    <row r="768" spans="1:10" x14ac:dyDescent="0.25">
      <c r="A768" s="1">
        <v>39661</v>
      </c>
      <c r="B768">
        <v>1260.31005859375</v>
      </c>
      <c r="C768">
        <v>1270.52001953125</v>
      </c>
      <c r="D768">
        <v>1254.5400390625</v>
      </c>
      <c r="E768">
        <v>1269.4200439453125</v>
      </c>
      <c r="F768">
        <v>4684870000</v>
      </c>
      <c r="G768" s="2">
        <f>(data__4[[#This Row],[Close]]-B767)/B767</f>
        <v>-5.5783950053056247E-3</v>
      </c>
      <c r="H768">
        <f t="shared" si="11"/>
        <v>2.1568206881333673E-4</v>
      </c>
      <c r="I768">
        <f>-LN(data__4[[#This Row],[Variance]]) - (data__4[[#This Row],[PropReturn]]^2/data__4[[#This Row],[Variance]])</f>
        <v>8.2974256855844644</v>
      </c>
      <c r="J768">
        <f>SQRT(data__4[[#This Row],[Variance]])*100</f>
        <v>1.4686118235031909</v>
      </c>
    </row>
    <row r="769" spans="1:10" x14ac:dyDescent="0.25">
      <c r="A769" s="1">
        <v>39664</v>
      </c>
      <c r="B769">
        <v>1249.010009765625</v>
      </c>
      <c r="C769">
        <v>1260.489990234375</v>
      </c>
      <c r="D769">
        <v>1247.449951171875</v>
      </c>
      <c r="E769">
        <v>1253.27001953125</v>
      </c>
      <c r="F769">
        <v>4562280000</v>
      </c>
      <c r="G769" s="2">
        <f>(data__4[[#This Row],[Close]]-B768)/B768</f>
        <v>-8.9660863619017359E-3</v>
      </c>
      <c r="H769">
        <f t="shared" si="11"/>
        <v>2.0069237467004318E-4</v>
      </c>
      <c r="I769">
        <f>-LN(data__4[[#This Row],[Variance]]) - (data__4[[#This Row],[PropReturn]]^2/data__4[[#This Row],[Variance]])</f>
        <v>8.1131704848806088</v>
      </c>
      <c r="J769">
        <f>SQRT(data__4[[#This Row],[Variance]])*100</f>
        <v>1.41665936156171</v>
      </c>
    </row>
    <row r="770" spans="1:10" x14ac:dyDescent="0.25">
      <c r="A770" s="1">
        <v>39665</v>
      </c>
      <c r="B770">
        <v>1284.8800048828125</v>
      </c>
      <c r="C770">
        <v>1284.8800048828125</v>
      </c>
      <c r="D770">
        <v>1254.6700439453125</v>
      </c>
      <c r="E770">
        <v>1254.8699951171875</v>
      </c>
      <c r="F770">
        <v>1219310000</v>
      </c>
      <c r="G770" s="2">
        <f>(data__4[[#This Row],[Close]]-B769)/B769</f>
        <v>2.8718741112345812E-2</v>
      </c>
      <c r="H770">
        <f t="shared" si="11"/>
        <v>1.9100790370815685E-4</v>
      </c>
      <c r="I770">
        <f>-LN(data__4[[#This Row],[Variance]]) - (data__4[[#This Row],[PropReturn]]^2/data__4[[#This Row],[Variance]])</f>
        <v>4.2452273568256986</v>
      </c>
      <c r="J770">
        <f>SQRT(data__4[[#This Row],[Variance]])*100</f>
        <v>1.382056090425265</v>
      </c>
    </row>
    <row r="771" spans="1:10" x14ac:dyDescent="0.25">
      <c r="A771" s="1">
        <v>39666</v>
      </c>
      <c r="B771">
        <v>1289.18994140625</v>
      </c>
      <c r="C771">
        <v>1291.6700439453125</v>
      </c>
      <c r="D771">
        <v>1276</v>
      </c>
      <c r="E771">
        <v>1283.989990234375</v>
      </c>
      <c r="F771">
        <v>4873420000</v>
      </c>
      <c r="G771" s="2">
        <f>(data__4[[#This Row],[Close]]-B770)/B770</f>
        <v>3.354349438903898E-3</v>
      </c>
      <c r="H771">
        <f t="shared" si="11"/>
        <v>2.4258612583389768E-4</v>
      </c>
      <c r="I771">
        <f>-LN(data__4[[#This Row],[Variance]]) - (data__4[[#This Row],[PropReturn]]^2/data__4[[#This Row],[Variance]])</f>
        <v>8.2777716269582644</v>
      </c>
      <c r="J771">
        <f>SQRT(data__4[[#This Row],[Variance]])*100</f>
        <v>1.5575176590777315</v>
      </c>
    </row>
    <row r="772" spans="1:10" x14ac:dyDescent="0.25">
      <c r="A772" s="1">
        <v>39667</v>
      </c>
      <c r="B772">
        <v>1266.0699462890625</v>
      </c>
      <c r="C772">
        <v>1286.510009765625</v>
      </c>
      <c r="D772">
        <v>1264.2900390625</v>
      </c>
      <c r="E772">
        <v>1286.510009765625</v>
      </c>
      <c r="F772">
        <v>5319380000</v>
      </c>
      <c r="G772" s="2">
        <f>(data__4[[#This Row],[Close]]-B771)/B771</f>
        <v>-1.7933738369047606E-2</v>
      </c>
      <c r="H772">
        <f t="shared" si="11"/>
        <v>2.23639964383619E-4</v>
      </c>
      <c r="I772">
        <f>-LN(data__4[[#This Row],[Variance]]) - (data__4[[#This Row],[PropReturn]]^2/data__4[[#This Row],[Variance]])</f>
        <v>6.9673626417997632</v>
      </c>
      <c r="J772">
        <f>SQRT(data__4[[#This Row],[Variance]])*100</f>
        <v>1.4954596764326982</v>
      </c>
    </row>
    <row r="773" spans="1:10" x14ac:dyDescent="0.25">
      <c r="A773" s="1">
        <v>39668</v>
      </c>
      <c r="B773">
        <v>1296.3199462890625</v>
      </c>
      <c r="C773">
        <v>1297.8499755859375</v>
      </c>
      <c r="D773">
        <v>1262.1099853515625</v>
      </c>
      <c r="E773">
        <v>1266.2900390625</v>
      </c>
      <c r="F773">
        <v>4966810000</v>
      </c>
      <c r="G773" s="2">
        <f>(data__4[[#This Row],[Close]]-B772)/B772</f>
        <v>2.3892834743186833E-2</v>
      </c>
      <c r="H773">
        <f t="shared" ref="H773:H836" si="12" xml:space="preserve"> $N$5 + ($N$3*G772^2) + ($N$4*H772)</f>
        <v>2.3153611330795637E-4</v>
      </c>
      <c r="I773">
        <f>-LN(data__4[[#This Row],[Variance]]) - (data__4[[#This Row],[PropReturn]]^2/data__4[[#This Row],[Variance]])</f>
        <v>5.9052087716299599</v>
      </c>
      <c r="J773">
        <f>SQRT(data__4[[#This Row],[Variance]])*100</f>
        <v>1.5216310765358219</v>
      </c>
    </row>
    <row r="774" spans="1:10" x14ac:dyDescent="0.25">
      <c r="A774" s="1">
        <v>39671</v>
      </c>
      <c r="B774">
        <v>1305.3199462890625</v>
      </c>
      <c r="C774">
        <v>1313.1500244140625</v>
      </c>
      <c r="D774">
        <v>1291.4100341796875</v>
      </c>
      <c r="E774">
        <v>1294.4200439453125</v>
      </c>
      <c r="F774">
        <v>5067310000</v>
      </c>
      <c r="G774" s="2">
        <f>(data__4[[#This Row],[Close]]-B773)/B773</f>
        <v>6.9427304777374124E-3</v>
      </c>
      <c r="H774">
        <f t="shared" si="12"/>
        <v>2.5897517801626454E-4</v>
      </c>
      <c r="I774">
        <f>-LN(data__4[[#This Row],[Variance]]) - (data__4[[#This Row],[PropReturn]]^2/data__4[[#This Row],[Variance]])</f>
        <v>8.0726542982680058</v>
      </c>
      <c r="J774">
        <f>SQRT(data__4[[#This Row],[Variance]])*100</f>
        <v>1.6092705739441846</v>
      </c>
    </row>
    <row r="775" spans="1:10" x14ac:dyDescent="0.25">
      <c r="A775" s="1">
        <v>39672</v>
      </c>
      <c r="B775">
        <v>1289.5899658203125</v>
      </c>
      <c r="C775">
        <v>1304.7900390625</v>
      </c>
      <c r="D775">
        <v>1285.6400146484375</v>
      </c>
      <c r="E775">
        <v>1304.7900390625</v>
      </c>
      <c r="F775">
        <v>4711290000</v>
      </c>
      <c r="G775" s="2">
        <f>(data__4[[#This Row],[Close]]-B774)/B774</f>
        <v>-1.205067042258052E-2</v>
      </c>
      <c r="H775">
        <f t="shared" si="12"/>
        <v>2.4160029344445308E-4</v>
      </c>
      <c r="I775">
        <f>-LN(data__4[[#This Row],[Variance]]) - (data__4[[#This Row],[PropReturn]]^2/data__4[[#This Row],[Variance]])</f>
        <v>7.7271560045803049</v>
      </c>
      <c r="J775">
        <f>SQRT(data__4[[#This Row],[Variance]])*100</f>
        <v>1.554349682164387</v>
      </c>
    </row>
    <row r="776" spans="1:10" x14ac:dyDescent="0.25">
      <c r="A776" s="1">
        <v>39673</v>
      </c>
      <c r="B776">
        <v>1285.8299560546875</v>
      </c>
      <c r="C776">
        <v>1294.030029296875</v>
      </c>
      <c r="D776">
        <v>1274.8599853515625</v>
      </c>
      <c r="E776">
        <v>1288.6400146484375</v>
      </c>
      <c r="F776">
        <v>4787600000</v>
      </c>
      <c r="G776" s="2">
        <f>(data__4[[#This Row],[Close]]-B775)/B775</f>
        <v>-2.9156630132689079E-3</v>
      </c>
      <c r="H776">
        <f t="shared" si="12"/>
        <v>2.3361376332987056E-4</v>
      </c>
      <c r="I776">
        <f>-LN(data__4[[#This Row],[Variance]]) - (data__4[[#This Row],[PropReturn]]^2/data__4[[#This Row],[Variance]])</f>
        <v>8.3254518785405143</v>
      </c>
      <c r="J776">
        <f>SQRT(data__4[[#This Row],[Variance]])*100</f>
        <v>1.5284428786509181</v>
      </c>
    </row>
    <row r="777" spans="1:10" x14ac:dyDescent="0.25">
      <c r="A777" s="1">
        <v>39674</v>
      </c>
      <c r="B777">
        <v>1292.9300537109375</v>
      </c>
      <c r="C777">
        <v>1300.1099853515625</v>
      </c>
      <c r="D777">
        <v>1276.8399658203125</v>
      </c>
      <c r="E777">
        <v>1282.1099853515625</v>
      </c>
      <c r="F777">
        <v>4064000000</v>
      </c>
      <c r="G777" s="2">
        <f>(data__4[[#This Row],[Close]]-B776)/B776</f>
        <v>5.5218014036904472E-3</v>
      </c>
      <c r="H777">
        <f t="shared" si="12"/>
        <v>2.1522603379933768E-4</v>
      </c>
      <c r="I777">
        <f>-LN(data__4[[#This Row],[Variance]]) - (data__4[[#This Row],[PropReturn]]^2/data__4[[#This Row],[Variance]])</f>
        <v>8.3021553930004437</v>
      </c>
      <c r="J777">
        <f>SQRT(data__4[[#This Row],[Variance]])*100</f>
        <v>1.4670583962451449</v>
      </c>
    </row>
    <row r="778" spans="1:10" x14ac:dyDescent="0.25">
      <c r="A778" s="1">
        <v>39675</v>
      </c>
      <c r="B778">
        <v>1298.199951171875</v>
      </c>
      <c r="C778">
        <v>1302.050048828125</v>
      </c>
      <c r="D778">
        <v>1290.739990234375</v>
      </c>
      <c r="E778">
        <v>1293.8499755859375</v>
      </c>
      <c r="F778">
        <v>4041820000</v>
      </c>
      <c r="G778" s="2">
        <f>(data__4[[#This Row],[Close]]-B777)/B777</f>
        <v>4.0759339190948223E-3</v>
      </c>
      <c r="H778">
        <f t="shared" si="12"/>
        <v>2.0022508091758242E-4</v>
      </c>
      <c r="I778">
        <f>-LN(data__4[[#This Row],[Variance]]) - (data__4[[#This Row],[PropReturn]]^2/data__4[[#This Row],[Variance]])</f>
        <v>8.4330956110366628</v>
      </c>
      <c r="J778">
        <f>SQRT(data__4[[#This Row],[Variance]])*100</f>
        <v>1.4150091198207255</v>
      </c>
    </row>
    <row r="779" spans="1:10" x14ac:dyDescent="0.25">
      <c r="A779" s="1">
        <v>39678</v>
      </c>
      <c r="B779">
        <v>1278.5999755859375</v>
      </c>
      <c r="C779">
        <v>1300.219970703125</v>
      </c>
      <c r="D779">
        <v>1274.510009765625</v>
      </c>
      <c r="E779">
        <v>1298.1400146484375</v>
      </c>
      <c r="F779">
        <v>3829290000</v>
      </c>
      <c r="G779" s="2">
        <f>(data__4[[#This Row],[Close]]-B778)/B778</f>
        <v>-1.5097809523290118E-2</v>
      </c>
      <c r="H779">
        <f t="shared" si="12"/>
        <v>1.8540467451620392E-4</v>
      </c>
      <c r="I779">
        <f>-LN(data__4[[#This Row],[Variance]]) - (data__4[[#This Row],[PropReturn]]^2/data__4[[#This Row],[Variance]])</f>
        <v>7.3635300729910718</v>
      </c>
      <c r="J779">
        <f>SQRT(data__4[[#This Row],[Variance]])*100</f>
        <v>1.3616338513572726</v>
      </c>
    </row>
    <row r="780" spans="1:10" x14ac:dyDescent="0.25">
      <c r="A780" s="1">
        <v>39679</v>
      </c>
      <c r="B780">
        <v>1266.68994140625</v>
      </c>
      <c r="C780">
        <v>1276.6500244140625</v>
      </c>
      <c r="D780">
        <v>1263.1099853515625</v>
      </c>
      <c r="E780">
        <v>1276.6500244140625</v>
      </c>
      <c r="F780">
        <v>4159760000</v>
      </c>
      <c r="G780" s="2">
        <f>(data__4[[#This Row],[Close]]-B779)/B779</f>
        <v>-9.3149025552182966E-3</v>
      </c>
      <c r="H780">
        <f t="shared" si="12"/>
        <v>1.8902859081393772E-4</v>
      </c>
      <c r="I780">
        <f>-LN(data__4[[#This Row],[Variance]]) - (data__4[[#This Row],[PropReturn]]^2/data__4[[#This Row],[Variance]])</f>
        <v>8.1145948943111481</v>
      </c>
      <c r="J780">
        <f>SQRT(data__4[[#This Row],[Variance]])*100</f>
        <v>1.3748766883394952</v>
      </c>
    </row>
    <row r="781" spans="1:10" x14ac:dyDescent="0.25">
      <c r="A781" s="1">
        <v>39680</v>
      </c>
      <c r="B781">
        <v>1274.5400390625</v>
      </c>
      <c r="C781">
        <v>1276.010009765625</v>
      </c>
      <c r="D781">
        <v>1261.1600341796875</v>
      </c>
      <c r="E781">
        <v>1267.3399658203125</v>
      </c>
      <c r="F781">
        <v>4555030000</v>
      </c>
      <c r="G781" s="2">
        <f>(data__4[[#This Row],[Close]]-B780)/B780</f>
        <v>6.1973316433972803E-3</v>
      </c>
      <c r="H781">
        <f t="shared" si="12"/>
        <v>1.8087786973305104E-4</v>
      </c>
      <c r="I781">
        <f>-LN(data__4[[#This Row],[Variance]]) - (data__4[[#This Row],[PropReturn]]^2/data__4[[#This Row],[Variance]])</f>
        <v>8.4053523074406638</v>
      </c>
      <c r="J781">
        <f>SQRT(data__4[[#This Row],[Variance]])*100</f>
        <v>1.3449084345525202</v>
      </c>
    </row>
    <row r="782" spans="1:10" x14ac:dyDescent="0.25">
      <c r="A782" s="1">
        <v>39681</v>
      </c>
      <c r="B782">
        <v>1277.719970703125</v>
      </c>
      <c r="C782">
        <v>1281.4000244140625</v>
      </c>
      <c r="D782">
        <v>1265.219970703125</v>
      </c>
      <c r="E782">
        <v>1271.0699462890625</v>
      </c>
      <c r="F782">
        <v>4032590000</v>
      </c>
      <c r="G782" s="2">
        <f>(data__4[[#This Row],[Close]]-B781)/B781</f>
        <v>2.4949640993342419E-3</v>
      </c>
      <c r="H782">
        <f t="shared" si="12"/>
        <v>1.6951196208705936E-4</v>
      </c>
      <c r="I782">
        <f>-LN(data__4[[#This Row],[Variance]]) - (data__4[[#This Row],[PropReturn]]^2/data__4[[#This Row],[Variance]])</f>
        <v>8.6458648981158088</v>
      </c>
      <c r="J782">
        <f>SQRT(data__4[[#This Row],[Variance]])*100</f>
        <v>1.301967595937239</v>
      </c>
    </row>
    <row r="783" spans="1:10" x14ac:dyDescent="0.25">
      <c r="A783" s="1">
        <v>39682</v>
      </c>
      <c r="B783">
        <v>1292.199951171875</v>
      </c>
      <c r="C783">
        <v>1293.0899658203125</v>
      </c>
      <c r="D783">
        <v>1277.5899658203125</v>
      </c>
      <c r="E783">
        <v>1277.5899658203125</v>
      </c>
      <c r="F783">
        <v>3741070000</v>
      </c>
      <c r="G783" s="2">
        <f>(data__4[[#This Row],[Close]]-B782)/B782</f>
        <v>1.1332671321386418E-2</v>
      </c>
      <c r="H783">
        <f t="shared" si="12"/>
        <v>1.5652413960231314E-4</v>
      </c>
      <c r="I783">
        <f>-LN(data__4[[#This Row],[Variance]]) - (data__4[[#This Row],[PropReturn]]^2/data__4[[#This Row],[Variance]])</f>
        <v>7.9417914792147055</v>
      </c>
      <c r="J783">
        <f>SQRT(data__4[[#This Row],[Variance]])*100</f>
        <v>1.2510960778545872</v>
      </c>
    </row>
    <row r="784" spans="1:10" x14ac:dyDescent="0.25">
      <c r="A784" s="1">
        <v>39685</v>
      </c>
      <c r="B784">
        <v>1266.8399658203125</v>
      </c>
      <c r="C784">
        <v>1290.469970703125</v>
      </c>
      <c r="D784">
        <v>1264.8699951171875</v>
      </c>
      <c r="E784">
        <v>1290.469970703125</v>
      </c>
      <c r="F784">
        <v>3420600000</v>
      </c>
      <c r="G784" s="2">
        <f>(data__4[[#This Row],[Close]]-B783)/B783</f>
        <v>-1.9625434383095237E-2</v>
      </c>
      <c r="H784">
        <f t="shared" si="12"/>
        <v>1.5458686037170391E-4</v>
      </c>
      <c r="I784">
        <f>-LN(data__4[[#This Row],[Variance]]) - (data__4[[#This Row],[PropReturn]]^2/data__4[[#This Row],[Variance]])</f>
        <v>6.2832252283704957</v>
      </c>
      <c r="J784">
        <f>SQRT(data__4[[#This Row],[Variance]])*100</f>
        <v>1.2433296440272947</v>
      </c>
    </row>
    <row r="785" spans="1:10" x14ac:dyDescent="0.25">
      <c r="A785" s="1">
        <v>39686</v>
      </c>
      <c r="B785">
        <v>1271.510009765625</v>
      </c>
      <c r="C785">
        <v>1275.6500244140625</v>
      </c>
      <c r="D785">
        <v>1263.2099609375</v>
      </c>
      <c r="E785">
        <v>1267.030029296875</v>
      </c>
      <c r="F785">
        <v>3587570000</v>
      </c>
      <c r="G785" s="2">
        <f>(data__4[[#This Row],[Close]]-B784)/B784</f>
        <v>3.6863724474373704E-3</v>
      </c>
      <c r="H785">
        <f t="shared" si="12"/>
        <v>1.7365630647235824E-4</v>
      </c>
      <c r="I785">
        <f>-LN(data__4[[#This Row],[Variance]]) - (data__4[[#This Row],[PropReturn]]^2/data__4[[#This Row],[Variance]])</f>
        <v>8.5801782249539489</v>
      </c>
      <c r="J785">
        <f>SQRT(data__4[[#This Row],[Variance]])*100</f>
        <v>1.3177871849140066</v>
      </c>
    </row>
    <row r="786" spans="1:10" x14ac:dyDescent="0.25">
      <c r="A786" s="1">
        <v>39687</v>
      </c>
      <c r="B786">
        <v>1281.6600341796875</v>
      </c>
      <c r="C786">
        <v>1285.050048828125</v>
      </c>
      <c r="D786">
        <v>1270.030029296875</v>
      </c>
      <c r="E786">
        <v>1271.2900390625</v>
      </c>
      <c r="F786">
        <v>3499610000</v>
      </c>
      <c r="G786" s="2">
        <f>(data__4[[#This Row],[Close]]-B785)/B785</f>
        <v>7.9826539595495866E-3</v>
      </c>
      <c r="H786">
        <f t="shared" si="12"/>
        <v>1.6090517777316767E-4</v>
      </c>
      <c r="I786">
        <f>-LN(data__4[[#This Row],[Variance]]) - (data__4[[#This Row],[PropReturn]]^2/data__4[[#This Row],[Variance]])</f>
        <v>8.3386685145887949</v>
      </c>
      <c r="J786">
        <f>SQRT(data__4[[#This Row],[Variance]])*100</f>
        <v>1.268484047093883</v>
      </c>
    </row>
    <row r="787" spans="1:10" x14ac:dyDescent="0.25">
      <c r="A787" s="1">
        <v>39688</v>
      </c>
      <c r="B787">
        <v>1300.6800537109375</v>
      </c>
      <c r="C787">
        <v>1300.6800537109375</v>
      </c>
      <c r="D787">
        <v>1283.7900390625</v>
      </c>
      <c r="E787">
        <v>1283.7900390625</v>
      </c>
      <c r="F787">
        <v>3854280000</v>
      </c>
      <c r="G787" s="2">
        <f>(data__4[[#This Row],[Close]]-B786)/B786</f>
        <v>1.4840144050698714E-2</v>
      </c>
      <c r="H787">
        <f t="shared" si="12"/>
        <v>1.5333414642817509E-4</v>
      </c>
      <c r="I787">
        <f>-LN(data__4[[#This Row],[Variance]]) - (data__4[[#This Row],[PropReturn]]^2/data__4[[#This Row],[Variance]])</f>
        <v>7.3466168742511098</v>
      </c>
      <c r="J787">
        <f>SQRT(data__4[[#This Row],[Variance]])*100</f>
        <v>1.2382816578960341</v>
      </c>
    </row>
    <row r="788" spans="1:10" x14ac:dyDescent="0.25">
      <c r="A788" s="1">
        <v>39689</v>
      </c>
      <c r="B788">
        <v>1282.8299560546875</v>
      </c>
      <c r="C788">
        <v>1297.5899658203125</v>
      </c>
      <c r="D788">
        <v>1282.739990234375</v>
      </c>
      <c r="E788">
        <v>1296.489990234375</v>
      </c>
      <c r="F788">
        <v>3288120000</v>
      </c>
      <c r="G788" s="2">
        <f>(data__4[[#This Row],[Close]]-B787)/B787</f>
        <v>-1.3723665251360114E-2</v>
      </c>
      <c r="H788">
        <f t="shared" si="12"/>
        <v>1.5912598166057209E-4</v>
      </c>
      <c r="I788">
        <f>-LN(data__4[[#This Row],[Variance]]) - (data__4[[#This Row],[PropReturn]]^2/data__4[[#This Row],[Variance]])</f>
        <v>7.5622301933974612</v>
      </c>
      <c r="J788">
        <f>SQRT(data__4[[#This Row],[Variance]])*100</f>
        <v>1.2614514721564682</v>
      </c>
    </row>
    <row r="789" spans="1:10" x14ac:dyDescent="0.25">
      <c r="A789" s="1">
        <v>39693</v>
      </c>
      <c r="B789">
        <v>1277.5799560546875</v>
      </c>
      <c r="C789">
        <v>1303.0400390625</v>
      </c>
      <c r="D789">
        <v>1272.199951171875</v>
      </c>
      <c r="E789">
        <v>1287.8299560546875</v>
      </c>
      <c r="F789">
        <v>4783560000</v>
      </c>
      <c r="G789" s="2">
        <f>(data__4[[#This Row],[Close]]-B788)/B788</f>
        <v>-4.092514347066113E-3</v>
      </c>
      <c r="H789">
        <f t="shared" si="12"/>
        <v>1.6182472355399691E-4</v>
      </c>
      <c r="I789">
        <f>-LN(data__4[[#This Row],[Variance]]) - (data__4[[#This Row],[PropReturn]]^2/data__4[[#This Row],[Variance]])</f>
        <v>8.6254979063270909</v>
      </c>
      <c r="J789">
        <f>SQRT(data__4[[#This Row],[Variance]])*100</f>
        <v>1.2721034688813522</v>
      </c>
    </row>
    <row r="790" spans="1:10" x14ac:dyDescent="0.25">
      <c r="A790" s="1">
        <v>39694</v>
      </c>
      <c r="B790">
        <v>1274.97998046875</v>
      </c>
      <c r="C790">
        <v>1280.5999755859375</v>
      </c>
      <c r="D790">
        <v>1265.5899658203125</v>
      </c>
      <c r="E790">
        <v>1276.6099853515625</v>
      </c>
      <c r="F790">
        <v>5056980000</v>
      </c>
      <c r="G790" s="2">
        <f>(data__4[[#This Row],[Close]]-B789)/B789</f>
        <v>-2.0350785667979021E-3</v>
      </c>
      <c r="H790">
        <f t="shared" si="12"/>
        <v>1.5036081809765249E-4</v>
      </c>
      <c r="I790">
        <f>-LN(data__4[[#This Row],[Variance]]) - (data__4[[#This Row],[PropReturn]]^2/data__4[[#This Row],[Variance]])</f>
        <v>8.774928655796959</v>
      </c>
      <c r="J790">
        <f>SQRT(data__4[[#This Row],[Variance]])*100</f>
        <v>1.2262170203420457</v>
      </c>
    </row>
    <row r="791" spans="1:10" x14ac:dyDescent="0.25">
      <c r="A791" s="1">
        <v>39695</v>
      </c>
      <c r="B791">
        <v>1236.8299560546875</v>
      </c>
      <c r="C791">
        <v>1271.800048828125</v>
      </c>
      <c r="D791">
        <v>1232.8299560546875</v>
      </c>
      <c r="E791">
        <v>1271.800048828125</v>
      </c>
      <c r="F791">
        <v>5212500000</v>
      </c>
      <c r="G791" s="2">
        <f>(data__4[[#This Row],[Close]]-B790)/B790</f>
        <v>-2.9922057599709555E-2</v>
      </c>
      <c r="H791">
        <f t="shared" si="12"/>
        <v>1.3887238159865077E-4</v>
      </c>
      <c r="I791">
        <f>-LN(data__4[[#This Row],[Variance]]) - (data__4[[#This Row],[PropReturn]]^2/data__4[[#This Row],[Variance]])</f>
        <v>2.4348162828473301</v>
      </c>
      <c r="J791">
        <f>SQRT(data__4[[#This Row],[Variance]])*100</f>
        <v>1.1784412653953136</v>
      </c>
    </row>
    <row r="792" spans="1:10" x14ac:dyDescent="0.25">
      <c r="A792" s="1">
        <v>39696</v>
      </c>
      <c r="B792">
        <v>1242.31005859375</v>
      </c>
      <c r="C792">
        <v>1244.93994140625</v>
      </c>
      <c r="D792">
        <v>1217.22998046875</v>
      </c>
      <c r="E792">
        <v>1233.2099609375</v>
      </c>
      <c r="F792">
        <v>5017080000</v>
      </c>
      <c r="G792" s="2">
        <f>(data__4[[#This Row],[Close]]-B791)/B791</f>
        <v>4.4307647241527458E-3</v>
      </c>
      <c r="H792">
        <f t="shared" si="12"/>
        <v>2.0072019002583409E-4</v>
      </c>
      <c r="I792">
        <f>-LN(data__4[[#This Row],[Variance]]) - (data__4[[#This Row],[PropReturn]]^2/data__4[[#This Row],[Variance]])</f>
        <v>8.4157925241761404</v>
      </c>
      <c r="J792">
        <f>SQRT(data__4[[#This Row],[Variance]])*100</f>
        <v>1.416757530510546</v>
      </c>
    </row>
    <row r="793" spans="1:10" x14ac:dyDescent="0.25">
      <c r="A793" s="1">
        <v>39699</v>
      </c>
      <c r="B793">
        <v>1267.7900390625</v>
      </c>
      <c r="C793">
        <v>1274.4200439453125</v>
      </c>
      <c r="D793">
        <v>1247.1199951171875</v>
      </c>
      <c r="E793">
        <v>1249.5</v>
      </c>
      <c r="F793">
        <v>7351340000</v>
      </c>
      <c r="G793" s="2">
        <f>(data__4[[#This Row],[Close]]-B792)/B792</f>
        <v>2.0510161929778156E-2</v>
      </c>
      <c r="H793">
        <f t="shared" si="12"/>
        <v>1.8610164745223967E-4</v>
      </c>
      <c r="I793">
        <f>-LN(data__4[[#This Row],[Variance]]) - (data__4[[#This Row],[PropReturn]]^2/data__4[[#This Row],[Variance]])</f>
        <v>6.3288036865954851</v>
      </c>
      <c r="J793">
        <f>SQRT(data__4[[#This Row],[Variance]])*100</f>
        <v>1.3641907764394234</v>
      </c>
    </row>
    <row r="794" spans="1:10" x14ac:dyDescent="0.25">
      <c r="A794" s="1">
        <v>39700</v>
      </c>
      <c r="B794">
        <v>1224.510009765625</v>
      </c>
      <c r="C794">
        <v>1268.6600341796875</v>
      </c>
      <c r="D794">
        <v>1224.510009765625</v>
      </c>
      <c r="E794">
        <v>1267.97998046875</v>
      </c>
      <c r="F794">
        <v>7380630000</v>
      </c>
      <c r="G794" s="2">
        <f>(data__4[[#This Row],[Close]]-B793)/B793</f>
        <v>-3.4138167964215538E-2</v>
      </c>
      <c r="H794">
        <f t="shared" si="12"/>
        <v>2.0530764514448688E-4</v>
      </c>
      <c r="I794">
        <f>-LN(data__4[[#This Row],[Variance]]) - (data__4[[#This Row],[PropReturn]]^2/data__4[[#This Row],[Variance]])</f>
        <v>2.8145708212444021</v>
      </c>
      <c r="J794">
        <f>SQRT(data__4[[#This Row],[Variance]])*100</f>
        <v>1.4328560470071197</v>
      </c>
    </row>
    <row r="795" spans="1:10" x14ac:dyDescent="0.25">
      <c r="A795" s="1">
        <v>39701</v>
      </c>
      <c r="B795">
        <v>1232.0400390625</v>
      </c>
      <c r="C795">
        <v>1243.9000244140625</v>
      </c>
      <c r="D795">
        <v>1221.5999755859375</v>
      </c>
      <c r="E795">
        <v>1227.5</v>
      </c>
      <c r="F795">
        <v>6543440000</v>
      </c>
      <c r="G795" s="2">
        <f>(data__4[[#This Row],[Close]]-B794)/B794</f>
        <v>6.149422411268219E-3</v>
      </c>
      <c r="H795">
        <f t="shared" si="12"/>
        <v>2.8328957187759806E-4</v>
      </c>
      <c r="I795">
        <f>-LN(data__4[[#This Row],[Variance]]) - (data__4[[#This Row],[PropReturn]]^2/data__4[[#This Row],[Variance]])</f>
        <v>8.0355542404545304</v>
      </c>
      <c r="J795">
        <f>SQRT(data__4[[#This Row],[Variance]])*100</f>
        <v>1.6831208271469937</v>
      </c>
    </row>
    <row r="796" spans="1:10" x14ac:dyDescent="0.25">
      <c r="A796" s="1">
        <v>39702</v>
      </c>
      <c r="B796">
        <v>1249.050048828125</v>
      </c>
      <c r="C796">
        <v>1249.97998046875</v>
      </c>
      <c r="D796">
        <v>1211.5400390625</v>
      </c>
      <c r="E796">
        <v>1229.0400390625</v>
      </c>
      <c r="F796">
        <v>6869250000</v>
      </c>
      <c r="G796" s="2">
        <f>(data__4[[#This Row],[Close]]-B795)/B795</f>
        <v>1.380637741170204E-2</v>
      </c>
      <c r="H796">
        <f t="shared" si="12"/>
        <v>2.6295336086225627E-4</v>
      </c>
      <c r="I796">
        <f>-LN(data__4[[#This Row],[Variance]]) - (data__4[[#This Row],[PropReturn]]^2/data__4[[#This Row],[Variance]])</f>
        <v>7.5186294425983151</v>
      </c>
      <c r="J796">
        <f>SQRT(data__4[[#This Row],[Variance]])*100</f>
        <v>1.6215836730254045</v>
      </c>
    </row>
    <row r="797" spans="1:10" x14ac:dyDescent="0.25">
      <c r="A797" s="1">
        <v>39703</v>
      </c>
      <c r="B797">
        <v>1251.699951171875</v>
      </c>
      <c r="C797">
        <v>1255.0899658203125</v>
      </c>
      <c r="D797">
        <v>1233.81005859375</v>
      </c>
      <c r="E797">
        <v>1245.8800048828125</v>
      </c>
      <c r="F797">
        <v>6273260000</v>
      </c>
      <c r="G797" s="2">
        <f>(data__4[[#This Row],[Close]]-B796)/B796</f>
        <v>2.1215341580877187E-3</v>
      </c>
      <c r="H797">
        <f t="shared" si="12"/>
        <v>2.5679129909145221E-4</v>
      </c>
      <c r="I797">
        <f>-LN(data__4[[#This Row],[Variance]]) - (data__4[[#This Row],[PropReturn]]^2/data__4[[#This Row],[Variance]])</f>
        <v>8.249719377764217</v>
      </c>
      <c r="J797">
        <f>SQRT(data__4[[#This Row],[Variance]])*100</f>
        <v>1.6024709017372272</v>
      </c>
    </row>
    <row r="798" spans="1:10" x14ac:dyDescent="0.25">
      <c r="A798" s="1">
        <v>39706</v>
      </c>
      <c r="B798">
        <v>1192.699951171875</v>
      </c>
      <c r="C798">
        <v>1250.9200439453125</v>
      </c>
      <c r="D798">
        <v>1192.699951171875</v>
      </c>
      <c r="E798">
        <v>1250.9200439453125</v>
      </c>
      <c r="F798">
        <v>8279510000</v>
      </c>
      <c r="G798" s="2">
        <f>(data__4[[#This Row],[Close]]-B797)/B797</f>
        <v>-4.7135897021297016E-2</v>
      </c>
      <c r="H798">
        <f t="shared" si="12"/>
        <v>2.3605961688277465E-4</v>
      </c>
      <c r="I798">
        <f>-LN(data__4[[#This Row],[Variance]]) - (data__4[[#This Row],[PropReturn]]^2/data__4[[#This Row],[Variance]])</f>
        <v>-1.0605724476461393</v>
      </c>
      <c r="J798">
        <f>SQRT(data__4[[#This Row],[Variance]])*100</f>
        <v>1.5364231737473066</v>
      </c>
    </row>
    <row r="799" spans="1:10" x14ac:dyDescent="0.25">
      <c r="A799" s="1">
        <v>39707</v>
      </c>
      <c r="B799">
        <v>1213.5999755859375</v>
      </c>
      <c r="C799">
        <v>1214.8399658203125</v>
      </c>
      <c r="D799">
        <v>1169.280029296875</v>
      </c>
      <c r="E799">
        <v>1188.31005859375</v>
      </c>
      <c r="F799">
        <v>9459830000</v>
      </c>
      <c r="G799" s="2">
        <f>(data__4[[#This Row],[Close]]-B798)/B798</f>
        <v>1.7523287725070665E-2</v>
      </c>
      <c r="H799">
        <f t="shared" si="12"/>
        <v>3.9710578370206963E-4</v>
      </c>
      <c r="I799">
        <f>-LN(data__4[[#This Row],[Variance]]) - (data__4[[#This Row],[PropReturn]]^2/data__4[[#This Row],[Variance]])</f>
        <v>7.0580488764979119</v>
      </c>
      <c r="J799">
        <f>SQRT(data__4[[#This Row],[Variance]])*100</f>
        <v>1.9927513234271597</v>
      </c>
    </row>
    <row r="800" spans="1:10" x14ac:dyDescent="0.25">
      <c r="A800" s="1">
        <v>39708</v>
      </c>
      <c r="B800">
        <v>1156.3900146484375</v>
      </c>
      <c r="C800">
        <v>1210.3399658203125</v>
      </c>
      <c r="D800">
        <v>1155.8800048828125</v>
      </c>
      <c r="E800">
        <v>1210.3399658203125</v>
      </c>
      <c r="F800">
        <v>9431870000</v>
      </c>
      <c r="G800" s="2">
        <f>(data__4[[#This Row],[Close]]-B799)/B799</f>
        <v>-4.7140707060313258E-2</v>
      </c>
      <c r="H800">
        <f t="shared" si="12"/>
        <v>3.887080222976013E-4</v>
      </c>
      <c r="I800">
        <f>-LN(data__4[[#This Row],[Variance]]) - (data__4[[#This Row],[PropReturn]]^2/data__4[[#This Row],[Variance]])</f>
        <v>2.1356756533859249</v>
      </c>
      <c r="J800">
        <f>SQRT(data__4[[#This Row],[Variance]])*100</f>
        <v>1.9715679605268526</v>
      </c>
    </row>
    <row r="801" spans="1:10" x14ac:dyDescent="0.25">
      <c r="A801" s="1">
        <v>39709</v>
      </c>
      <c r="B801">
        <v>1206.510009765625</v>
      </c>
      <c r="C801">
        <v>1211.1400146484375</v>
      </c>
      <c r="D801">
        <v>1133.5</v>
      </c>
      <c r="E801">
        <v>1157.0799560546875</v>
      </c>
      <c r="F801">
        <v>10082690000</v>
      </c>
      <c r="G801" s="2">
        <f>(data__4[[#This Row],[Close]]-B800)/B800</f>
        <v>4.3341774386061994E-2</v>
      </c>
      <c r="H801">
        <f t="shared" si="12"/>
        <v>5.3649199382032676E-4</v>
      </c>
      <c r="I801">
        <f>-LN(data__4[[#This Row],[Variance]]) - (data__4[[#This Row],[PropReturn]]^2/data__4[[#This Row],[Variance]])</f>
        <v>4.0289911830832663</v>
      </c>
      <c r="J801">
        <f>SQRT(data__4[[#This Row],[Variance]])*100</f>
        <v>2.3162296816601042</v>
      </c>
    </row>
    <row r="802" spans="1:10" x14ac:dyDescent="0.25">
      <c r="A802" s="1">
        <v>39710</v>
      </c>
      <c r="B802">
        <v>1255.0799560546875</v>
      </c>
      <c r="C802">
        <v>1265.1199951171875</v>
      </c>
      <c r="D802">
        <v>1213.1099853515625</v>
      </c>
      <c r="E802">
        <v>1213.1099853515625</v>
      </c>
      <c r="F802">
        <v>9387170000</v>
      </c>
      <c r="G802" s="2">
        <f>(data__4[[#This Row],[Close]]-B801)/B801</f>
        <v>4.025656305868331E-2</v>
      </c>
      <c r="H802">
        <f t="shared" si="12"/>
        <v>6.4350055727627501E-4</v>
      </c>
      <c r="I802">
        <f>-LN(data__4[[#This Row],[Variance]]) - (data__4[[#This Row],[PropReturn]]^2/data__4[[#This Row],[Variance]])</f>
        <v>4.8301891165846307</v>
      </c>
      <c r="J802">
        <f>SQRT(data__4[[#This Row],[Variance]])*100</f>
        <v>2.5367312772074913</v>
      </c>
    </row>
    <row r="803" spans="1:10" x14ac:dyDescent="0.25">
      <c r="A803" s="1">
        <v>39713</v>
      </c>
      <c r="B803">
        <v>1207.0899658203125</v>
      </c>
      <c r="C803">
        <v>1255.3699951171875</v>
      </c>
      <c r="D803">
        <v>1205.6099853515625</v>
      </c>
      <c r="E803">
        <v>1255.3699951171875</v>
      </c>
      <c r="F803">
        <v>5368130000</v>
      </c>
      <c r="G803" s="2">
        <f>(data__4[[#This Row],[Close]]-B802)/B802</f>
        <v>-3.8236599989398552E-2</v>
      </c>
      <c r="H803">
        <f t="shared" si="12"/>
        <v>7.202517832070257E-4</v>
      </c>
      <c r="I803">
        <f>-LN(data__4[[#This Row],[Variance]]) - (data__4[[#This Row],[PropReturn]]^2/data__4[[#This Row],[Variance]])</f>
        <v>5.2060118129813739</v>
      </c>
      <c r="J803">
        <f>SQRT(data__4[[#This Row],[Variance]])*100</f>
        <v>2.683750702295252</v>
      </c>
    </row>
    <row r="804" spans="1:10" x14ac:dyDescent="0.25">
      <c r="A804" s="1">
        <v>39714</v>
      </c>
      <c r="B804">
        <v>1188.219970703125</v>
      </c>
      <c r="C804">
        <v>1221.1500244140625</v>
      </c>
      <c r="D804">
        <v>1187.06005859375</v>
      </c>
      <c r="E804">
        <v>1207.6099853515625</v>
      </c>
      <c r="F804">
        <v>5185730000</v>
      </c>
      <c r="G804" s="2">
        <f>(data__4[[#This Row],[Close]]-B803)/B803</f>
        <v>-1.5632633566267661E-2</v>
      </c>
      <c r="H804">
        <f t="shared" si="12"/>
        <v>7.7744695713711164E-4</v>
      </c>
      <c r="I804">
        <f>-LN(data__4[[#This Row],[Variance]]) - (data__4[[#This Row],[PropReturn]]^2/data__4[[#This Row],[Variance]])</f>
        <v>6.8451595688261246</v>
      </c>
      <c r="J804">
        <f>SQRT(data__4[[#This Row],[Variance]])*100</f>
        <v>2.7882735825903304</v>
      </c>
    </row>
    <row r="805" spans="1:10" x14ac:dyDescent="0.25">
      <c r="A805" s="1">
        <v>39715</v>
      </c>
      <c r="B805">
        <v>1185.8699951171875</v>
      </c>
      <c r="C805">
        <v>1197.4100341796875</v>
      </c>
      <c r="D805">
        <v>1179.7900390625</v>
      </c>
      <c r="E805">
        <v>1188.7900390625</v>
      </c>
      <c r="F805">
        <v>4820360000</v>
      </c>
      <c r="G805" s="2">
        <f>(data__4[[#This Row],[Close]]-B804)/B804</f>
        <v>-1.9777277304528977E-3</v>
      </c>
      <c r="H805">
        <f t="shared" si="12"/>
        <v>7.3082510493877213E-4</v>
      </c>
      <c r="I805">
        <f>-LN(data__4[[#This Row],[Variance]]) - (data__4[[#This Row],[PropReturn]]^2/data__4[[#This Row],[Variance]])</f>
        <v>7.2159843389329508</v>
      </c>
      <c r="J805">
        <f>SQRT(data__4[[#This Row],[Variance]])*100</f>
        <v>2.7033777111953339</v>
      </c>
    </row>
    <row r="806" spans="1:10" x14ac:dyDescent="0.25">
      <c r="A806" s="1">
        <v>39716</v>
      </c>
      <c r="B806">
        <v>1209.1800537109375</v>
      </c>
      <c r="C806">
        <v>1220.030029296875</v>
      </c>
      <c r="D806">
        <v>1187.8699951171875</v>
      </c>
      <c r="E806">
        <v>1187.8699951171875</v>
      </c>
      <c r="F806">
        <v>5877640000</v>
      </c>
      <c r="G806" s="2">
        <f>(data__4[[#This Row],[Close]]-B805)/B805</f>
        <v>1.9656504245599456E-2</v>
      </c>
      <c r="H806">
        <f t="shared" si="12"/>
        <v>6.6874690006829324E-4</v>
      </c>
      <c r="I806">
        <f>-LN(data__4[[#This Row],[Variance]]) - (data__4[[#This Row],[PropReturn]]^2/data__4[[#This Row],[Variance]])</f>
        <v>6.7323404836813907</v>
      </c>
      <c r="J806">
        <f>SQRT(data__4[[#This Row],[Variance]])*100</f>
        <v>2.5860141145560154</v>
      </c>
    </row>
    <row r="807" spans="1:10" x14ac:dyDescent="0.25">
      <c r="A807" s="1">
        <v>39717</v>
      </c>
      <c r="B807">
        <v>1213.27001953125</v>
      </c>
      <c r="C807">
        <v>1215.77001953125</v>
      </c>
      <c r="D807">
        <v>1187.5400390625</v>
      </c>
      <c r="E807">
        <v>1204.469970703125</v>
      </c>
      <c r="F807">
        <v>5383610000</v>
      </c>
      <c r="G807" s="2">
        <f>(data__4[[#This Row],[Close]]-B806)/B806</f>
        <v>3.3824291161275088E-3</v>
      </c>
      <c r="H807">
        <f t="shared" si="12"/>
        <v>6.4312086574456551E-4</v>
      </c>
      <c r="I807">
        <f>-LN(data__4[[#This Row],[Variance]]) - (data__4[[#This Row],[PropReturn]]^2/data__4[[#This Row],[Variance]])</f>
        <v>7.3313883361131085</v>
      </c>
      <c r="J807">
        <f>SQRT(data__4[[#This Row],[Variance]])*100</f>
        <v>2.5359827794063694</v>
      </c>
    </row>
    <row r="808" spans="1:10" x14ac:dyDescent="0.25">
      <c r="A808" s="1">
        <v>39720</v>
      </c>
      <c r="B808">
        <v>1106.4200439453125</v>
      </c>
      <c r="C808">
        <v>1209.0699462890625</v>
      </c>
      <c r="D808">
        <v>1106.4200439453125</v>
      </c>
      <c r="E808">
        <v>1209.0699462890625</v>
      </c>
      <c r="F808">
        <v>7305060000</v>
      </c>
      <c r="G808" s="2">
        <f>(data__4[[#This Row],[Close]]-B807)/B807</f>
        <v>-8.8067762217695994E-2</v>
      </c>
      <c r="H808">
        <f t="shared" si="12"/>
        <v>5.89294754252001E-4</v>
      </c>
      <c r="I808">
        <f>-LN(data__4[[#This Row],[Variance]]) - (data__4[[#This Row],[PropReturn]]^2/data__4[[#This Row],[Variance]])</f>
        <v>-5.7247934704504067</v>
      </c>
      <c r="J808">
        <f>SQRT(data__4[[#This Row],[Variance]])*100</f>
        <v>2.4275394008172162</v>
      </c>
    </row>
    <row r="809" spans="1:10" x14ac:dyDescent="0.25">
      <c r="A809" s="1">
        <v>39721</v>
      </c>
      <c r="B809">
        <v>1166.3599853515625</v>
      </c>
      <c r="C809">
        <v>1168.030029296875</v>
      </c>
      <c r="D809">
        <v>1113.780029296875</v>
      </c>
      <c r="E809">
        <v>1113.780029296875</v>
      </c>
      <c r="F809">
        <v>4937680000</v>
      </c>
      <c r="G809" s="2">
        <f>(data__4[[#This Row],[Close]]-B808)/B808</f>
        <v>5.4174670582172388E-2</v>
      </c>
      <c r="H809">
        <f t="shared" si="12"/>
        <v>1.1687576593900238E-3</v>
      </c>
      <c r="I809">
        <f>-LN(data__4[[#This Row],[Variance]]) - (data__4[[#This Row],[PropReturn]]^2/data__4[[#This Row],[Variance]])</f>
        <v>4.2406903311566069</v>
      </c>
      <c r="J809">
        <f>SQRT(data__4[[#This Row],[Variance]])*100</f>
        <v>3.4187097849774029</v>
      </c>
    </row>
    <row r="810" spans="1:10" x14ac:dyDescent="0.25">
      <c r="A810" s="1">
        <v>39722</v>
      </c>
      <c r="B810">
        <v>1161.06005859375</v>
      </c>
      <c r="C810">
        <v>1167.030029296875</v>
      </c>
      <c r="D810">
        <v>1140.77001953125</v>
      </c>
      <c r="E810">
        <v>1164.1700439453125</v>
      </c>
      <c r="F810">
        <v>5782130000</v>
      </c>
      <c r="G810" s="2">
        <f>(data__4[[#This Row],[Close]]-B809)/B809</f>
        <v>-4.5439888408165888E-3</v>
      </c>
      <c r="H810">
        <f t="shared" si="12"/>
        <v>1.3064261006193846E-3</v>
      </c>
      <c r="I810">
        <f>-LN(data__4[[#This Row],[Variance]]) - (data__4[[#This Row],[PropReturn]]^2/data__4[[#This Row],[Variance]])</f>
        <v>6.6246552134693593</v>
      </c>
      <c r="J810">
        <f>SQRT(data__4[[#This Row],[Variance]])*100</f>
        <v>3.6144516881809121</v>
      </c>
    </row>
    <row r="811" spans="1:10" x14ac:dyDescent="0.25">
      <c r="A811" s="1">
        <v>39723</v>
      </c>
      <c r="B811">
        <v>1114.280029296875</v>
      </c>
      <c r="C811">
        <v>1160.6400146484375</v>
      </c>
      <c r="D811">
        <v>1111.4300537109375</v>
      </c>
      <c r="E811">
        <v>1160.6400146484375</v>
      </c>
      <c r="F811">
        <v>6285640000</v>
      </c>
      <c r="G811" s="2">
        <f>(data__4[[#This Row],[Close]]-B810)/B810</f>
        <v>-4.0290791979817067E-2</v>
      </c>
      <c r="H811">
        <f t="shared" si="12"/>
        <v>1.1955589568757373E-3</v>
      </c>
      <c r="I811">
        <f>-LN(data__4[[#This Row],[Variance]]) - (data__4[[#This Row],[PropReturn]]^2/data__4[[#This Row],[Variance]])</f>
        <v>5.3713264287396258</v>
      </c>
      <c r="J811">
        <f>SQRT(data__4[[#This Row],[Variance]])*100</f>
        <v>3.4576855798000738</v>
      </c>
    </row>
    <row r="812" spans="1:10" x14ac:dyDescent="0.25">
      <c r="A812" s="1">
        <v>39724</v>
      </c>
      <c r="B812">
        <v>1099.22998046875</v>
      </c>
      <c r="C812">
        <v>1153.8199462890625</v>
      </c>
      <c r="D812">
        <v>1098.1400146484375</v>
      </c>
      <c r="E812">
        <v>1115.1600341796875</v>
      </c>
      <c r="F812">
        <v>6716120000</v>
      </c>
      <c r="G812" s="2">
        <f>(data__4[[#This Row],[Close]]-B811)/B811</f>
        <v>-1.3506522985628464E-2</v>
      </c>
      <c r="H812">
        <f t="shared" si="12"/>
        <v>1.2244376482166218E-3</v>
      </c>
      <c r="I812">
        <f>-LN(data__4[[#This Row],[Variance]]) - (data__4[[#This Row],[PropReturn]]^2/data__4[[#This Row],[Variance]])</f>
        <v>6.5562858915027062</v>
      </c>
      <c r="J812">
        <f>SQRT(data__4[[#This Row],[Variance]])*100</f>
        <v>3.4991965480901785</v>
      </c>
    </row>
    <row r="813" spans="1:10" x14ac:dyDescent="0.25">
      <c r="A813" s="1">
        <v>39727</v>
      </c>
      <c r="B813">
        <v>1056.8900146484375</v>
      </c>
      <c r="C813">
        <v>1097.56005859375</v>
      </c>
      <c r="D813">
        <v>1007.969970703125</v>
      </c>
      <c r="E813">
        <v>1097.56005859375</v>
      </c>
      <c r="F813">
        <v>7956020000</v>
      </c>
      <c r="G813" s="2">
        <f>(data__4[[#This Row],[Close]]-B812)/B812</f>
        <v>-3.8517841191210288E-2</v>
      </c>
      <c r="H813">
        <f t="shared" si="12"/>
        <v>1.1338446007619935E-3</v>
      </c>
      <c r="I813">
        <f>-LN(data__4[[#This Row],[Variance]]) - (data__4[[#This Row],[PropReturn]]^2/data__4[[#This Row],[Variance]])</f>
        <v>5.4736513237102296</v>
      </c>
      <c r="J813">
        <f>SQRT(data__4[[#This Row],[Variance]])*100</f>
        <v>3.3672609057837999</v>
      </c>
    </row>
    <row r="814" spans="1:10" x14ac:dyDescent="0.25">
      <c r="A814" s="1">
        <v>39728</v>
      </c>
      <c r="B814">
        <v>996.22998046875</v>
      </c>
      <c r="C814">
        <v>1072.9100341796875</v>
      </c>
      <c r="D814">
        <v>996.22998046875</v>
      </c>
      <c r="E814">
        <v>1057.5999755859375</v>
      </c>
      <c r="F814">
        <v>7069210000</v>
      </c>
      <c r="G814" s="2">
        <f>(data__4[[#This Row],[Close]]-B813)/B813</f>
        <v>-5.7394840843363798E-2</v>
      </c>
      <c r="H814">
        <f t="shared" si="12"/>
        <v>1.1567589469257981E-3</v>
      </c>
      <c r="I814">
        <f>-LN(data__4[[#This Row],[Variance]]) - (data__4[[#This Row],[PropReturn]]^2/data__4[[#This Row],[Variance]])</f>
        <v>3.9143767428760325</v>
      </c>
      <c r="J814">
        <f>SQRT(data__4[[#This Row],[Variance]])*100</f>
        <v>3.4011159152928001</v>
      </c>
    </row>
    <row r="815" spans="1:10" x14ac:dyDescent="0.25">
      <c r="A815" s="1">
        <v>39729</v>
      </c>
      <c r="B815">
        <v>984.94000244140625</v>
      </c>
      <c r="C815">
        <v>1021.0599975585938</v>
      </c>
      <c r="D815">
        <v>970.969970703125</v>
      </c>
      <c r="E815">
        <v>988.90997314453125</v>
      </c>
      <c r="F815">
        <v>8716330000</v>
      </c>
      <c r="G815" s="2">
        <f>(data__4[[#This Row],[Close]]-B814)/B814</f>
        <v>-1.1332702537251034E-2</v>
      </c>
      <c r="H815">
        <f t="shared" si="12"/>
        <v>1.3246339542085815E-3</v>
      </c>
      <c r="I815">
        <f>-LN(data__4[[#This Row],[Variance]]) - (data__4[[#This Row],[PropReturn]]^2/data__4[[#This Row],[Variance]])</f>
        <v>6.5296639210707115</v>
      </c>
      <c r="J815">
        <f>SQRT(data__4[[#This Row],[Variance]])*100</f>
        <v>3.6395521073458772</v>
      </c>
    </row>
    <row r="816" spans="1:10" x14ac:dyDescent="0.25">
      <c r="A816" s="1">
        <v>39730</v>
      </c>
      <c r="B816">
        <v>909.91998291015625</v>
      </c>
      <c r="C816">
        <v>1005.25</v>
      </c>
      <c r="D816">
        <v>909.19000244140625</v>
      </c>
      <c r="E816">
        <v>988.41998291015625</v>
      </c>
      <c r="F816">
        <v>6819000000</v>
      </c>
      <c r="G816" s="2">
        <f>(data__4[[#This Row],[Close]]-B815)/B815</f>
        <v>-7.6167095808166163E-2</v>
      </c>
      <c r="H816">
        <f t="shared" si="12"/>
        <v>1.2209289124286769E-3</v>
      </c>
      <c r="I816">
        <f>-LN(data__4[[#This Row],[Variance]]) - (data__4[[#This Row],[PropReturn]]^2/data__4[[#This Row],[Variance]])</f>
        <v>1.9564936199341947</v>
      </c>
      <c r="J816">
        <f>SQRT(data__4[[#This Row],[Variance]])*100</f>
        <v>3.4941793205682461</v>
      </c>
    </row>
    <row r="817" spans="1:10" x14ac:dyDescent="0.25">
      <c r="A817" s="1">
        <v>39731</v>
      </c>
      <c r="B817">
        <v>899.219970703125</v>
      </c>
      <c r="C817">
        <v>936.3599853515625</v>
      </c>
      <c r="D817">
        <v>839.79998779296875</v>
      </c>
      <c r="E817">
        <v>902.30999755859375</v>
      </c>
      <c r="F817">
        <v>11456230000</v>
      </c>
      <c r="G817" s="2">
        <f>(data__4[[#This Row],[Close]]-B816)/B816</f>
        <v>-1.1759289177065747E-2</v>
      </c>
      <c r="H817">
        <f t="shared" si="12"/>
        <v>1.5867208206543333E-3</v>
      </c>
      <c r="I817">
        <f>-LN(data__4[[#This Row],[Variance]]) - (data__4[[#This Row],[PropReturn]]^2/data__4[[#This Row],[Variance]])</f>
        <v>6.3589369274177932</v>
      </c>
      <c r="J817">
        <f>SQRT(data__4[[#This Row],[Variance]])*100</f>
        <v>3.9833664414089913</v>
      </c>
    </row>
    <row r="818" spans="1:10" x14ac:dyDescent="0.25">
      <c r="A818" s="1">
        <v>39734</v>
      </c>
      <c r="B818">
        <v>1003.3499755859375</v>
      </c>
      <c r="C818">
        <v>1006.9299926757813</v>
      </c>
      <c r="D818">
        <v>912.75</v>
      </c>
      <c r="E818">
        <v>912.75</v>
      </c>
      <c r="F818">
        <v>7263370000</v>
      </c>
      <c r="G818" s="2">
        <f>(data__4[[#This Row],[Close]]-B817)/B817</f>
        <v>0.11580036951513695</v>
      </c>
      <c r="H818">
        <f t="shared" si="12"/>
        <v>1.4609818593800084E-3</v>
      </c>
      <c r="I818">
        <f>-LN(data__4[[#This Row],[Variance]]) - (data__4[[#This Row],[PropReturn]]^2/data__4[[#This Row],[Variance]])</f>
        <v>-2.6499243370693852</v>
      </c>
      <c r="J818">
        <f>SQRT(data__4[[#This Row],[Variance]])*100</f>
        <v>3.8222792406887391</v>
      </c>
    </row>
    <row r="819" spans="1:10" x14ac:dyDescent="0.25">
      <c r="A819" s="1">
        <v>39735</v>
      </c>
      <c r="B819">
        <v>998.010009765625</v>
      </c>
      <c r="C819">
        <v>1044.31005859375</v>
      </c>
      <c r="D819">
        <v>972.07000732421875</v>
      </c>
      <c r="E819">
        <v>1009.969970703125</v>
      </c>
      <c r="F819">
        <v>8161990000</v>
      </c>
      <c r="G819" s="2">
        <f>(data__4[[#This Row],[Close]]-B818)/B818</f>
        <v>-5.322136791994299E-3</v>
      </c>
      <c r="H819">
        <f t="shared" si="12"/>
        <v>2.42340526857633E-3</v>
      </c>
      <c r="I819">
        <f>-LN(data__4[[#This Row],[Variance]]) - (data__4[[#This Row],[PropReturn]]^2/data__4[[#This Row],[Variance]])</f>
        <v>6.0108934356298551</v>
      </c>
      <c r="J819">
        <f>SQRT(data__4[[#This Row],[Variance]])*100</f>
        <v>4.9228094301692504</v>
      </c>
    </row>
    <row r="820" spans="1:10" x14ac:dyDescent="0.25">
      <c r="A820" s="1">
        <v>39736</v>
      </c>
      <c r="B820">
        <v>907.84002685546875</v>
      </c>
      <c r="C820">
        <v>994.5999755859375</v>
      </c>
      <c r="D820">
        <v>903.989990234375</v>
      </c>
      <c r="E820">
        <v>994.5999755859375</v>
      </c>
      <c r="F820">
        <v>6542330000</v>
      </c>
      <c r="G820" s="2">
        <f>(data__4[[#This Row],[Close]]-B819)/B819</f>
        <v>-9.0349778086225782E-2</v>
      </c>
      <c r="H820">
        <f t="shared" si="12"/>
        <v>2.2158480448092248E-3</v>
      </c>
      <c r="I820">
        <f>-LN(data__4[[#This Row],[Variance]]) - (data__4[[#This Row],[PropReturn]]^2/data__4[[#This Row],[Variance]])</f>
        <v>2.4281660246407601</v>
      </c>
      <c r="J820">
        <f>SQRT(data__4[[#This Row],[Variance]])*100</f>
        <v>4.7072795166733243</v>
      </c>
    </row>
    <row r="821" spans="1:10" x14ac:dyDescent="0.25">
      <c r="A821" s="1">
        <v>39737</v>
      </c>
      <c r="B821">
        <v>946.42999267578125</v>
      </c>
      <c r="C821">
        <v>947.71002197265625</v>
      </c>
      <c r="D821">
        <v>865.83001708984375</v>
      </c>
      <c r="E821">
        <v>909.530029296875</v>
      </c>
      <c r="F821">
        <v>7984500000</v>
      </c>
      <c r="G821" s="2">
        <f>(data__4[[#This Row],[Close]]-B820)/B820</f>
        <v>4.2507451399756528E-2</v>
      </c>
      <c r="H821">
        <f t="shared" si="12"/>
        <v>2.6866501270325261E-3</v>
      </c>
      <c r="I821">
        <f>-LN(data__4[[#This Row],[Variance]]) - (data__4[[#This Row],[PropReturn]]^2/data__4[[#This Row],[Variance]])</f>
        <v>5.2469187722708295</v>
      </c>
      <c r="J821">
        <f>SQRT(data__4[[#This Row],[Variance]])*100</f>
        <v>5.1832905832420071</v>
      </c>
    </row>
    <row r="822" spans="1:10" x14ac:dyDescent="0.25">
      <c r="A822" s="1">
        <v>39738</v>
      </c>
      <c r="B822">
        <v>940.54998779296875</v>
      </c>
      <c r="C822">
        <v>984.6400146484375</v>
      </c>
      <c r="D822">
        <v>918.739990234375</v>
      </c>
      <c r="E822">
        <v>942.28997802734375</v>
      </c>
      <c r="F822">
        <v>6581780000</v>
      </c>
      <c r="G822" s="2">
        <f>(data__4[[#This Row],[Close]]-B821)/B821</f>
        <v>-6.2128260181065651E-3</v>
      </c>
      <c r="H822">
        <f t="shared" si="12"/>
        <v>2.6005193714929817E-3</v>
      </c>
      <c r="I822">
        <f>-LN(data__4[[#This Row],[Variance]]) - (data__4[[#This Row],[PropReturn]]^2/data__4[[#This Row],[Variance]])</f>
        <v>5.9372012117293158</v>
      </c>
      <c r="J822">
        <f>SQRT(data__4[[#This Row],[Variance]])*100</f>
        <v>5.0995287738113424</v>
      </c>
    </row>
    <row r="823" spans="1:10" x14ac:dyDescent="0.25">
      <c r="A823" s="1">
        <v>39741</v>
      </c>
      <c r="B823">
        <v>985.4000244140625</v>
      </c>
      <c r="C823">
        <v>985.4000244140625</v>
      </c>
      <c r="D823">
        <v>943.510009765625</v>
      </c>
      <c r="E823">
        <v>943.510009765625</v>
      </c>
      <c r="F823">
        <v>5175640000</v>
      </c>
      <c r="G823" s="2">
        <f>(data__4[[#This Row],[Close]]-B822)/B822</f>
        <v>4.7684904793136862E-2</v>
      </c>
      <c r="H823">
        <f t="shared" si="12"/>
        <v>2.3783655683626303E-3</v>
      </c>
      <c r="I823">
        <f>-LN(data__4[[#This Row],[Variance]]) - (data__4[[#This Row],[PropReturn]]^2/data__4[[#This Row],[Variance]])</f>
        <v>5.0852859846449183</v>
      </c>
      <c r="J823">
        <f>SQRT(data__4[[#This Row],[Variance]])*100</f>
        <v>4.8768489502573589</v>
      </c>
    </row>
    <row r="824" spans="1:10" x14ac:dyDescent="0.25">
      <c r="A824" s="1">
        <v>39742</v>
      </c>
      <c r="B824">
        <v>955.04998779296875</v>
      </c>
      <c r="C824">
        <v>985.44000244140625</v>
      </c>
      <c r="D824">
        <v>952.469970703125</v>
      </c>
      <c r="E824">
        <v>980.4000244140625</v>
      </c>
      <c r="F824">
        <v>5121830000</v>
      </c>
      <c r="G824" s="2">
        <f>(data__4[[#This Row],[Close]]-B823)/B823</f>
        <v>-3.0799711659374531E-2</v>
      </c>
      <c r="H824">
        <f t="shared" si="12"/>
        <v>2.356995559096161E-3</v>
      </c>
      <c r="I824">
        <f>-LN(data__4[[#This Row],[Variance]]) - (data__4[[#This Row],[PropReturn]]^2/data__4[[#This Row],[Variance]])</f>
        <v>5.6478965906550549</v>
      </c>
      <c r="J824">
        <f>SQRT(data__4[[#This Row],[Variance]])*100</f>
        <v>4.8548898639373492</v>
      </c>
    </row>
    <row r="825" spans="1:10" x14ac:dyDescent="0.25">
      <c r="A825" s="1">
        <v>39743</v>
      </c>
      <c r="B825">
        <v>896.780029296875</v>
      </c>
      <c r="C825">
        <v>951.66998291015625</v>
      </c>
      <c r="D825">
        <v>875.80999755859375</v>
      </c>
      <c r="E825">
        <v>951.66998291015625</v>
      </c>
      <c r="F825">
        <v>6147980000</v>
      </c>
      <c r="G825" s="2">
        <f>(data__4[[#This Row],[Close]]-B824)/B824</f>
        <v>-6.1012469756426234E-2</v>
      </c>
      <c r="H825">
        <f t="shared" si="12"/>
        <v>2.2299221289419041E-3</v>
      </c>
      <c r="I825">
        <f>-LN(data__4[[#This Row],[Variance]]) - (data__4[[#This Row],[PropReturn]]^2/data__4[[#This Row],[Variance]])</f>
        <v>4.4364381834448938</v>
      </c>
      <c r="J825">
        <f>SQRT(data__4[[#This Row],[Variance]])*100</f>
        <v>4.7222051299598409</v>
      </c>
    </row>
    <row r="826" spans="1:10" x14ac:dyDescent="0.25">
      <c r="A826" s="1">
        <v>39744</v>
      </c>
      <c r="B826">
        <v>908.1099853515625</v>
      </c>
      <c r="C826">
        <v>922.83001708984375</v>
      </c>
      <c r="D826">
        <v>858.44000244140625</v>
      </c>
      <c r="E826">
        <v>899.08001708984375</v>
      </c>
      <c r="F826">
        <v>7189900000</v>
      </c>
      <c r="G826" s="2">
        <f>(data__4[[#This Row],[Close]]-B825)/B825</f>
        <v>1.2634041442214999E-2</v>
      </c>
      <c r="H826">
        <f t="shared" si="12"/>
        <v>2.3390695651073377E-3</v>
      </c>
      <c r="I826">
        <f>-LN(data__4[[#This Row],[Variance]]) - (data__4[[#This Row],[PropReturn]]^2/data__4[[#This Row],[Variance]])</f>
        <v>5.98976166735833</v>
      </c>
      <c r="J826">
        <f>SQRT(data__4[[#This Row],[Variance]])*100</f>
        <v>4.8363928346520177</v>
      </c>
    </row>
    <row r="827" spans="1:10" x14ac:dyDescent="0.25">
      <c r="A827" s="1">
        <v>39745</v>
      </c>
      <c r="B827">
        <v>876.77001953125</v>
      </c>
      <c r="C827">
        <v>896.29998779296875</v>
      </c>
      <c r="D827">
        <v>852.8499755859375</v>
      </c>
      <c r="E827">
        <v>895.219970703125</v>
      </c>
      <c r="F827">
        <v>6550050000</v>
      </c>
      <c r="G827" s="2">
        <f>(data__4[[#This Row],[Close]]-B826)/B826</f>
        <v>-3.4511200543819211E-2</v>
      </c>
      <c r="H827">
        <f t="shared" si="12"/>
        <v>2.1495165915995668E-3</v>
      </c>
      <c r="I827">
        <f>-LN(data__4[[#This Row],[Variance]]) - (data__4[[#This Row],[PropReturn]]^2/data__4[[#This Row],[Variance]])</f>
        <v>5.5884235524803394</v>
      </c>
      <c r="J827">
        <f>SQRT(data__4[[#This Row],[Variance]])*100</f>
        <v>4.6362879457595891</v>
      </c>
    </row>
    <row r="828" spans="1:10" x14ac:dyDescent="0.25">
      <c r="A828" s="1">
        <v>39748</v>
      </c>
      <c r="B828">
        <v>848.91998291015625</v>
      </c>
      <c r="C828">
        <v>893.780029296875</v>
      </c>
      <c r="D828">
        <v>846.75</v>
      </c>
      <c r="E828">
        <v>874.280029296875</v>
      </c>
      <c r="F828">
        <v>5558050000</v>
      </c>
      <c r="G828" s="2">
        <f>(data__4[[#This Row],[Close]]-B827)/B827</f>
        <v>-3.1764357814131568E-2</v>
      </c>
      <c r="H828">
        <f t="shared" si="12"/>
        <v>2.0601941210987057E-3</v>
      </c>
      <c r="I828">
        <f>-LN(data__4[[#This Row],[Variance]]) - (data__4[[#This Row],[PropReturn]]^2/data__4[[#This Row],[Variance]])</f>
        <v>5.6952078063647429</v>
      </c>
      <c r="J828">
        <f>SQRT(data__4[[#This Row],[Variance]])*100</f>
        <v>4.5389361320674091</v>
      </c>
    </row>
    <row r="829" spans="1:10" x14ac:dyDescent="0.25">
      <c r="A829" s="1">
        <v>39749</v>
      </c>
      <c r="B829">
        <v>940.510009765625</v>
      </c>
      <c r="C829">
        <v>940.510009765625</v>
      </c>
      <c r="D829">
        <v>845.27001953125</v>
      </c>
      <c r="E829">
        <v>848.91998291015625</v>
      </c>
      <c r="F829">
        <v>7096950000</v>
      </c>
      <c r="G829" s="2">
        <f>(data__4[[#This Row],[Close]]-B828)/B828</f>
        <v>0.10789005877973543</v>
      </c>
      <c r="H829">
        <f t="shared" si="12"/>
        <v>1.963877190214282E-3</v>
      </c>
      <c r="I829">
        <f>-LN(data__4[[#This Row],[Variance]]) - (data__4[[#This Row],[PropReturn]]^2/data__4[[#This Row],[Variance]])</f>
        <v>0.3056489090325476</v>
      </c>
      <c r="J829">
        <f>SQRT(data__4[[#This Row],[Variance]])*100</f>
        <v>4.4315654008648933</v>
      </c>
    </row>
    <row r="830" spans="1:10" x14ac:dyDescent="0.25">
      <c r="A830" s="1">
        <v>39750</v>
      </c>
      <c r="B830">
        <v>930.09002685546875</v>
      </c>
      <c r="C830">
        <v>969.969970703125</v>
      </c>
      <c r="D830">
        <v>922.260009765625</v>
      </c>
      <c r="E830">
        <v>939.510009765625</v>
      </c>
      <c r="F830">
        <v>7077800000</v>
      </c>
      <c r="G830" s="2">
        <f>(data__4[[#This Row],[Close]]-B829)/B829</f>
        <v>-1.1079077098555186E-2</v>
      </c>
      <c r="H830">
        <f t="shared" si="12"/>
        <v>2.7388650440266435E-3</v>
      </c>
      <c r="I830">
        <f>-LN(data__4[[#This Row],[Variance]]) - (data__4[[#This Row],[PropReturn]]^2/data__4[[#This Row],[Variance]])</f>
        <v>5.8553953064476865</v>
      </c>
      <c r="J830">
        <f>SQRT(data__4[[#This Row],[Variance]])*100</f>
        <v>5.2334167080661969</v>
      </c>
    </row>
    <row r="831" spans="1:10" x14ac:dyDescent="0.25">
      <c r="A831" s="1">
        <v>39751</v>
      </c>
      <c r="B831">
        <v>954.09002685546875</v>
      </c>
      <c r="C831">
        <v>963.22998046875</v>
      </c>
      <c r="D831">
        <v>928.5</v>
      </c>
      <c r="E831">
        <v>939.3800048828125</v>
      </c>
      <c r="F831">
        <v>6175830000</v>
      </c>
      <c r="G831" s="2">
        <f>(data__4[[#This Row],[Close]]-B830)/B830</f>
        <v>2.5803953710955636E-2</v>
      </c>
      <c r="H831">
        <f t="shared" si="12"/>
        <v>2.5114882846478245E-3</v>
      </c>
      <c r="I831">
        <f>-LN(data__4[[#This Row],[Variance]]) - (data__4[[#This Row],[PropReturn]]^2/data__4[[#This Row],[Variance]])</f>
        <v>5.7217604550355086</v>
      </c>
      <c r="J831">
        <f>SQRT(data__4[[#This Row],[Variance]])*100</f>
        <v>5.0114751168172278</v>
      </c>
    </row>
    <row r="832" spans="1:10" x14ac:dyDescent="0.25">
      <c r="A832" s="1">
        <v>39752</v>
      </c>
      <c r="B832">
        <v>968.75</v>
      </c>
      <c r="C832">
        <v>984.3800048828125</v>
      </c>
      <c r="D832">
        <v>944.59002685546875</v>
      </c>
      <c r="E832">
        <v>953.1099853515625</v>
      </c>
      <c r="F832">
        <v>6394350000</v>
      </c>
      <c r="G832" s="2">
        <f>(data__4[[#This Row],[Close]]-B831)/B831</f>
        <v>1.5365398161479818E-2</v>
      </c>
      <c r="H832">
        <f t="shared" si="12"/>
        <v>2.3480028182950225E-3</v>
      </c>
      <c r="I832">
        <f>-LN(data__4[[#This Row],[Variance]]) - (data__4[[#This Row],[PropReturn]]^2/data__4[[#This Row],[Variance]])</f>
        <v>5.9536385680000867</v>
      </c>
      <c r="J832">
        <f>SQRT(data__4[[#This Row],[Variance]])*100</f>
        <v>4.845619483920526</v>
      </c>
    </row>
    <row r="833" spans="1:10" x14ac:dyDescent="0.25">
      <c r="A833" s="1">
        <v>39755</v>
      </c>
      <c r="B833">
        <v>966.29998779296875</v>
      </c>
      <c r="C833">
        <v>975.57000732421875</v>
      </c>
      <c r="D833">
        <v>958.82000732421875</v>
      </c>
      <c r="E833">
        <v>968.66998291015625</v>
      </c>
      <c r="F833">
        <v>4492280000</v>
      </c>
      <c r="G833" s="2">
        <f>(data__4[[#This Row],[Close]]-B832)/B832</f>
        <v>-2.5290448588709677E-3</v>
      </c>
      <c r="H833">
        <f t="shared" si="12"/>
        <v>2.1638789538311332E-3</v>
      </c>
      <c r="I833">
        <f>-LN(data__4[[#This Row],[Variance]]) - (data__4[[#This Row],[PropReturn]]^2/data__4[[#This Row],[Variance]])</f>
        <v>6.1328970214469853</v>
      </c>
      <c r="J833">
        <f>SQRT(data__4[[#This Row],[Variance]])*100</f>
        <v>4.651751233493826</v>
      </c>
    </row>
    <row r="834" spans="1:10" x14ac:dyDescent="0.25">
      <c r="A834" s="1">
        <v>39756</v>
      </c>
      <c r="B834">
        <v>1005.75</v>
      </c>
      <c r="C834">
        <v>1007.510009765625</v>
      </c>
      <c r="D834">
        <v>971.30999755859375</v>
      </c>
      <c r="E834">
        <v>971.30999755859375</v>
      </c>
      <c r="F834">
        <v>5531290000</v>
      </c>
      <c r="G834" s="2">
        <f>(data__4[[#This Row],[Close]]-B833)/B833</f>
        <v>4.0825843635924244E-2</v>
      </c>
      <c r="H834">
        <f t="shared" si="12"/>
        <v>1.9771522033104781E-3</v>
      </c>
      <c r="I834">
        <f>-LN(data__4[[#This Row],[Variance]]) - (data__4[[#This Row],[PropReturn]]^2/data__4[[#This Row],[Variance]])</f>
        <v>5.3830925912120469</v>
      </c>
      <c r="J834">
        <f>SQRT(data__4[[#This Row],[Variance]])*100</f>
        <v>4.4465179672531159</v>
      </c>
    </row>
    <row r="835" spans="1:10" x14ac:dyDescent="0.25">
      <c r="A835" s="1">
        <v>39757</v>
      </c>
      <c r="B835">
        <v>952.77001953125</v>
      </c>
      <c r="C835">
        <v>1001.8400268554688</v>
      </c>
      <c r="D835">
        <v>949.8599853515625</v>
      </c>
      <c r="E835">
        <v>1001.8400268554688</v>
      </c>
      <c r="F835">
        <v>5426640000</v>
      </c>
      <c r="G835" s="2">
        <f>(data__4[[#This Row],[Close]]-B834)/B834</f>
        <v>-5.2677087217250805E-2</v>
      </c>
      <c r="H835">
        <f t="shared" si="12"/>
        <v>1.9414598819363742E-3</v>
      </c>
      <c r="I835">
        <f>-LN(data__4[[#This Row],[Variance]]) - (data__4[[#This Row],[PropReturn]]^2/data__4[[#This Row],[Variance]])</f>
        <v>4.8150424186473071</v>
      </c>
      <c r="J835">
        <f>SQRT(data__4[[#This Row],[Variance]])*100</f>
        <v>4.4062000430488562</v>
      </c>
    </row>
    <row r="836" spans="1:10" x14ac:dyDescent="0.25">
      <c r="A836" s="1">
        <v>39758</v>
      </c>
      <c r="B836">
        <v>904.8800048828125</v>
      </c>
      <c r="C836">
        <v>952.4000244140625</v>
      </c>
      <c r="D836">
        <v>899.72998046875</v>
      </c>
      <c r="E836">
        <v>952.4000244140625</v>
      </c>
      <c r="F836">
        <v>6102230000</v>
      </c>
      <c r="G836" s="2">
        <f>(data__4[[#This Row],[Close]]-B835)/B835</f>
        <v>-5.0263981513606761E-2</v>
      </c>
      <c r="H836">
        <f t="shared" si="12"/>
        <v>1.9988207719785563E-3</v>
      </c>
      <c r="I836">
        <f>-LN(data__4[[#This Row],[Variance]]) - (data__4[[#This Row],[PropReturn]]^2/data__4[[#This Row],[Variance]])</f>
        <v>4.9512187076905256</v>
      </c>
      <c r="J836">
        <f>SQRT(data__4[[#This Row],[Variance]])*100</f>
        <v>4.4708173435945202</v>
      </c>
    </row>
    <row r="837" spans="1:10" x14ac:dyDescent="0.25">
      <c r="A837" s="1">
        <v>39759</v>
      </c>
      <c r="B837">
        <v>930.989990234375</v>
      </c>
      <c r="C837">
        <v>931.46002197265625</v>
      </c>
      <c r="D837">
        <v>906.9000244140625</v>
      </c>
      <c r="E837">
        <v>907.44000244140625</v>
      </c>
      <c r="F837">
        <v>4931640000</v>
      </c>
      <c r="G837" s="2">
        <f>(data__4[[#This Row],[Close]]-B836)/B836</f>
        <v>2.8854638416884792E-2</v>
      </c>
      <c r="H837">
        <f t="shared" ref="H837:H900" si="13" xml:space="preserve"> $N$5 + ($N$3*G836^2) + ($N$4*H836)</f>
        <v>2.0310216896962351E-3</v>
      </c>
      <c r="I837">
        <f>-LN(data__4[[#This Row],[Variance]]) - (data__4[[#This Row],[PropReturn]]^2/data__4[[#This Row],[Variance]])</f>
        <v>5.7892797012834905</v>
      </c>
      <c r="J837">
        <f>SQRT(data__4[[#This Row],[Variance]])*100</f>
        <v>4.5066857996716783</v>
      </c>
    </row>
    <row r="838" spans="1:10" x14ac:dyDescent="0.25">
      <c r="A838" s="1">
        <v>39762</v>
      </c>
      <c r="B838">
        <v>919.21002197265625</v>
      </c>
      <c r="C838">
        <v>951.95001220703125</v>
      </c>
      <c r="D838">
        <v>907.469970703125</v>
      </c>
      <c r="E838">
        <v>936.75</v>
      </c>
      <c r="F838">
        <v>4572000000</v>
      </c>
      <c r="G838" s="2">
        <f>(data__4[[#This Row],[Close]]-B837)/B837</f>
        <v>-1.2653163176065045E-2</v>
      </c>
      <c r="H838">
        <f t="shared" si="13"/>
        <v>1.9229296726496756E-3</v>
      </c>
      <c r="I838">
        <f>-LN(data__4[[#This Row],[Variance]]) - (data__4[[#This Row],[PropReturn]]^2/data__4[[#This Row],[Variance]])</f>
        <v>6.1706456895686674</v>
      </c>
      <c r="J838">
        <f>SQRT(data__4[[#This Row],[Variance]])*100</f>
        <v>4.3851222020026714</v>
      </c>
    </row>
    <row r="839" spans="1:10" x14ac:dyDescent="0.25">
      <c r="A839" s="1">
        <v>39763</v>
      </c>
      <c r="B839">
        <v>898.95001220703125</v>
      </c>
      <c r="C839">
        <v>917.1500244140625</v>
      </c>
      <c r="D839">
        <v>884.9000244140625</v>
      </c>
      <c r="E839">
        <v>917.1500244140625</v>
      </c>
      <c r="F839">
        <v>4998340000</v>
      </c>
      <c r="G839" s="2">
        <f>(data__4[[#This Row],[Close]]-B838)/B838</f>
        <v>-2.2040675451020782E-2</v>
      </c>
      <c r="H839">
        <f t="shared" si="13"/>
        <v>1.7696707994420417E-3</v>
      </c>
      <c r="I839">
        <f>-LN(data__4[[#This Row],[Variance]]) - (data__4[[#This Row],[PropReturn]]^2/data__4[[#This Row],[Variance]])</f>
        <v>6.0624522793857745</v>
      </c>
      <c r="J839">
        <f>SQRT(data__4[[#This Row],[Variance]])*100</f>
        <v>4.2067455347834413</v>
      </c>
    </row>
    <row r="840" spans="1:10" x14ac:dyDescent="0.25">
      <c r="A840" s="1">
        <v>39764</v>
      </c>
      <c r="B840">
        <v>852.29998779296875</v>
      </c>
      <c r="C840">
        <v>893.3900146484375</v>
      </c>
      <c r="D840">
        <v>850.47998046875</v>
      </c>
      <c r="E840">
        <v>893.3900146484375</v>
      </c>
      <c r="F840">
        <v>5764180000</v>
      </c>
      <c r="G840" s="2">
        <f>(data__4[[#This Row],[Close]]-B839)/B839</f>
        <v>-5.1893902642629747E-2</v>
      </c>
      <c r="H840">
        <f t="shared" si="13"/>
        <v>1.6561994079639486E-3</v>
      </c>
      <c r="I840">
        <f>-LN(data__4[[#This Row],[Variance]]) - (data__4[[#This Row],[PropReturn]]^2/data__4[[#This Row],[Variance]])</f>
        <v>4.7772316901287812</v>
      </c>
      <c r="J840">
        <f>SQRT(data__4[[#This Row],[Variance]])*100</f>
        <v>4.0696429916688617</v>
      </c>
    </row>
    <row r="841" spans="1:10" x14ac:dyDescent="0.25">
      <c r="A841" s="1">
        <v>39765</v>
      </c>
      <c r="B841">
        <v>911.28997802734375</v>
      </c>
      <c r="C841">
        <v>913.010009765625</v>
      </c>
      <c r="D841">
        <v>818.69000244140625</v>
      </c>
      <c r="E841">
        <v>853.1300048828125</v>
      </c>
      <c r="F841">
        <v>7849120000</v>
      </c>
      <c r="G841" s="2">
        <f>(data__4[[#This Row],[Close]]-B840)/B840</f>
        <v>6.9212708059669933E-2</v>
      </c>
      <c r="H841">
        <f t="shared" si="13"/>
        <v>1.7317652280469582E-3</v>
      </c>
      <c r="I841">
        <f>-LN(data__4[[#This Row],[Variance]]) - (data__4[[#This Row],[PropReturn]]^2/data__4[[#This Row],[Variance]])</f>
        <v>3.5924198118525568</v>
      </c>
      <c r="J841">
        <f>SQRT(data__4[[#This Row],[Variance]])*100</f>
        <v>4.1614483392767934</v>
      </c>
    </row>
    <row r="842" spans="1:10" x14ac:dyDescent="0.25">
      <c r="A842" s="1">
        <v>39766</v>
      </c>
      <c r="B842">
        <v>873.28997802734375</v>
      </c>
      <c r="C842">
        <v>916.8800048828125</v>
      </c>
      <c r="D842">
        <v>869.8800048828125</v>
      </c>
      <c r="E842">
        <v>904.3599853515625</v>
      </c>
      <c r="F842">
        <v>5881030000</v>
      </c>
      <c r="G842" s="2">
        <f>(data__4[[#This Row],[Close]]-B841)/B841</f>
        <v>-4.169913081043429E-2</v>
      </c>
      <c r="H842">
        <f t="shared" si="13"/>
        <v>1.970989753559685E-3</v>
      </c>
      <c r="I842">
        <f>-LN(data__4[[#This Row],[Variance]]) - (data__4[[#This Row],[PropReturn]]^2/data__4[[#This Row],[Variance]])</f>
        <v>5.3470141983801929</v>
      </c>
      <c r="J842">
        <f>SQRT(data__4[[#This Row],[Variance]])*100</f>
        <v>4.4395830362317641</v>
      </c>
    </row>
    <row r="843" spans="1:10" x14ac:dyDescent="0.25">
      <c r="A843" s="1">
        <v>39769</v>
      </c>
      <c r="B843">
        <v>850.75</v>
      </c>
      <c r="C843">
        <v>882.28997802734375</v>
      </c>
      <c r="D843">
        <v>848.97998046875</v>
      </c>
      <c r="E843">
        <v>873.22998046875</v>
      </c>
      <c r="F843">
        <v>4927490000</v>
      </c>
      <c r="G843" s="2">
        <f>(data__4[[#This Row],[Close]]-B842)/B842</f>
        <v>-2.5810416464710644E-2</v>
      </c>
      <c r="H843">
        <f t="shared" si="13"/>
        <v>1.9416838833234257E-3</v>
      </c>
      <c r="I843">
        <f>-LN(data__4[[#This Row],[Variance]]) - (data__4[[#This Row],[PropReturn]]^2/data__4[[#This Row],[Variance]])</f>
        <v>5.9011069848065345</v>
      </c>
      <c r="J843">
        <f>SQRT(data__4[[#This Row],[Variance]])*100</f>
        <v>4.4064542245703917</v>
      </c>
    </row>
    <row r="844" spans="1:10" x14ac:dyDescent="0.25">
      <c r="A844" s="1">
        <v>39770</v>
      </c>
      <c r="B844">
        <v>859.1199951171875</v>
      </c>
      <c r="C844">
        <v>865.9000244140625</v>
      </c>
      <c r="D844">
        <v>826.84002685546875</v>
      </c>
      <c r="E844">
        <v>852.34002685546875</v>
      </c>
      <c r="F844">
        <v>6679470000</v>
      </c>
      <c r="G844" s="2">
        <f>(data__4[[#This Row],[Close]]-B843)/B843</f>
        <v>9.8383721624302079E-3</v>
      </c>
      <c r="H844">
        <f t="shared" si="13"/>
        <v>1.8278678724106411E-3</v>
      </c>
      <c r="I844">
        <f>-LN(data__4[[#This Row],[Variance]]) - (data__4[[#This Row],[PropReturn]]^2/data__4[[#This Row],[Variance]])</f>
        <v>6.2516507320041885</v>
      </c>
      <c r="J844">
        <f>SQRT(data__4[[#This Row],[Variance]])*100</f>
        <v>4.2753571457957067</v>
      </c>
    </row>
    <row r="845" spans="1:10" x14ac:dyDescent="0.25">
      <c r="A845" s="1">
        <v>39771</v>
      </c>
      <c r="B845">
        <v>806.58001708984375</v>
      </c>
      <c r="C845">
        <v>864.57000732421875</v>
      </c>
      <c r="D845">
        <v>806.17999267578125</v>
      </c>
      <c r="E845">
        <v>859.030029296875</v>
      </c>
      <c r="F845">
        <v>6548600000</v>
      </c>
      <c r="G845" s="2">
        <f>(data__4[[#This Row],[Close]]-B844)/B844</f>
        <v>-6.1155575851982218E-2</v>
      </c>
      <c r="H845">
        <f t="shared" si="13"/>
        <v>1.6777523332087432E-3</v>
      </c>
      <c r="I845">
        <f>-LN(data__4[[#This Row],[Variance]]) - (data__4[[#This Row],[PropReturn]]^2/data__4[[#This Row],[Variance]])</f>
        <v>4.1611247415751169</v>
      </c>
      <c r="J845">
        <f>SQRT(data__4[[#This Row],[Variance]])*100</f>
        <v>4.0960375159521467</v>
      </c>
    </row>
    <row r="846" spans="1:10" x14ac:dyDescent="0.25">
      <c r="A846" s="1">
        <v>39772</v>
      </c>
      <c r="B846">
        <v>752.44000244140625</v>
      </c>
      <c r="C846">
        <v>820.52001953125</v>
      </c>
      <c r="D846">
        <v>747.780029296875</v>
      </c>
      <c r="E846">
        <v>805.8699951171875</v>
      </c>
      <c r="F846">
        <v>9093740000</v>
      </c>
      <c r="G846" s="2">
        <f>(data__4[[#This Row],[Close]]-B845)/B845</f>
        <v>-6.7122930771054454E-2</v>
      </c>
      <c r="H846">
        <f t="shared" si="13"/>
        <v>1.8364248391418429E-3</v>
      </c>
      <c r="I846">
        <f>-LN(data__4[[#This Row],[Variance]]) - (data__4[[#This Row],[PropReturn]]^2/data__4[[#This Row],[Variance]])</f>
        <v>3.8465329125916976</v>
      </c>
      <c r="J846">
        <f>SQRT(data__4[[#This Row],[Variance]])*100</f>
        <v>4.2853527732753145</v>
      </c>
    </row>
    <row r="847" spans="1:10" x14ac:dyDescent="0.25">
      <c r="A847" s="1">
        <v>39773</v>
      </c>
      <c r="B847">
        <v>800.030029296875</v>
      </c>
      <c r="C847">
        <v>801.20001220703125</v>
      </c>
      <c r="D847">
        <v>741.02001953125</v>
      </c>
      <c r="E847">
        <v>755.84002685546875</v>
      </c>
      <c r="F847">
        <v>9495900000</v>
      </c>
      <c r="G847" s="2">
        <f>(data__4[[#This Row],[Close]]-B846)/B846</f>
        <v>6.3247603398351573E-2</v>
      </c>
      <c r="H847">
        <f t="shared" si="13"/>
        <v>2.0434057560205963E-3</v>
      </c>
      <c r="I847">
        <f>-LN(data__4[[#This Row],[Variance]]) - (data__4[[#This Row],[PropReturn]]^2/data__4[[#This Row],[Variance]])</f>
        <v>4.2354941981624279</v>
      </c>
      <c r="J847">
        <f>SQRT(data__4[[#This Row],[Variance]])*100</f>
        <v>4.5204045792612373</v>
      </c>
    </row>
    <row r="848" spans="1:10" x14ac:dyDescent="0.25">
      <c r="A848" s="1">
        <v>39776</v>
      </c>
      <c r="B848">
        <v>851.80999755859375</v>
      </c>
      <c r="C848">
        <v>865.5999755859375</v>
      </c>
      <c r="D848">
        <v>801.20001220703125</v>
      </c>
      <c r="E848">
        <v>801.20001220703125</v>
      </c>
      <c r="F848">
        <v>7879440000</v>
      </c>
      <c r="G848" s="2">
        <f>(data__4[[#This Row],[Close]]-B847)/B847</f>
        <v>6.4722530862031238E-2</v>
      </c>
      <c r="H848">
        <f t="shared" si="13"/>
        <v>2.1913460748596019E-3</v>
      </c>
      <c r="I848">
        <f>-LN(data__4[[#This Row],[Variance]]) - (data__4[[#This Row],[PropReturn]]^2/data__4[[#This Row],[Variance]])</f>
        <v>4.2116261150094596</v>
      </c>
      <c r="J848">
        <f>SQRT(data__4[[#This Row],[Variance]])*100</f>
        <v>4.6811815547568774</v>
      </c>
    </row>
    <row r="849" spans="1:10" x14ac:dyDescent="0.25">
      <c r="A849" s="1">
        <v>39777</v>
      </c>
      <c r="B849">
        <v>857.3900146484375</v>
      </c>
      <c r="C849">
        <v>868.94000244140625</v>
      </c>
      <c r="D849">
        <v>834.989990234375</v>
      </c>
      <c r="E849">
        <v>853.4000244140625</v>
      </c>
      <c r="F849">
        <v>6952700000</v>
      </c>
      <c r="G849" s="2">
        <f>(data__4[[#This Row],[Close]]-B848)/B848</f>
        <v>6.5507767058814257E-3</v>
      </c>
      <c r="H849">
        <f t="shared" si="13"/>
        <v>2.3417176314475623E-3</v>
      </c>
      <c r="I849">
        <f>-LN(data__4[[#This Row],[Variance]]) - (data__4[[#This Row],[PropReturn]]^2/data__4[[#This Row],[Variance]])</f>
        <v>6.0385452894844844</v>
      </c>
      <c r="J849">
        <f>SQRT(data__4[[#This Row],[Variance]])*100</f>
        <v>4.8391297063083174</v>
      </c>
    </row>
    <row r="850" spans="1:10" x14ac:dyDescent="0.25">
      <c r="A850" s="1">
        <v>39778</v>
      </c>
      <c r="B850">
        <v>887.67999267578125</v>
      </c>
      <c r="C850">
        <v>887.67999267578125</v>
      </c>
      <c r="D850">
        <v>841.3699951171875</v>
      </c>
      <c r="E850">
        <v>852.9000244140625</v>
      </c>
      <c r="F850">
        <v>5793260000</v>
      </c>
      <c r="G850" s="2">
        <f>(data__4[[#This Row],[Close]]-B849)/B849</f>
        <v>3.5328120819979214E-2</v>
      </c>
      <c r="H850">
        <f t="shared" si="13"/>
        <v>2.1424612123288195E-3</v>
      </c>
      <c r="I850">
        <f>-LN(data__4[[#This Row],[Variance]]) - (data__4[[#This Row],[PropReturn]]^2/data__4[[#This Row],[Variance]])</f>
        <v>5.5632568535174398</v>
      </c>
      <c r="J850">
        <f>SQRT(data__4[[#This Row],[Variance]])*100</f>
        <v>4.6286728252586826</v>
      </c>
    </row>
    <row r="851" spans="1:10" x14ac:dyDescent="0.25">
      <c r="A851" s="1">
        <v>39780</v>
      </c>
      <c r="B851">
        <v>896.239990234375</v>
      </c>
      <c r="C851">
        <v>896.25</v>
      </c>
      <c r="D851">
        <v>881.21002197265625</v>
      </c>
      <c r="E851">
        <v>886.8900146484375</v>
      </c>
      <c r="F851">
        <v>2740860000</v>
      </c>
      <c r="G851" s="2">
        <f>(data__4[[#This Row],[Close]]-B850)/B850</f>
        <v>9.6431119651473642E-3</v>
      </c>
      <c r="H851">
        <f t="shared" si="13"/>
        <v>2.0583842717421374E-3</v>
      </c>
      <c r="I851">
        <f>-LN(data__4[[#This Row],[Variance]]) - (data__4[[#This Row],[PropReturn]]^2/data__4[[#This Row],[Variance]])</f>
        <v>6.1406579183558039</v>
      </c>
      <c r="J851">
        <f>SQRT(data__4[[#This Row],[Variance]])*100</f>
        <v>4.5369420006675609</v>
      </c>
    </row>
    <row r="852" spans="1:10" x14ac:dyDescent="0.25">
      <c r="A852" s="1">
        <v>39783</v>
      </c>
      <c r="B852">
        <v>816.21002197265625</v>
      </c>
      <c r="C852">
        <v>888.6099853515625</v>
      </c>
      <c r="D852">
        <v>815.69000244140625</v>
      </c>
      <c r="E852">
        <v>888.6099853515625</v>
      </c>
      <c r="F852">
        <v>6052010000</v>
      </c>
      <c r="G852" s="2">
        <f>(data__4[[#This Row],[Close]]-B851)/B851</f>
        <v>-8.929524361079913E-2</v>
      </c>
      <c r="H852">
        <f t="shared" si="13"/>
        <v>1.8878769736494327E-3</v>
      </c>
      <c r="I852">
        <f>-LN(data__4[[#This Row],[Variance]]) - (data__4[[#This Row],[PropReturn]]^2/data__4[[#This Row],[Variance]])</f>
        <v>2.0487006034912634</v>
      </c>
      <c r="J852">
        <f>SQRT(data__4[[#This Row],[Variance]])*100</f>
        <v>4.344970625504196</v>
      </c>
    </row>
    <row r="853" spans="1:10" x14ac:dyDescent="0.25">
      <c r="A853" s="1">
        <v>39784</v>
      </c>
      <c r="B853">
        <v>848.80999755859375</v>
      </c>
      <c r="C853">
        <v>850.53997802734375</v>
      </c>
      <c r="D853">
        <v>817.94000244140625</v>
      </c>
      <c r="E853">
        <v>817.94000244140625</v>
      </c>
      <c r="F853">
        <v>6170100000</v>
      </c>
      <c r="G853" s="2">
        <f>(data__4[[#This Row],[Close]]-B852)/B852</f>
        <v>3.9940670548431013E-2</v>
      </c>
      <c r="H853">
        <f t="shared" si="13"/>
        <v>2.3718759920443337E-3</v>
      </c>
      <c r="I853">
        <f>-LN(data__4[[#This Row],[Variance]]) - (data__4[[#This Row],[PropReturn]]^2/data__4[[#This Row],[Variance]])</f>
        <v>5.3715021701365258</v>
      </c>
      <c r="J853">
        <f>SQRT(data__4[[#This Row],[Variance]])*100</f>
        <v>4.8701909531807202</v>
      </c>
    </row>
    <row r="854" spans="1:10" x14ac:dyDescent="0.25">
      <c r="A854" s="1">
        <v>39785</v>
      </c>
      <c r="B854">
        <v>870.739990234375</v>
      </c>
      <c r="C854">
        <v>873.1199951171875</v>
      </c>
      <c r="D854">
        <v>827.5999755859375</v>
      </c>
      <c r="E854">
        <v>843.5999755859375</v>
      </c>
      <c r="F854">
        <v>6221880000</v>
      </c>
      <c r="G854" s="2">
        <f>(data__4[[#This Row],[Close]]-B853)/B853</f>
        <v>2.5836162084397943E-2</v>
      </c>
      <c r="H854">
        <f t="shared" si="13"/>
        <v>2.2959917840322135E-3</v>
      </c>
      <c r="I854">
        <f>-LN(data__4[[#This Row],[Variance]]) - (data__4[[#This Row],[PropReturn]]^2/data__4[[#This Row],[Variance]])</f>
        <v>5.7858631751440956</v>
      </c>
      <c r="J854">
        <f>SQRT(data__4[[#This Row],[Variance]])*100</f>
        <v>4.7916508470799641</v>
      </c>
    </row>
    <row r="855" spans="1:10" x14ac:dyDescent="0.25">
      <c r="A855" s="1">
        <v>39786</v>
      </c>
      <c r="B855">
        <v>845.219970703125</v>
      </c>
      <c r="C855">
        <v>875.5999755859375</v>
      </c>
      <c r="D855">
        <v>833.5999755859375</v>
      </c>
      <c r="E855">
        <v>869.75</v>
      </c>
      <c r="F855">
        <v>5860390000</v>
      </c>
      <c r="G855" s="2">
        <f>(data__4[[#This Row],[Close]]-B854)/B854</f>
        <v>-2.930842710506593E-2</v>
      </c>
      <c r="H855">
        <f t="shared" si="13"/>
        <v>2.1514157600128563E-3</v>
      </c>
      <c r="I855">
        <f>-LN(data__4[[#This Row],[Variance]]) - (data__4[[#This Row],[PropReturn]]^2/data__4[[#This Row],[Variance]])</f>
        <v>5.7423646783458784</v>
      </c>
      <c r="J855">
        <f>SQRT(data__4[[#This Row],[Variance]])*100</f>
        <v>4.6383356497916974</v>
      </c>
    </row>
    <row r="856" spans="1:10" x14ac:dyDescent="0.25">
      <c r="A856" s="1">
        <v>39787</v>
      </c>
      <c r="B856">
        <v>876.07000732421875</v>
      </c>
      <c r="C856">
        <v>879.41998291015625</v>
      </c>
      <c r="D856">
        <v>818.40997314453125</v>
      </c>
      <c r="E856">
        <v>844.42999267578125</v>
      </c>
      <c r="F856">
        <v>6165370000</v>
      </c>
      <c r="G856" s="2">
        <f>(data__4[[#This Row],[Close]]-B855)/B855</f>
        <v>3.6499417536750935E-2</v>
      </c>
      <c r="H856">
        <f t="shared" si="13"/>
        <v>2.0349771054204218E-3</v>
      </c>
      <c r="I856">
        <f>-LN(data__4[[#This Row],[Variance]]) - (data__4[[#This Row],[PropReturn]]^2/data__4[[#This Row],[Variance]])</f>
        <v>5.5426159348494588</v>
      </c>
      <c r="J856">
        <f>SQRT(data__4[[#This Row],[Variance]])*100</f>
        <v>4.5110720515420963</v>
      </c>
    </row>
    <row r="857" spans="1:10" x14ac:dyDescent="0.25">
      <c r="A857" s="1">
        <v>39790</v>
      </c>
      <c r="B857">
        <v>909.70001220703125</v>
      </c>
      <c r="C857">
        <v>918.57000732421875</v>
      </c>
      <c r="D857">
        <v>882.71002197265625</v>
      </c>
      <c r="E857">
        <v>882.71002197265625</v>
      </c>
      <c r="F857">
        <v>6553600000</v>
      </c>
      <c r="G857" s="2">
        <f>(data__4[[#This Row],[Close]]-B856)/B856</f>
        <v>3.8387348729730687E-2</v>
      </c>
      <c r="H857">
        <f t="shared" si="13"/>
        <v>1.9670930908827068E-3</v>
      </c>
      <c r="I857">
        <f>-LN(data__4[[#This Row],[Variance]]) - (data__4[[#This Row],[PropReturn]]^2/data__4[[#This Row],[Variance]])</f>
        <v>5.4820785331965087</v>
      </c>
      <c r="J857">
        <f>SQRT(data__4[[#This Row],[Variance]])*100</f>
        <v>4.4351923192604703</v>
      </c>
    </row>
    <row r="858" spans="1:10" x14ac:dyDescent="0.25">
      <c r="A858" s="1">
        <v>39791</v>
      </c>
      <c r="B858">
        <v>888.66998291015625</v>
      </c>
      <c r="C858">
        <v>916.260009765625</v>
      </c>
      <c r="D858">
        <v>885.3800048828125</v>
      </c>
      <c r="E858">
        <v>906.47998046875</v>
      </c>
      <c r="F858">
        <v>5693110000</v>
      </c>
      <c r="G858" s="2">
        <f>(data__4[[#This Row],[Close]]-B857)/B857</f>
        <v>-2.3117543162227579E-2</v>
      </c>
      <c r="H858">
        <f t="shared" si="13"/>
        <v>1.9165987770121884E-3</v>
      </c>
      <c r="I858">
        <f>-LN(data__4[[#This Row],[Variance]]) - (data__4[[#This Row],[PropReturn]]^2/data__4[[#This Row],[Variance]])</f>
        <v>5.97836501307179</v>
      </c>
      <c r="J858">
        <f>SQRT(data__4[[#This Row],[Variance]])*100</f>
        <v>4.3778976427186924</v>
      </c>
    </row>
    <row r="859" spans="1:10" x14ac:dyDescent="0.25">
      <c r="A859" s="1">
        <v>39792</v>
      </c>
      <c r="B859">
        <v>899.239990234375</v>
      </c>
      <c r="C859">
        <v>908.27001953125</v>
      </c>
      <c r="D859">
        <v>885.45001220703125</v>
      </c>
      <c r="E859">
        <v>892.16998291015625</v>
      </c>
      <c r="F859">
        <v>5942130000</v>
      </c>
      <c r="G859" s="2">
        <f>(data__4[[#This Row],[Close]]-B858)/B858</f>
        <v>1.1894187412074847E-2</v>
      </c>
      <c r="H859">
        <f t="shared" si="13"/>
        <v>1.7942738777954113E-3</v>
      </c>
      <c r="I859">
        <f>-LN(data__4[[#This Row],[Variance]]) - (data__4[[#This Row],[PropReturn]]^2/data__4[[#This Row],[Variance]])</f>
        <v>6.2443086542198287</v>
      </c>
      <c r="J859">
        <f>SQRT(data__4[[#This Row],[Variance]])*100</f>
        <v>4.2358870119437926</v>
      </c>
    </row>
    <row r="860" spans="1:10" x14ac:dyDescent="0.25">
      <c r="A860" s="1">
        <v>39793</v>
      </c>
      <c r="B860">
        <v>873.59002685546875</v>
      </c>
      <c r="C860">
        <v>904.6300048828125</v>
      </c>
      <c r="D860">
        <v>868.72998046875</v>
      </c>
      <c r="E860">
        <v>898.3499755859375</v>
      </c>
      <c r="F860">
        <v>5513840000</v>
      </c>
      <c r="G860" s="2">
        <f>(data__4[[#This Row],[Close]]-B859)/B859</f>
        <v>-2.8524046592079303E-2</v>
      </c>
      <c r="H860">
        <f t="shared" si="13"/>
        <v>1.6507115120244316E-3</v>
      </c>
      <c r="I860">
        <f>-LN(data__4[[#This Row],[Variance]]) - (data__4[[#This Row],[PropReturn]]^2/data__4[[#This Row],[Variance]])</f>
        <v>5.9136576307017261</v>
      </c>
      <c r="J860">
        <f>SQRT(data__4[[#This Row],[Variance]])*100</f>
        <v>4.0628949186810521</v>
      </c>
    </row>
    <row r="861" spans="1:10" x14ac:dyDescent="0.25">
      <c r="A861" s="1">
        <v>39794</v>
      </c>
      <c r="B861">
        <v>879.72998046875</v>
      </c>
      <c r="C861">
        <v>883.239990234375</v>
      </c>
      <c r="D861">
        <v>851.3499755859375</v>
      </c>
      <c r="E861">
        <v>871.78997802734375</v>
      </c>
      <c r="F861">
        <v>5959590000</v>
      </c>
      <c r="G861" s="2">
        <f>(data__4[[#This Row],[Close]]-B860)/B860</f>
        <v>7.0284154174496726E-3</v>
      </c>
      <c r="H861">
        <f t="shared" si="13"/>
        <v>1.5742131420872383E-3</v>
      </c>
      <c r="I861">
        <f>-LN(data__4[[#This Row],[Variance]]) - (data__4[[#This Row],[PropReturn]]^2/data__4[[#This Row],[Variance]])</f>
        <v>6.4226198414622049</v>
      </c>
      <c r="J861">
        <f>SQRT(data__4[[#This Row],[Variance]])*100</f>
        <v>3.9676354949607431</v>
      </c>
    </row>
    <row r="862" spans="1:10" x14ac:dyDescent="0.25">
      <c r="A862" s="1">
        <v>39797</v>
      </c>
      <c r="B862">
        <v>868.57000732421875</v>
      </c>
      <c r="C862">
        <v>884.6300048828125</v>
      </c>
      <c r="D862">
        <v>857.719970703125</v>
      </c>
      <c r="E862">
        <v>881.07000732421875</v>
      </c>
      <c r="F862">
        <v>4982390000</v>
      </c>
      <c r="G862" s="2">
        <f>(data__4[[#This Row],[Close]]-B861)/B861</f>
        <v>-1.2685680143110318E-2</v>
      </c>
      <c r="H862">
        <f t="shared" si="13"/>
        <v>1.4423495363215986E-3</v>
      </c>
      <c r="I862">
        <f>-LN(data__4[[#This Row],[Variance]]) - (data__4[[#This Row],[PropReturn]]^2/data__4[[#This Row],[Variance]])</f>
        <v>6.4299094162410855</v>
      </c>
      <c r="J862">
        <f>SQRT(data__4[[#This Row],[Variance]])*100</f>
        <v>3.797827716368396</v>
      </c>
    </row>
    <row r="863" spans="1:10" x14ac:dyDescent="0.25">
      <c r="A863" s="1">
        <v>39798</v>
      </c>
      <c r="B863">
        <v>913.17999267578125</v>
      </c>
      <c r="C863">
        <v>914.65997314453125</v>
      </c>
      <c r="D863">
        <v>871.530029296875</v>
      </c>
      <c r="E863">
        <v>871.530029296875</v>
      </c>
      <c r="F863">
        <v>6009780000</v>
      </c>
      <c r="G863" s="2">
        <f>(data__4[[#This Row],[Close]]-B862)/B862</f>
        <v>5.1360264544468133E-2</v>
      </c>
      <c r="H863">
        <f t="shared" si="13"/>
        <v>1.3310265428584113E-3</v>
      </c>
      <c r="I863">
        <f>-LN(data__4[[#This Row],[Variance]]) - (data__4[[#This Row],[PropReturn]]^2/data__4[[#This Row],[Variance]])</f>
        <v>4.6399684562708154</v>
      </c>
      <c r="J863">
        <f>SQRT(data__4[[#This Row],[Variance]])*100</f>
        <v>3.6483236463592581</v>
      </c>
    </row>
    <row r="864" spans="1:10" x14ac:dyDescent="0.25">
      <c r="A864" s="1">
        <v>39799</v>
      </c>
      <c r="B864">
        <v>904.41998291015625</v>
      </c>
      <c r="C864">
        <v>918.8499755859375</v>
      </c>
      <c r="D864">
        <v>895.94000244140625</v>
      </c>
      <c r="E864">
        <v>908.15997314453125</v>
      </c>
      <c r="F864">
        <v>5907380000</v>
      </c>
      <c r="G864" s="2">
        <f>(data__4[[#This Row],[Close]]-B863)/B863</f>
        <v>-9.5928621256326473E-3</v>
      </c>
      <c r="H864">
        <f t="shared" si="13"/>
        <v>1.4304496565288297E-3</v>
      </c>
      <c r="I864">
        <f>-LN(data__4[[#This Row],[Variance]]) - (data__4[[#This Row],[PropReturn]]^2/data__4[[#This Row],[Variance]])</f>
        <v>6.4854349168642038</v>
      </c>
      <c r="J864">
        <f>SQRT(data__4[[#This Row],[Variance]])*100</f>
        <v>3.7821285759857894</v>
      </c>
    </row>
    <row r="865" spans="1:10" x14ac:dyDescent="0.25">
      <c r="A865" s="1">
        <v>39800</v>
      </c>
      <c r="B865">
        <v>885.280029296875</v>
      </c>
      <c r="C865">
        <v>911.02001953125</v>
      </c>
      <c r="D865">
        <v>877.44000244140625</v>
      </c>
      <c r="E865">
        <v>905.97998046875</v>
      </c>
      <c r="F865">
        <v>5675000000</v>
      </c>
      <c r="G865" s="2">
        <f>(data__4[[#This Row],[Close]]-B864)/B864</f>
        <v>-2.1162683238924614E-2</v>
      </c>
      <c r="H865">
        <f t="shared" si="13"/>
        <v>1.3145706904798529E-3</v>
      </c>
      <c r="I865">
        <f>-LN(data__4[[#This Row],[Variance]]) - (data__4[[#This Row],[PropReturn]]^2/data__4[[#This Row],[Variance]])</f>
        <v>6.2935566033993364</v>
      </c>
      <c r="J865">
        <f>SQRT(data__4[[#This Row],[Variance]])*100</f>
        <v>3.6257008846288645</v>
      </c>
    </row>
    <row r="866" spans="1:10" x14ac:dyDescent="0.25">
      <c r="A866" s="1">
        <v>39801</v>
      </c>
      <c r="B866">
        <v>887.8800048828125</v>
      </c>
      <c r="C866">
        <v>905.469970703125</v>
      </c>
      <c r="D866">
        <v>883.02001953125</v>
      </c>
      <c r="E866">
        <v>886.96002197265625</v>
      </c>
      <c r="F866">
        <v>6705310000</v>
      </c>
      <c r="G866" s="2">
        <f>(data__4[[#This Row],[Close]]-B865)/B865</f>
        <v>2.9368962361011408E-3</v>
      </c>
      <c r="H866">
        <f t="shared" si="13"/>
        <v>1.2376695793991483E-3</v>
      </c>
      <c r="I866">
        <f>-LN(data__4[[#This Row],[Variance]]) - (data__4[[#This Row],[PropReturn]]^2/data__4[[#This Row],[Variance]])</f>
        <v>6.6875560065691593</v>
      </c>
      <c r="J866">
        <f>SQRT(data__4[[#This Row],[Variance]])*100</f>
        <v>3.5180528412733487</v>
      </c>
    </row>
    <row r="867" spans="1:10" x14ac:dyDescent="0.25">
      <c r="A867" s="1">
        <v>39804</v>
      </c>
      <c r="B867">
        <v>871.6300048828125</v>
      </c>
      <c r="C867">
        <v>887.3699951171875</v>
      </c>
      <c r="D867">
        <v>857.09002685546875</v>
      </c>
      <c r="E867">
        <v>887.20001220703125</v>
      </c>
      <c r="F867">
        <v>4869850000</v>
      </c>
      <c r="G867" s="2">
        <f>(data__4[[#This Row],[Close]]-B866)/B866</f>
        <v>-1.8302022695223064E-2</v>
      </c>
      <c r="H867">
        <f t="shared" si="13"/>
        <v>1.1318167947420806E-3</v>
      </c>
      <c r="I867">
        <f>-LN(data__4[[#This Row],[Variance]]) - (data__4[[#This Row],[PropReturn]]^2/data__4[[#This Row],[Variance]])</f>
        <v>6.4879786324962989</v>
      </c>
      <c r="J867">
        <f>SQRT(data__4[[#This Row],[Variance]])*100</f>
        <v>3.3642484966810651</v>
      </c>
    </row>
    <row r="868" spans="1:10" x14ac:dyDescent="0.25">
      <c r="A868" s="1">
        <v>39805</v>
      </c>
      <c r="B868">
        <v>863.15997314453125</v>
      </c>
      <c r="C868">
        <v>880.44000244140625</v>
      </c>
      <c r="D868">
        <v>860.0999755859375</v>
      </c>
      <c r="E868">
        <v>874.30999755859375</v>
      </c>
      <c r="F868">
        <v>4051970000</v>
      </c>
      <c r="G868" s="2">
        <f>(data__4[[#This Row],[Close]]-B867)/B867</f>
        <v>-9.7174623301546567E-3</v>
      </c>
      <c r="H868">
        <f t="shared" si="13"/>
        <v>1.0616741341607067E-3</v>
      </c>
      <c r="I868">
        <f>-LN(data__4[[#This Row],[Variance]]) - (data__4[[#This Row],[PropReturn]]^2/data__4[[#This Row],[Variance]])</f>
        <v>6.7589646876494145</v>
      </c>
      <c r="J868">
        <f>SQRT(data__4[[#This Row],[Variance]])*100</f>
        <v>3.2583341359668854</v>
      </c>
    </row>
    <row r="869" spans="1:10" x14ac:dyDescent="0.25">
      <c r="A869" s="1">
        <v>39806</v>
      </c>
      <c r="B869">
        <v>868.1500244140625</v>
      </c>
      <c r="C869">
        <v>869.78997802734375</v>
      </c>
      <c r="D869">
        <v>861.44000244140625</v>
      </c>
      <c r="E869">
        <v>863.8699951171875</v>
      </c>
      <c r="F869">
        <v>1546550000</v>
      </c>
      <c r="G869" s="2">
        <f>(data__4[[#This Row],[Close]]-B868)/B868</f>
        <v>5.7811430381233559E-3</v>
      </c>
      <c r="H869">
        <f t="shared" si="13"/>
        <v>9.7811884667841427E-4</v>
      </c>
      <c r="I869">
        <f>-LN(data__4[[#This Row],[Variance]]) - (data__4[[#This Row],[PropReturn]]^2/data__4[[#This Row],[Variance]])</f>
        <v>6.8957100971524516</v>
      </c>
      <c r="J869">
        <f>SQRT(data__4[[#This Row],[Variance]])*100</f>
        <v>3.1274891633360045</v>
      </c>
    </row>
    <row r="870" spans="1:10" x14ac:dyDescent="0.25">
      <c r="A870" s="1">
        <v>39808</v>
      </c>
      <c r="B870">
        <v>872.79998779296875</v>
      </c>
      <c r="C870">
        <v>873.739990234375</v>
      </c>
      <c r="D870">
        <v>866.52001953125</v>
      </c>
      <c r="E870">
        <v>869.510009765625</v>
      </c>
      <c r="F870">
        <v>1880050000</v>
      </c>
      <c r="G870" s="2">
        <f>(data__4[[#This Row],[Close]]-B869)/B869</f>
        <v>5.3561749100273694E-3</v>
      </c>
      <c r="H870">
        <f t="shared" si="13"/>
        <v>8.9689123280389316E-4</v>
      </c>
      <c r="I870">
        <f>-LN(data__4[[#This Row],[Variance]]) - (data__4[[#This Row],[PropReturn]]^2/data__4[[#This Row],[Variance]])</f>
        <v>6.9845892388466648</v>
      </c>
      <c r="J870">
        <f>SQRT(data__4[[#This Row],[Variance]])*100</f>
        <v>2.9948142393208519</v>
      </c>
    </row>
    <row r="871" spans="1:10" x14ac:dyDescent="0.25">
      <c r="A871" s="1">
        <v>39811</v>
      </c>
      <c r="B871">
        <v>869.41998291015625</v>
      </c>
      <c r="C871">
        <v>873.70001220703125</v>
      </c>
      <c r="D871">
        <v>857.07000732421875</v>
      </c>
      <c r="E871">
        <v>872.3699951171875</v>
      </c>
      <c r="F871">
        <v>3323430000</v>
      </c>
      <c r="G871" s="2">
        <f>(data__4[[#This Row],[Close]]-B870)/B870</f>
        <v>-3.8725995990896477E-3</v>
      </c>
      <c r="H871">
        <f t="shared" si="13"/>
        <v>8.2235614878302583E-4</v>
      </c>
      <c r="I871">
        <f>-LN(data__4[[#This Row],[Variance]]) - (data__4[[#This Row],[PropReturn]]^2/data__4[[#This Row],[Variance]])</f>
        <v>7.0851003279418823</v>
      </c>
      <c r="J871">
        <f>SQRT(data__4[[#This Row],[Variance]])*100</f>
        <v>2.8676752758689847</v>
      </c>
    </row>
    <row r="872" spans="1:10" x14ac:dyDescent="0.25">
      <c r="A872" s="1">
        <v>39812</v>
      </c>
      <c r="B872">
        <v>890.6400146484375</v>
      </c>
      <c r="C872">
        <v>891.1199951171875</v>
      </c>
      <c r="D872">
        <v>870.58001708984375</v>
      </c>
      <c r="E872">
        <v>870.58001708984375</v>
      </c>
      <c r="F872">
        <v>3627800000</v>
      </c>
      <c r="G872" s="2">
        <f>(data__4[[#This Row],[Close]]-B871)/B871</f>
        <v>2.4407112966569663E-2</v>
      </c>
      <c r="H872">
        <f t="shared" si="13"/>
        <v>7.5320338563620508E-4</v>
      </c>
      <c r="I872">
        <f>-LN(data__4[[#This Row],[Variance]]) - (data__4[[#This Row],[PropReturn]]^2/data__4[[#This Row],[Variance]])</f>
        <v>6.4002771173973132</v>
      </c>
      <c r="J872">
        <f>SQRT(data__4[[#This Row],[Variance]])*100</f>
        <v>2.7444551110123938</v>
      </c>
    </row>
    <row r="873" spans="1:10" x14ac:dyDescent="0.25">
      <c r="A873" s="1">
        <v>39813</v>
      </c>
      <c r="B873">
        <v>903.25</v>
      </c>
      <c r="C873">
        <v>910.32000732421875</v>
      </c>
      <c r="D873">
        <v>889.66998291015625</v>
      </c>
      <c r="E873">
        <v>890.59002685546875</v>
      </c>
      <c r="F873">
        <v>4172940000</v>
      </c>
      <c r="G873" s="2">
        <f>(data__4[[#This Row],[Close]]-B872)/B872</f>
        <v>1.4158341354716745E-2</v>
      </c>
      <c r="H873">
        <f t="shared" si="13"/>
        <v>7.3721002789018221E-4</v>
      </c>
      <c r="I873">
        <f>-LN(data__4[[#This Row],[Variance]]) - (data__4[[#This Row],[PropReturn]]^2/data__4[[#This Row],[Variance]])</f>
        <v>6.9407225055236577</v>
      </c>
      <c r="J873">
        <f>SQRT(data__4[[#This Row],[Variance]])*100</f>
        <v>2.7151611883830808</v>
      </c>
    </row>
    <row r="874" spans="1:10" x14ac:dyDescent="0.25">
      <c r="A874" s="1">
        <v>39815</v>
      </c>
      <c r="B874">
        <v>931.79998779296875</v>
      </c>
      <c r="C874">
        <v>934.72998046875</v>
      </c>
      <c r="D874">
        <v>899.3499755859375</v>
      </c>
      <c r="E874">
        <v>902.989990234375</v>
      </c>
      <c r="F874">
        <v>4048270000</v>
      </c>
      <c r="G874" s="2">
        <f>(data__4[[#This Row],[Close]]-B873)/B873</f>
        <v>3.1608068411811512E-2</v>
      </c>
      <c r="H874">
        <f t="shared" si="13"/>
        <v>6.905287709230095E-4</v>
      </c>
      <c r="I874">
        <f>-LN(data__4[[#This Row],[Variance]]) - (data__4[[#This Row],[PropReturn]]^2/data__4[[#This Row],[Variance]])</f>
        <v>5.8312341466820898</v>
      </c>
      <c r="J874">
        <f>SQRT(data__4[[#This Row],[Variance]])*100</f>
        <v>2.6277914128085005</v>
      </c>
    </row>
    <row r="875" spans="1:10" x14ac:dyDescent="0.25">
      <c r="A875" s="1">
        <v>39818</v>
      </c>
      <c r="B875">
        <v>927.45001220703125</v>
      </c>
      <c r="C875">
        <v>936.6300048828125</v>
      </c>
      <c r="D875">
        <v>919.530029296875</v>
      </c>
      <c r="E875">
        <v>929.16998291015625</v>
      </c>
      <c r="F875">
        <v>5413910000</v>
      </c>
      <c r="G875" s="2">
        <f>(data__4[[#This Row],[Close]]-B874)/B874</f>
        <v>-4.6683576335311092E-3</v>
      </c>
      <c r="H875">
        <f t="shared" si="13"/>
        <v>7.1273562254135694E-4</v>
      </c>
      <c r="I875">
        <f>-LN(data__4[[#This Row],[Variance]]) - (data__4[[#This Row],[PropReturn]]^2/data__4[[#This Row],[Variance]])</f>
        <v>7.2158226572280961</v>
      </c>
      <c r="J875">
        <f>SQRT(data__4[[#This Row],[Variance]])*100</f>
        <v>2.669710887982736</v>
      </c>
    </row>
    <row r="876" spans="1:10" x14ac:dyDescent="0.25">
      <c r="A876" s="1">
        <v>39819</v>
      </c>
      <c r="B876">
        <v>934.70001220703125</v>
      </c>
      <c r="C876">
        <v>943.8499755859375</v>
      </c>
      <c r="D876">
        <v>927.280029296875</v>
      </c>
      <c r="E876">
        <v>931.16998291015625</v>
      </c>
      <c r="F876">
        <v>5392620000</v>
      </c>
      <c r="G876" s="2">
        <f>(data__4[[#This Row],[Close]]-B875)/B875</f>
        <v>7.8171328961949595E-3</v>
      </c>
      <c r="H876">
        <f t="shared" si="13"/>
        <v>6.5368485269519188E-4</v>
      </c>
      <c r="I876">
        <f>-LN(data__4[[#This Row],[Variance]]) - (data__4[[#This Row],[PropReturn]]^2/data__4[[#This Row],[Variance]])</f>
        <v>7.2394035062622706</v>
      </c>
      <c r="J876">
        <f>SQRT(data__4[[#This Row],[Variance]])*100</f>
        <v>2.5567261345228038</v>
      </c>
    </row>
    <row r="877" spans="1:10" x14ac:dyDescent="0.25">
      <c r="A877" s="1">
        <v>39820</v>
      </c>
      <c r="B877">
        <v>906.6500244140625</v>
      </c>
      <c r="C877">
        <v>927.45001220703125</v>
      </c>
      <c r="D877">
        <v>902.3699951171875</v>
      </c>
      <c r="E877">
        <v>927.45001220703125</v>
      </c>
      <c r="F877">
        <v>4704940000</v>
      </c>
      <c r="G877" s="2">
        <f>(data__4[[#This Row],[Close]]-B876)/B876</f>
        <v>-3.0009615306130777E-2</v>
      </c>
      <c r="H877">
        <f t="shared" si="13"/>
        <v>6.0296970453951632E-4</v>
      </c>
      <c r="I877">
        <f>-LN(data__4[[#This Row],[Variance]]) - (data__4[[#This Row],[PropReturn]]^2/data__4[[#This Row],[Variance]])</f>
        <v>5.9200743513387897</v>
      </c>
      <c r="J877">
        <f>SQRT(data__4[[#This Row],[Variance]])*100</f>
        <v>2.4555441444606863</v>
      </c>
    </row>
    <row r="878" spans="1:10" x14ac:dyDescent="0.25">
      <c r="A878" s="1">
        <v>39821</v>
      </c>
      <c r="B878">
        <v>909.72998046875</v>
      </c>
      <c r="C878">
        <v>910</v>
      </c>
      <c r="D878">
        <v>896.80999755859375</v>
      </c>
      <c r="E878">
        <v>905.72998046875</v>
      </c>
      <c r="F878">
        <v>4991550000</v>
      </c>
      <c r="G878" s="2">
        <f>(data__4[[#This Row],[Close]]-B877)/B877</f>
        <v>3.3970727091503388E-3</v>
      </c>
      <c r="H878">
        <f t="shared" si="13"/>
        <v>6.2481044659901922E-4</v>
      </c>
      <c r="I878">
        <f>-LN(data__4[[#This Row],[Variance]]) - (data__4[[#This Row],[PropReturn]]^2/data__4[[#This Row],[Variance]])</f>
        <v>7.3595924732725093</v>
      </c>
      <c r="J878">
        <f>SQRT(data__4[[#This Row],[Variance]])*100</f>
        <v>2.4996208644492852</v>
      </c>
    </row>
    <row r="879" spans="1:10" x14ac:dyDescent="0.25">
      <c r="A879" s="1">
        <v>39822</v>
      </c>
      <c r="B879">
        <v>890.3499755859375</v>
      </c>
      <c r="C879">
        <v>911.92999267578125</v>
      </c>
      <c r="D879">
        <v>888.30999755859375</v>
      </c>
      <c r="E879">
        <v>909.90997314453125</v>
      </c>
      <c r="F879">
        <v>4716500000</v>
      </c>
      <c r="G879" s="2">
        <f>(data__4[[#This Row],[Close]]-B878)/B878</f>
        <v>-2.1303029798827457E-2</v>
      </c>
      <c r="H879">
        <f t="shared" si="13"/>
        <v>5.7258762961927756E-4</v>
      </c>
      <c r="I879">
        <f>-LN(data__4[[#This Row],[Variance]]) - (data__4[[#This Row],[PropReturn]]^2/data__4[[#This Row],[Variance]])</f>
        <v>6.6727690043513466</v>
      </c>
      <c r="J879">
        <f>SQRT(data__4[[#This Row],[Variance]])*100</f>
        <v>2.3928803346997474</v>
      </c>
    </row>
    <row r="880" spans="1:10" x14ac:dyDescent="0.25">
      <c r="A880" s="1">
        <v>39825</v>
      </c>
      <c r="B880">
        <v>870.260009765625</v>
      </c>
      <c r="C880">
        <v>890.4000244140625</v>
      </c>
      <c r="D880">
        <v>864.32000732421875</v>
      </c>
      <c r="E880">
        <v>890.4000244140625</v>
      </c>
      <c r="F880">
        <v>4725050000</v>
      </c>
      <c r="G880" s="2">
        <f>(data__4[[#This Row],[Close]]-B879)/B879</f>
        <v>-2.2564122391412807E-2</v>
      </c>
      <c r="H880">
        <f t="shared" si="13"/>
        <v>5.6081316277288768E-4</v>
      </c>
      <c r="I880">
        <f>-LN(data__4[[#This Row],[Variance]]) - (data__4[[#This Row],[PropReturn]]^2/data__4[[#This Row],[Variance]])</f>
        <v>6.578263140997084</v>
      </c>
      <c r="J880">
        <f>SQRT(data__4[[#This Row],[Variance]])*100</f>
        <v>2.3681494099251585</v>
      </c>
    </row>
    <row r="881" spans="1:10" x14ac:dyDescent="0.25">
      <c r="A881" s="1">
        <v>39826</v>
      </c>
      <c r="B881">
        <v>871.78997802734375</v>
      </c>
      <c r="C881">
        <v>877.02001953125</v>
      </c>
      <c r="D881">
        <v>862.02001953125</v>
      </c>
      <c r="E881">
        <v>869.78997802734375</v>
      </c>
      <c r="F881">
        <v>5567460000</v>
      </c>
      <c r="G881" s="2">
        <f>(data__4[[#This Row],[Close]]-B880)/B880</f>
        <v>1.7580587922577243E-3</v>
      </c>
      <c r="H881">
        <f t="shared" si="13"/>
        <v>5.5455472930427709E-4</v>
      </c>
      <c r="I881">
        <f>-LN(data__4[[#This Row],[Variance]]) - (data__4[[#This Row],[PropReturn]]^2/data__4[[#This Row],[Variance]])</f>
        <v>7.4917716280164717</v>
      </c>
      <c r="J881">
        <f>SQRT(data__4[[#This Row],[Variance]])*100</f>
        <v>2.3548985738334403</v>
      </c>
    </row>
    <row r="882" spans="1:10" x14ac:dyDescent="0.25">
      <c r="A882" s="1">
        <v>39827</v>
      </c>
      <c r="B882">
        <v>842.6199951171875</v>
      </c>
      <c r="C882">
        <v>867.280029296875</v>
      </c>
      <c r="D882">
        <v>836.92999267578125</v>
      </c>
      <c r="E882">
        <v>867.280029296875</v>
      </c>
      <c r="F882">
        <v>5407880000</v>
      </c>
      <c r="G882" s="2">
        <f>(data__4[[#This Row],[Close]]-B881)/B881</f>
        <v>-3.3459874104266582E-2</v>
      </c>
      <c r="H882">
        <f t="shared" si="13"/>
        <v>5.0776690653039393E-4</v>
      </c>
      <c r="I882">
        <f>-LN(data__4[[#This Row],[Variance]]) - (data__4[[#This Row],[PropReturn]]^2/data__4[[#This Row],[Variance]])</f>
        <v>5.3806118459024912</v>
      </c>
      <c r="J882">
        <f>SQRT(data__4[[#This Row],[Variance]])*100</f>
        <v>2.2533683820680408</v>
      </c>
    </row>
    <row r="883" spans="1:10" x14ac:dyDescent="0.25">
      <c r="A883" s="1">
        <v>39828</v>
      </c>
      <c r="B883">
        <v>843.739990234375</v>
      </c>
      <c r="C883">
        <v>851.59002685546875</v>
      </c>
      <c r="D883">
        <v>817.03997802734375</v>
      </c>
      <c r="E883">
        <v>841.989990234375</v>
      </c>
      <c r="F883">
        <v>7807350000</v>
      </c>
      <c r="G883" s="2">
        <f>(data__4[[#This Row],[Close]]-B882)/B882</f>
        <v>1.3291817470243352E-3</v>
      </c>
      <c r="H883">
        <f t="shared" si="13"/>
        <v>5.5567640977448828E-4</v>
      </c>
      <c r="I883">
        <f>-LN(data__4[[#This Row],[Variance]]) - (data__4[[#This Row],[PropReturn]]^2/data__4[[#This Row],[Variance]])</f>
        <v>7.4921450181797145</v>
      </c>
      <c r="J883">
        <f>SQRT(data__4[[#This Row],[Variance]])*100</f>
        <v>2.3572789605273456</v>
      </c>
    </row>
    <row r="884" spans="1:10" x14ac:dyDescent="0.25">
      <c r="A884" s="1">
        <v>39829</v>
      </c>
      <c r="B884">
        <v>850.1199951171875</v>
      </c>
      <c r="C884">
        <v>858.1300048828125</v>
      </c>
      <c r="D884">
        <v>830.65997314453125</v>
      </c>
      <c r="E884">
        <v>844.45001220703125</v>
      </c>
      <c r="F884">
        <v>6786040000</v>
      </c>
      <c r="G884" s="2">
        <f>(data__4[[#This Row],[Close]]-B883)/B883</f>
        <v>7.5615769747268413E-3</v>
      </c>
      <c r="H884">
        <f t="shared" si="13"/>
        <v>5.086833948574073E-4</v>
      </c>
      <c r="I884">
        <f>-LN(data__4[[#This Row],[Variance]]) - (data__4[[#This Row],[PropReturn]]^2/data__4[[#This Row],[Variance]])</f>
        <v>7.4712819323673161</v>
      </c>
      <c r="J884">
        <f>SQRT(data__4[[#This Row],[Variance]])*100</f>
        <v>2.2554010615795308</v>
      </c>
    </row>
    <row r="885" spans="1:10" x14ac:dyDescent="0.25">
      <c r="A885" s="1">
        <v>39833</v>
      </c>
      <c r="B885">
        <v>805.219970703125</v>
      </c>
      <c r="C885">
        <v>849.6400146484375</v>
      </c>
      <c r="D885">
        <v>804.469970703125</v>
      </c>
      <c r="E885">
        <v>849.6400146484375</v>
      </c>
      <c r="F885">
        <v>6375230000</v>
      </c>
      <c r="G885" s="2">
        <f>(data__4[[#This Row],[Close]]-B884)/B884</f>
        <v>-5.2816102046715316E-2</v>
      </c>
      <c r="H885">
        <f t="shared" si="13"/>
        <v>4.7028203612319323E-4</v>
      </c>
      <c r="I885">
        <f>-LN(data__4[[#This Row],[Variance]]) - (data__4[[#This Row],[PropReturn]]^2/data__4[[#This Row],[Variance]])</f>
        <v>1.7305445610164458</v>
      </c>
      <c r="J885">
        <f>SQRT(data__4[[#This Row],[Variance]])*100</f>
        <v>2.1685987091280703</v>
      </c>
    </row>
    <row r="886" spans="1:10" x14ac:dyDescent="0.25">
      <c r="A886" s="1">
        <v>39834</v>
      </c>
      <c r="B886">
        <v>840.239990234375</v>
      </c>
      <c r="C886">
        <v>841.719970703125</v>
      </c>
      <c r="D886">
        <v>804.29998779296875</v>
      </c>
      <c r="E886">
        <v>806.77001953125</v>
      </c>
      <c r="F886">
        <v>6467830000</v>
      </c>
      <c r="G886" s="2">
        <f>(data__4[[#This Row],[Close]]-B885)/B885</f>
        <v>4.3491245629030062E-2</v>
      </c>
      <c r="H886">
        <f t="shared" si="13"/>
        <v>6.5700490452288724E-4</v>
      </c>
      <c r="I886">
        <f>-LN(data__4[[#This Row],[Variance]]) - (data__4[[#This Row],[PropReturn]]^2/data__4[[#This Row],[Variance]])</f>
        <v>4.4488627176199014</v>
      </c>
      <c r="J886">
        <f>SQRT(data__4[[#This Row],[Variance]])*100</f>
        <v>2.5632106907604908</v>
      </c>
    </row>
    <row r="887" spans="1:10" x14ac:dyDescent="0.25">
      <c r="A887" s="1">
        <v>39835</v>
      </c>
      <c r="B887">
        <v>827.5</v>
      </c>
      <c r="C887">
        <v>839.739990234375</v>
      </c>
      <c r="D887">
        <v>811.28997802734375</v>
      </c>
      <c r="E887">
        <v>839.739990234375</v>
      </c>
      <c r="F887">
        <v>5843830000</v>
      </c>
      <c r="G887" s="2">
        <f>(data__4[[#This Row],[Close]]-B886)/B886</f>
        <v>-1.5162323124874514E-2</v>
      </c>
      <c r="H887">
        <f t="shared" si="13"/>
        <v>7.5456764128418411E-4</v>
      </c>
      <c r="I887">
        <f>-LN(data__4[[#This Row],[Variance]]) - (data__4[[#This Row],[PropReturn]]^2/data__4[[#This Row],[Variance]])</f>
        <v>6.8846930897585814</v>
      </c>
      <c r="J887">
        <f>SQRT(data__4[[#This Row],[Variance]])*100</f>
        <v>2.7469394629008193</v>
      </c>
    </row>
    <row r="888" spans="1:10" x14ac:dyDescent="0.25">
      <c r="A888" s="1">
        <v>39836</v>
      </c>
      <c r="B888">
        <v>831.95001220703125</v>
      </c>
      <c r="C888">
        <v>838.6099853515625</v>
      </c>
      <c r="D888">
        <v>806.07000732421875</v>
      </c>
      <c r="E888">
        <v>822.15997314453125</v>
      </c>
      <c r="F888">
        <v>5832160000</v>
      </c>
      <c r="G888" s="2">
        <f>(data__4[[#This Row],[Close]]-B887)/B887</f>
        <v>5.3776582562311175E-3</v>
      </c>
      <c r="H888">
        <f t="shared" si="13"/>
        <v>7.0876351420185292E-4</v>
      </c>
      <c r="I888">
        <f>-LN(data__4[[#This Row],[Variance]]) - (data__4[[#This Row],[PropReturn]]^2/data__4[[#This Row],[Variance]])</f>
        <v>7.2111862976555834</v>
      </c>
      <c r="J888">
        <f>SQRT(data__4[[#This Row],[Variance]])*100</f>
        <v>2.6622612835742721</v>
      </c>
    </row>
    <row r="889" spans="1:10" x14ac:dyDescent="0.25">
      <c r="A889" s="1">
        <v>39839</v>
      </c>
      <c r="B889">
        <v>836.57000732421875</v>
      </c>
      <c r="C889">
        <v>852.530029296875</v>
      </c>
      <c r="D889">
        <v>827.69000244140625</v>
      </c>
      <c r="E889">
        <v>832.5</v>
      </c>
      <c r="F889">
        <v>6039940000</v>
      </c>
      <c r="G889" s="2">
        <f>(data__4[[#This Row],[Close]]-B888)/B888</f>
        <v>5.5532123918495858E-3</v>
      </c>
      <c r="H889">
        <f t="shared" si="13"/>
        <v>6.5063717117586268E-4</v>
      </c>
      <c r="I889">
        <f>-LN(data__4[[#This Row],[Variance]]) - (data__4[[#This Row],[PropReturn]]^2/data__4[[#This Row],[Variance]])</f>
        <v>7.2901615381065454</v>
      </c>
      <c r="J889">
        <f>SQRT(data__4[[#This Row],[Variance]])*100</f>
        <v>2.5507590461975482</v>
      </c>
    </row>
    <row r="890" spans="1:10" x14ac:dyDescent="0.25">
      <c r="A890" s="1">
        <v>39840</v>
      </c>
      <c r="B890">
        <v>845.71002197265625</v>
      </c>
      <c r="C890">
        <v>850.45001220703125</v>
      </c>
      <c r="D890">
        <v>835.4000244140625</v>
      </c>
      <c r="E890">
        <v>837.29998779296875</v>
      </c>
      <c r="F890">
        <v>5353260000</v>
      </c>
      <c r="G890" s="2">
        <f>(data__4[[#This Row],[Close]]-B889)/B889</f>
        <v>1.0925582519593273E-2</v>
      </c>
      <c r="H890">
        <f t="shared" si="13"/>
        <v>5.9773065612859155E-4</v>
      </c>
      <c r="I890">
        <f>-LN(data__4[[#This Row],[Variance]]) - (data__4[[#This Row],[PropReturn]]^2/data__4[[#This Row],[Variance]])</f>
        <v>7.222667734596925</v>
      </c>
      <c r="J890">
        <f>SQRT(data__4[[#This Row],[Variance]])*100</f>
        <v>2.4448530756030955</v>
      </c>
    </row>
    <row r="891" spans="1:10" x14ac:dyDescent="0.25">
      <c r="A891" s="1">
        <v>39841</v>
      </c>
      <c r="B891">
        <v>874.09002685546875</v>
      </c>
      <c r="C891">
        <v>877.8599853515625</v>
      </c>
      <c r="D891">
        <v>845.72998046875</v>
      </c>
      <c r="E891">
        <v>845.72998046875</v>
      </c>
      <c r="F891">
        <v>6199180000</v>
      </c>
      <c r="G891" s="2">
        <f>(data__4[[#This Row],[Close]]-B890)/B890</f>
        <v>3.3557607389604865E-2</v>
      </c>
      <c r="H891">
        <f t="shared" si="13"/>
        <v>5.5661921048619884E-4</v>
      </c>
      <c r="I891">
        <f>-LN(data__4[[#This Row],[Variance]]) - (data__4[[#This Row],[PropReturn]]^2/data__4[[#This Row],[Variance]])</f>
        <v>5.4704992127191563</v>
      </c>
      <c r="J891">
        <f>SQRT(data__4[[#This Row],[Variance]])*100</f>
        <v>2.3592778778393164</v>
      </c>
    </row>
    <row r="892" spans="1:10" x14ac:dyDescent="0.25">
      <c r="A892" s="1">
        <v>39842</v>
      </c>
      <c r="B892">
        <v>845.1400146484375</v>
      </c>
      <c r="C892">
        <v>868.8900146484375</v>
      </c>
      <c r="D892">
        <v>844.1500244140625</v>
      </c>
      <c r="E892">
        <v>868.8900146484375</v>
      </c>
      <c r="F892">
        <v>5067060000</v>
      </c>
      <c r="G892" s="2">
        <f>(data__4[[#This Row],[Close]]-B891)/B891</f>
        <v>-3.3120172199171141E-2</v>
      </c>
      <c r="H892">
        <f t="shared" si="13"/>
        <v>6.0080424641189103E-4</v>
      </c>
      <c r="I892">
        <f>-LN(data__4[[#This Row],[Variance]]) - (data__4[[#This Row],[PropReturn]]^2/data__4[[#This Row],[Variance]])</f>
        <v>5.5914456948327835</v>
      </c>
      <c r="J892">
        <f>SQRT(data__4[[#This Row],[Variance]])*100</f>
        <v>2.4511308541403722</v>
      </c>
    </row>
    <row r="893" spans="1:10" x14ac:dyDescent="0.25">
      <c r="A893" s="1">
        <v>39843</v>
      </c>
      <c r="B893">
        <v>825.8800048828125</v>
      </c>
      <c r="C893">
        <v>851.65997314453125</v>
      </c>
      <c r="D893">
        <v>821.66998291015625</v>
      </c>
      <c r="E893">
        <v>845.69000244140625</v>
      </c>
      <c r="F893">
        <v>5350580000</v>
      </c>
      <c r="G893" s="2">
        <f>(data__4[[#This Row],[Close]]-B892)/B892</f>
        <v>-2.2789134855526638E-2</v>
      </c>
      <c r="H893">
        <f t="shared" si="13"/>
        <v>6.3877237842943461E-4</v>
      </c>
      <c r="I893">
        <f>-LN(data__4[[#This Row],[Variance]]) - (data__4[[#This Row],[PropReturn]]^2/data__4[[#This Row],[Variance]])</f>
        <v>6.5429268081620737</v>
      </c>
      <c r="J893">
        <f>SQRT(data__4[[#This Row],[Variance]])*100</f>
        <v>2.5273946633429345</v>
      </c>
    </row>
    <row r="894" spans="1:10" x14ac:dyDescent="0.25">
      <c r="A894" s="1">
        <v>39846</v>
      </c>
      <c r="B894">
        <v>825.44000244140625</v>
      </c>
      <c r="C894">
        <v>830.780029296875</v>
      </c>
      <c r="D894">
        <v>812.8699951171875</v>
      </c>
      <c r="E894">
        <v>823.09002685546875</v>
      </c>
      <c r="F894">
        <v>5673270000</v>
      </c>
      <c r="G894" s="2">
        <f>(data__4[[#This Row],[Close]]-B893)/B893</f>
        <v>-5.3276800358992077E-4</v>
      </c>
      <c r="H894">
        <f t="shared" si="13"/>
        <v>6.265503149512487E-4</v>
      </c>
      <c r="I894">
        <f>-LN(data__4[[#This Row],[Variance]]) - (data__4[[#This Row],[PropReturn]]^2/data__4[[#This Row],[Variance]])</f>
        <v>7.3748284526102008</v>
      </c>
      <c r="J894">
        <f>SQRT(data__4[[#This Row],[Variance]])*100</f>
        <v>2.5030987095023813</v>
      </c>
    </row>
    <row r="895" spans="1:10" x14ac:dyDescent="0.25">
      <c r="A895" s="1">
        <v>39847</v>
      </c>
      <c r="B895">
        <v>838.510009765625</v>
      </c>
      <c r="C895">
        <v>842.5999755859375</v>
      </c>
      <c r="D895">
        <v>821.97998046875</v>
      </c>
      <c r="E895">
        <v>825.69000244140625</v>
      </c>
      <c r="F895">
        <v>5886310000</v>
      </c>
      <c r="G895" s="2">
        <f>(data__4[[#This Row],[Close]]-B894)/B894</f>
        <v>1.5833988279658789E-2</v>
      </c>
      <c r="H895">
        <f t="shared" si="13"/>
        <v>5.7326227682209839E-4</v>
      </c>
      <c r="I895">
        <f>-LN(data__4[[#This Row],[Variance]]) - (data__4[[#This Row],[PropReturn]]^2/data__4[[#This Row],[Variance]])</f>
        <v>7.0268190901541763</v>
      </c>
      <c r="J895">
        <f>SQRT(data__4[[#This Row],[Variance]])*100</f>
        <v>2.3942896166130332</v>
      </c>
    </row>
    <row r="896" spans="1:10" x14ac:dyDescent="0.25">
      <c r="A896" s="1">
        <v>39848</v>
      </c>
      <c r="B896">
        <v>832.22998046875</v>
      </c>
      <c r="C896">
        <v>851.8499755859375</v>
      </c>
      <c r="D896">
        <v>829.17999267578125</v>
      </c>
      <c r="E896">
        <v>837.77001953125</v>
      </c>
      <c r="F896">
        <v>6420450000</v>
      </c>
      <c r="G896" s="2">
        <f>(data__4[[#This Row],[Close]]-B895)/B895</f>
        <v>-7.4895102309277782E-3</v>
      </c>
      <c r="H896">
        <f t="shared" si="13"/>
        <v>5.4494363218940032E-4</v>
      </c>
      <c r="I896">
        <f>-LN(data__4[[#This Row],[Variance]]) - (data__4[[#This Row],[PropReturn]]^2/data__4[[#This Row],[Variance]])</f>
        <v>7.4118950479073131</v>
      </c>
      <c r="J896">
        <f>SQRT(data__4[[#This Row],[Variance]])*100</f>
        <v>2.3344027762779076</v>
      </c>
    </row>
    <row r="897" spans="1:10" x14ac:dyDescent="0.25">
      <c r="A897" s="1">
        <v>39849</v>
      </c>
      <c r="B897">
        <v>845.8499755859375</v>
      </c>
      <c r="C897">
        <v>850.54998779296875</v>
      </c>
      <c r="D897">
        <v>819.90997314453125</v>
      </c>
      <c r="E897">
        <v>831.75</v>
      </c>
      <c r="F897">
        <v>6624030000</v>
      </c>
      <c r="G897" s="2">
        <f>(data__4[[#This Row],[Close]]-B896)/B896</f>
        <v>1.6365662661559123E-2</v>
      </c>
      <c r="H897">
        <f t="shared" si="13"/>
        <v>5.0329517579718037E-4</v>
      </c>
      <c r="I897">
        <f>-LN(data__4[[#This Row],[Variance]]) - (data__4[[#This Row],[PropReturn]]^2/data__4[[#This Row],[Variance]])</f>
        <v>7.0621710398967279</v>
      </c>
      <c r="J897">
        <f>SQRT(data__4[[#This Row],[Variance]])*100</f>
        <v>2.2434241146006708</v>
      </c>
    </row>
    <row r="898" spans="1:10" x14ac:dyDescent="0.25">
      <c r="A898" s="1">
        <v>39850</v>
      </c>
      <c r="B898">
        <v>868.5999755859375</v>
      </c>
      <c r="C898">
        <v>870.75</v>
      </c>
      <c r="D898">
        <v>845.41998291015625</v>
      </c>
      <c r="E898">
        <v>846.09002685546875</v>
      </c>
      <c r="F898">
        <v>6484100000</v>
      </c>
      <c r="G898" s="2">
        <f>(data__4[[#This Row],[Close]]-B897)/B897</f>
        <v>2.6896022529575191E-2</v>
      </c>
      <c r="H898">
        <f t="shared" si="13"/>
        <v>4.8246175314795562E-4</v>
      </c>
      <c r="I898">
        <f>-LN(data__4[[#This Row],[Variance]]) - (data__4[[#This Row],[PropReturn]]^2/data__4[[#This Row],[Variance]])</f>
        <v>6.1372236759239716</v>
      </c>
      <c r="J898">
        <f>SQRT(data__4[[#This Row],[Variance]])*100</f>
        <v>2.1965012022486028</v>
      </c>
    </row>
    <row r="899" spans="1:10" x14ac:dyDescent="0.25">
      <c r="A899" s="1">
        <v>39853</v>
      </c>
      <c r="B899">
        <v>869.8900146484375</v>
      </c>
      <c r="C899">
        <v>875.010009765625</v>
      </c>
      <c r="D899">
        <v>861.6500244140625</v>
      </c>
      <c r="E899">
        <v>868.239990234375</v>
      </c>
      <c r="F899">
        <v>5574370000</v>
      </c>
      <c r="G899" s="2">
        <f>(data__4[[#This Row],[Close]]-B898)/B898</f>
        <v>1.4851935283900618E-3</v>
      </c>
      <c r="H899">
        <f t="shared" si="13"/>
        <v>5.004200560658294E-4</v>
      </c>
      <c r="I899">
        <f>-LN(data__4[[#This Row],[Variance]]) - (data__4[[#This Row],[PropReturn]]^2/data__4[[#This Row],[Variance]])</f>
        <v>7.5956548036008842</v>
      </c>
      <c r="J899">
        <f>SQRT(data__4[[#This Row],[Variance]])*100</f>
        <v>2.2370070542263147</v>
      </c>
    </row>
    <row r="900" spans="1:10" x14ac:dyDescent="0.25">
      <c r="A900" s="1">
        <v>39854</v>
      </c>
      <c r="B900">
        <v>827.15997314453125</v>
      </c>
      <c r="C900">
        <v>868.04998779296875</v>
      </c>
      <c r="D900">
        <v>822.989990234375</v>
      </c>
      <c r="E900">
        <v>866.8699951171875</v>
      </c>
      <c r="F900">
        <v>6770170000</v>
      </c>
      <c r="G900" s="2">
        <f>(data__4[[#This Row],[Close]]-B899)/B899</f>
        <v>-4.9121200133761075E-2</v>
      </c>
      <c r="H900">
        <f t="shared" si="13"/>
        <v>4.582767122913042E-4</v>
      </c>
      <c r="I900">
        <f>-LN(data__4[[#This Row],[Variance]]) - (data__4[[#This Row],[PropReturn]]^2/data__4[[#This Row],[Variance]])</f>
        <v>2.4228946454566183</v>
      </c>
      <c r="J900">
        <f>SQRT(data__4[[#This Row],[Variance]])*100</f>
        <v>2.1407398540955516</v>
      </c>
    </row>
    <row r="901" spans="1:10" x14ac:dyDescent="0.25">
      <c r="A901" s="1">
        <v>39855</v>
      </c>
      <c r="B901">
        <v>833.739990234375</v>
      </c>
      <c r="C901">
        <v>838.219970703125</v>
      </c>
      <c r="D901">
        <v>822.29998779296875</v>
      </c>
      <c r="E901">
        <v>827.40997314453125</v>
      </c>
      <c r="F901">
        <v>5926460000</v>
      </c>
      <c r="G901" s="2">
        <f>(data__4[[#This Row],[Close]]-B900)/B900</f>
        <v>7.9549510414885748E-3</v>
      </c>
      <c r="H901">
        <f t="shared" ref="H901:H964" si="14" xml:space="preserve"> $N$5 + ($N$3*G900^2) + ($N$4*H900)</f>
        <v>6.1547396548120199E-4</v>
      </c>
      <c r="I901">
        <f>-LN(data__4[[#This Row],[Variance]]) - (data__4[[#This Row],[PropReturn]]^2/data__4[[#This Row],[Variance]])</f>
        <v>7.2903008149446551</v>
      </c>
      <c r="J901">
        <f>SQRT(data__4[[#This Row],[Variance]])*100</f>
        <v>2.4808747761247485</v>
      </c>
    </row>
    <row r="902" spans="1:10" x14ac:dyDescent="0.25">
      <c r="A902" s="1">
        <v>39856</v>
      </c>
      <c r="B902">
        <v>835.19000244140625</v>
      </c>
      <c r="C902">
        <v>835.47998046875</v>
      </c>
      <c r="D902">
        <v>808.05999755859375</v>
      </c>
      <c r="E902">
        <v>829.90997314453125</v>
      </c>
      <c r="F902">
        <v>6476460000</v>
      </c>
      <c r="G902" s="2">
        <f>(data__4[[#This Row],[Close]]-B901)/B901</f>
        <v>1.7391659558319051E-3</v>
      </c>
      <c r="H902">
        <f t="shared" si="14"/>
        <v>5.6826425003829678E-4</v>
      </c>
      <c r="I902">
        <f>-LN(data__4[[#This Row],[Variance]]) - (data__4[[#This Row],[PropReturn]]^2/data__4[[#This Row],[Variance]])</f>
        <v>7.4676013218344917</v>
      </c>
      <c r="J902">
        <f>SQRT(data__4[[#This Row],[Variance]])*100</f>
        <v>2.3838293773638597</v>
      </c>
    </row>
    <row r="903" spans="1:10" x14ac:dyDescent="0.25">
      <c r="A903" s="1">
        <v>39857</v>
      </c>
      <c r="B903">
        <v>826.84002685546875</v>
      </c>
      <c r="C903">
        <v>839.42999267578125</v>
      </c>
      <c r="D903">
        <v>825.21002197265625</v>
      </c>
      <c r="E903">
        <v>833.95001220703125</v>
      </c>
      <c r="F903">
        <v>5296650000</v>
      </c>
      <c r="G903" s="2">
        <f>(data__4[[#This Row],[Close]]-B902)/B902</f>
        <v>-9.9976958075755976E-3</v>
      </c>
      <c r="H903">
        <f t="shared" si="14"/>
        <v>5.2027666632622235E-4</v>
      </c>
      <c r="I903">
        <f>-LN(data__4[[#This Row],[Variance]]) - (data__4[[#This Row],[PropReturn]]^2/data__4[[#This Row],[Variance]])</f>
        <v>7.369032973415794</v>
      </c>
      <c r="J903">
        <f>SQRT(data__4[[#This Row],[Variance]])*100</f>
        <v>2.2809574005803404</v>
      </c>
    </row>
    <row r="904" spans="1:10" x14ac:dyDescent="0.25">
      <c r="A904" s="1">
        <v>39861</v>
      </c>
      <c r="B904">
        <v>789.16998291015625</v>
      </c>
      <c r="C904">
        <v>818.6099853515625</v>
      </c>
      <c r="D904">
        <v>789.16998291015625</v>
      </c>
      <c r="E904">
        <v>818.6099853515625</v>
      </c>
      <c r="F904">
        <v>5907820000</v>
      </c>
      <c r="G904" s="2">
        <f>(data__4[[#This Row],[Close]]-B903)/B903</f>
        <v>-4.5559047363217704E-2</v>
      </c>
      <c r="H904">
        <f t="shared" si="14"/>
        <v>4.8433733339614678E-4</v>
      </c>
      <c r="I904">
        <f>-LN(data__4[[#This Row],[Variance]]) - (data__4[[#This Row],[PropReturn]]^2/data__4[[#This Row],[Variance]])</f>
        <v>3.3472306701343513</v>
      </c>
      <c r="J904">
        <f>SQRT(data__4[[#This Row],[Variance]])*100</f>
        <v>2.2007665332700483</v>
      </c>
    </row>
    <row r="905" spans="1:10" x14ac:dyDescent="0.25">
      <c r="A905" s="1">
        <v>39862</v>
      </c>
      <c r="B905">
        <v>788.41998291015625</v>
      </c>
      <c r="C905">
        <v>796.16998291015625</v>
      </c>
      <c r="D905">
        <v>780.42999267578125</v>
      </c>
      <c r="E905">
        <v>791.05999755859375</v>
      </c>
      <c r="F905">
        <v>5740710000</v>
      </c>
      <c r="G905" s="2">
        <f>(data__4[[#This Row],[Close]]-B904)/B904</f>
        <v>-9.5036559453805832E-4</v>
      </c>
      <c r="H905">
        <f t="shared" si="14"/>
        <v>6.1188919706171223E-4</v>
      </c>
      <c r="I905">
        <f>-LN(data__4[[#This Row],[Variance]]) - (data__4[[#This Row],[PropReturn]]^2/data__4[[#This Row],[Variance]])</f>
        <v>7.397483266715283</v>
      </c>
      <c r="J905">
        <f>SQRT(data__4[[#This Row],[Variance]])*100</f>
        <v>2.4736394180674597</v>
      </c>
    </row>
    <row r="906" spans="1:10" x14ac:dyDescent="0.25">
      <c r="A906" s="1">
        <v>39863</v>
      </c>
      <c r="B906">
        <v>778.94000244140625</v>
      </c>
      <c r="C906">
        <v>797.58001708984375</v>
      </c>
      <c r="D906">
        <v>777.030029296875</v>
      </c>
      <c r="E906">
        <v>787.90997314453125</v>
      </c>
      <c r="F906">
        <v>5746940000</v>
      </c>
      <c r="G906" s="2">
        <f>(data__4[[#This Row],[Close]]-B905)/B905</f>
        <v>-1.2024023584179351E-2</v>
      </c>
      <c r="H906">
        <f t="shared" si="14"/>
        <v>5.5992873302417392E-4</v>
      </c>
      <c r="I906">
        <f>-LN(data__4[[#This Row],[Variance]]) - (data__4[[#This Row],[PropReturn]]^2/data__4[[#This Row],[Variance]])</f>
        <v>7.2294947149026587</v>
      </c>
      <c r="J906">
        <f>SQRT(data__4[[#This Row],[Variance]])*100</f>
        <v>2.3662813294791767</v>
      </c>
    </row>
    <row r="907" spans="1:10" x14ac:dyDescent="0.25">
      <c r="A907" s="1">
        <v>39864</v>
      </c>
      <c r="B907">
        <v>770.04998779296875</v>
      </c>
      <c r="C907">
        <v>778.69000244140625</v>
      </c>
      <c r="D907">
        <v>754.25</v>
      </c>
      <c r="E907">
        <v>775.8699951171875</v>
      </c>
      <c r="F907">
        <v>8210590000</v>
      </c>
      <c r="G907" s="2">
        <f>(data__4[[#This Row],[Close]]-B906)/B906</f>
        <v>-1.1412964567969057E-2</v>
      </c>
      <c r="H907">
        <f t="shared" si="14"/>
        <v>5.2415678887800937E-4</v>
      </c>
      <c r="I907">
        <f>-LN(data__4[[#This Row],[Variance]]) - (data__4[[#This Row],[PropReturn]]^2/data__4[[#This Row],[Variance]])</f>
        <v>7.3052143645165479</v>
      </c>
      <c r="J907">
        <f>SQRT(data__4[[#This Row],[Variance]])*100</f>
        <v>2.2894470705347381</v>
      </c>
    </row>
    <row r="908" spans="1:10" x14ac:dyDescent="0.25">
      <c r="A908" s="1">
        <v>39867</v>
      </c>
      <c r="B908">
        <v>743.33001708984375</v>
      </c>
      <c r="C908">
        <v>777.8499755859375</v>
      </c>
      <c r="D908">
        <v>742.3699951171875</v>
      </c>
      <c r="E908">
        <v>773.25</v>
      </c>
      <c r="F908">
        <v>6509300000</v>
      </c>
      <c r="G908" s="2">
        <f>(data__4[[#This Row],[Close]]-B907)/B907</f>
        <v>-3.4699008021163401E-2</v>
      </c>
      <c r="H908">
        <f t="shared" si="14"/>
        <v>4.9033893214714809E-4</v>
      </c>
      <c r="I908">
        <f>-LN(data__4[[#This Row],[Variance]]) - (data__4[[#This Row],[PropReturn]]^2/data__4[[#This Row],[Variance]])</f>
        <v>5.1649261281720138</v>
      </c>
      <c r="J908">
        <f>SQRT(data__4[[#This Row],[Variance]])*100</f>
        <v>2.2143597994615694</v>
      </c>
    </row>
    <row r="909" spans="1:10" x14ac:dyDescent="0.25">
      <c r="A909" s="1">
        <v>39868</v>
      </c>
      <c r="B909">
        <v>773.1400146484375</v>
      </c>
      <c r="C909">
        <v>775.489990234375</v>
      </c>
      <c r="D909">
        <v>744.69000244140625</v>
      </c>
      <c r="E909">
        <v>744.69000244140625</v>
      </c>
      <c r="F909">
        <v>7234490000</v>
      </c>
      <c r="G909" s="2">
        <f>(data__4[[#This Row],[Close]]-B908)/B908</f>
        <v>4.0103314642533423E-2</v>
      </c>
      <c r="H909">
        <f t="shared" si="14"/>
        <v>5.4662202091470158E-4</v>
      </c>
      <c r="I909">
        <f>-LN(data__4[[#This Row],[Variance]]) - (data__4[[#This Row],[PropReturn]]^2/data__4[[#This Row],[Variance]])</f>
        <v>4.5695447010981418</v>
      </c>
      <c r="J909">
        <f>SQRT(data__4[[#This Row],[Variance]])*100</f>
        <v>2.3379949121302674</v>
      </c>
    </row>
    <row r="910" spans="1:10" x14ac:dyDescent="0.25">
      <c r="A910" s="1">
        <v>39869</v>
      </c>
      <c r="B910">
        <v>764.9000244140625</v>
      </c>
      <c r="C910">
        <v>780.1199951171875</v>
      </c>
      <c r="D910">
        <v>752.8900146484375</v>
      </c>
      <c r="E910">
        <v>770.6400146484375</v>
      </c>
      <c r="F910">
        <v>7483640000</v>
      </c>
      <c r="G910" s="2">
        <f>(data__4[[#This Row],[Close]]-B909)/B909</f>
        <v>-1.0657824039959815E-2</v>
      </c>
      <c r="H910">
        <f t="shared" si="14"/>
        <v>6.3081390086442866E-4</v>
      </c>
      <c r="I910">
        <f>-LN(data__4[[#This Row],[Variance]]) - (data__4[[#This Row],[PropReturn]]^2/data__4[[#This Row],[Variance]])</f>
        <v>7.1884319582951521</v>
      </c>
      <c r="J910">
        <f>SQRT(data__4[[#This Row],[Variance]])*100</f>
        <v>2.5116008856194263</v>
      </c>
    </row>
    <row r="911" spans="1:10" x14ac:dyDescent="0.25">
      <c r="A911" s="1">
        <v>39870</v>
      </c>
      <c r="B911">
        <v>752.83001708984375</v>
      </c>
      <c r="C911">
        <v>779.41998291015625</v>
      </c>
      <c r="D911">
        <v>751.75</v>
      </c>
      <c r="E911">
        <v>765.760009765625</v>
      </c>
      <c r="F911">
        <v>7599970000</v>
      </c>
      <c r="G911" s="2">
        <f>(data__4[[#This Row],[Close]]-B910)/B910</f>
        <v>-1.5779849573759337E-2</v>
      </c>
      <c r="H911">
        <f t="shared" si="14"/>
        <v>5.8635110627550742E-4</v>
      </c>
      <c r="I911">
        <f>-LN(data__4[[#This Row],[Variance]]) - (data__4[[#This Row],[PropReturn]]^2/data__4[[#This Row],[Variance]])</f>
        <v>7.0169253236047817</v>
      </c>
      <c r="J911">
        <f>SQRT(data__4[[#This Row],[Variance]])*100</f>
        <v>2.4214687821144989</v>
      </c>
    </row>
    <row r="912" spans="1:10" x14ac:dyDescent="0.25">
      <c r="A912" s="1">
        <v>39871</v>
      </c>
      <c r="B912">
        <v>735.09002685546875</v>
      </c>
      <c r="C912">
        <v>751.27001953125</v>
      </c>
      <c r="D912">
        <v>734.52001953125</v>
      </c>
      <c r="E912">
        <v>749.92999267578125</v>
      </c>
      <c r="F912">
        <v>8926480000</v>
      </c>
      <c r="G912" s="2">
        <f>(data__4[[#This Row],[Close]]-B911)/B911</f>
        <v>-2.356440342662092E-2</v>
      </c>
      <c r="H912">
        <f t="shared" si="14"/>
        <v>5.5675321886014702E-4</v>
      </c>
      <c r="I912">
        <f>-LN(data__4[[#This Row],[Variance]]) - (data__4[[#This Row],[PropReturn]]^2/data__4[[#This Row],[Variance]])</f>
        <v>6.496032568208979</v>
      </c>
      <c r="J912">
        <f>SQRT(data__4[[#This Row],[Variance]])*100</f>
        <v>2.3595618636945015</v>
      </c>
    </row>
    <row r="913" spans="1:10" x14ac:dyDescent="0.25">
      <c r="A913" s="1">
        <v>39874</v>
      </c>
      <c r="B913">
        <v>700.82000732421875</v>
      </c>
      <c r="C913">
        <v>729.57000732421875</v>
      </c>
      <c r="D913">
        <v>699.70001220703125</v>
      </c>
      <c r="E913">
        <v>729.57000732421875</v>
      </c>
      <c r="F913">
        <v>7868290000</v>
      </c>
      <c r="G913" s="2">
        <f>(data__4[[#This Row],[Close]]-B912)/B912</f>
        <v>-4.6620166618024421E-2</v>
      </c>
      <c r="H913">
        <f t="shared" si="14"/>
        <v>5.5459367661258295E-4</v>
      </c>
      <c r="I913">
        <f>-LN(data__4[[#This Row],[Variance]]) - (data__4[[#This Row],[PropReturn]]^2/data__4[[#This Row],[Variance]])</f>
        <v>3.5782976958255661</v>
      </c>
      <c r="J913">
        <f>SQRT(data__4[[#This Row],[Variance]])*100</f>
        <v>2.3549812666188727</v>
      </c>
    </row>
    <row r="914" spans="1:10" x14ac:dyDescent="0.25">
      <c r="A914" s="1">
        <v>39875</v>
      </c>
      <c r="B914">
        <v>696.33001708984375</v>
      </c>
      <c r="C914">
        <v>711.66998291015625</v>
      </c>
      <c r="D914">
        <v>692.29998779296875</v>
      </c>
      <c r="E914">
        <v>704.44000244140625</v>
      </c>
      <c r="F914">
        <v>7583230000</v>
      </c>
      <c r="G914" s="2">
        <f>(data__4[[#This Row],[Close]]-B913)/B913</f>
        <v>-6.4067666268805678E-3</v>
      </c>
      <c r="H914">
        <f t="shared" si="14"/>
        <v>6.8396391335820818E-4</v>
      </c>
      <c r="I914">
        <f>-LN(data__4[[#This Row],[Variance]]) - (data__4[[#This Row],[PropReturn]]^2/data__4[[#This Row],[Variance]])</f>
        <v>7.227592498994337</v>
      </c>
      <c r="J914">
        <f>SQRT(data__4[[#This Row],[Variance]])*100</f>
        <v>2.6152703748526811</v>
      </c>
    </row>
    <row r="915" spans="1:10" x14ac:dyDescent="0.25">
      <c r="A915" s="1">
        <v>39876</v>
      </c>
      <c r="B915">
        <v>712.8699951171875</v>
      </c>
      <c r="C915">
        <v>724.1199951171875</v>
      </c>
      <c r="D915">
        <v>698.5999755859375</v>
      </c>
      <c r="E915">
        <v>698.5999755859375</v>
      </c>
      <c r="F915">
        <v>7673620000</v>
      </c>
      <c r="G915" s="2">
        <f>(data__4[[#This Row],[Close]]-B914)/B914</f>
        <v>2.3753073429849982E-2</v>
      </c>
      <c r="H915">
        <f t="shared" si="14"/>
        <v>6.2898250878394254E-4</v>
      </c>
      <c r="I915">
        <f>-LN(data__4[[#This Row],[Variance]]) - (data__4[[#This Row],[PropReturn]]^2/data__4[[#This Row],[Variance]])</f>
        <v>6.4743893237813452</v>
      </c>
      <c r="J915">
        <f>SQRT(data__4[[#This Row],[Variance]])*100</f>
        <v>2.5079523695316515</v>
      </c>
    </row>
    <row r="916" spans="1:10" x14ac:dyDescent="0.25">
      <c r="A916" s="1">
        <v>39877</v>
      </c>
      <c r="B916">
        <v>682.54998779296875</v>
      </c>
      <c r="C916">
        <v>708.27001953125</v>
      </c>
      <c r="D916">
        <v>677.92999267578125</v>
      </c>
      <c r="E916">
        <v>708.27001953125</v>
      </c>
      <c r="F916">
        <v>7507250000</v>
      </c>
      <c r="G916" s="2">
        <f>(data__4[[#This Row],[Close]]-B915)/B915</f>
        <v>-4.2532309582246471E-2</v>
      </c>
      <c r="H916">
        <f t="shared" si="14"/>
        <v>6.2125483369661577E-4</v>
      </c>
      <c r="I916">
        <f>-LN(data__4[[#This Row],[Variance]]) - (data__4[[#This Row],[PropReturn]]^2/data__4[[#This Row],[Variance]])</f>
        <v>4.4719248805842868</v>
      </c>
      <c r="J916">
        <f>SQRT(data__4[[#This Row],[Variance]])*100</f>
        <v>2.4924984126306193</v>
      </c>
    </row>
    <row r="917" spans="1:10" x14ac:dyDescent="0.25">
      <c r="A917" s="1">
        <v>39878</v>
      </c>
      <c r="B917">
        <v>683.3800048828125</v>
      </c>
      <c r="C917">
        <v>699.09002685546875</v>
      </c>
      <c r="D917">
        <v>666.78997802734375</v>
      </c>
      <c r="E917">
        <v>684.03997802734375</v>
      </c>
      <c r="F917">
        <v>7331830000</v>
      </c>
      <c r="G917" s="2">
        <f>(data__4[[#This Row],[Close]]-B916)/B916</f>
        <v>1.2160531897855824E-3</v>
      </c>
      <c r="H917">
        <f t="shared" si="14"/>
        <v>7.1523659910292716E-4</v>
      </c>
      <c r="I917">
        <f>-LN(data__4[[#This Row],[Variance]]) - (data__4[[#This Row],[PropReturn]]^2/data__4[[#This Row],[Variance]])</f>
        <v>7.2408296150661968</v>
      </c>
      <c r="J917">
        <f>SQRT(data__4[[#This Row],[Variance]])*100</f>
        <v>2.6743907700688152</v>
      </c>
    </row>
    <row r="918" spans="1:10" x14ac:dyDescent="0.25">
      <c r="A918" s="1">
        <v>39881</v>
      </c>
      <c r="B918">
        <v>676.530029296875</v>
      </c>
      <c r="C918">
        <v>695.27001953125</v>
      </c>
      <c r="D918">
        <v>672.8800048828125</v>
      </c>
      <c r="E918">
        <v>680.760009765625</v>
      </c>
      <c r="F918">
        <v>7277320000</v>
      </c>
      <c r="G918" s="2">
        <f>(data__4[[#This Row],[Close]]-B917)/B917</f>
        <v>-1.0023669901070852E-2</v>
      </c>
      <c r="H918">
        <f t="shared" si="14"/>
        <v>6.5431904338320718E-4</v>
      </c>
      <c r="I918">
        <f>-LN(data__4[[#This Row],[Variance]]) - (data__4[[#This Row],[PropReturn]]^2/data__4[[#This Row],[Variance]])</f>
        <v>7.1783604952402245</v>
      </c>
      <c r="J918">
        <f>SQRT(data__4[[#This Row],[Variance]])*100</f>
        <v>2.5579660736280441</v>
      </c>
    </row>
    <row r="919" spans="1:10" x14ac:dyDescent="0.25">
      <c r="A919" s="1">
        <v>39882</v>
      </c>
      <c r="B919">
        <v>719.5999755859375</v>
      </c>
      <c r="C919">
        <v>719.5999755859375</v>
      </c>
      <c r="D919">
        <v>679.280029296875</v>
      </c>
      <c r="E919">
        <v>679.280029296875</v>
      </c>
      <c r="F919">
        <v>8618330000</v>
      </c>
      <c r="G919" s="2">
        <f>(data__4[[#This Row],[Close]]-B918)/B918</f>
        <v>6.3663022222125984E-2</v>
      </c>
      <c r="H919">
        <f t="shared" si="14"/>
        <v>6.0674390839919243E-4</v>
      </c>
      <c r="I919">
        <f>-LN(data__4[[#This Row],[Variance]]) - (data__4[[#This Row],[PropReturn]]^2/data__4[[#This Row],[Variance]])</f>
        <v>0.72751732600680352</v>
      </c>
      <c r="J919">
        <f>SQRT(data__4[[#This Row],[Variance]])*100</f>
        <v>2.4632172222505924</v>
      </c>
    </row>
    <row r="920" spans="1:10" x14ac:dyDescent="0.25">
      <c r="A920" s="1">
        <v>39883</v>
      </c>
      <c r="B920">
        <v>721.3599853515625</v>
      </c>
      <c r="C920">
        <v>731.91998291015625</v>
      </c>
      <c r="D920">
        <v>713.8499755859375</v>
      </c>
      <c r="E920">
        <v>719.59002685546875</v>
      </c>
      <c r="F920">
        <v>7287810000</v>
      </c>
      <c r="G920" s="2">
        <f>(data__4[[#This Row],[Close]]-B919)/B919</f>
        <v>2.4458168779006757E-3</v>
      </c>
      <c r="H920">
        <f t="shared" si="14"/>
        <v>8.8412800954673458E-4</v>
      </c>
      <c r="I920">
        <f>-LN(data__4[[#This Row],[Variance]]) - (data__4[[#This Row],[PropReturn]]^2/data__4[[#This Row],[Variance]])</f>
        <v>7.0241426872209196</v>
      </c>
      <c r="J920">
        <f>SQRT(data__4[[#This Row],[Variance]])*100</f>
        <v>2.9734290130197065</v>
      </c>
    </row>
    <row r="921" spans="1:10" x14ac:dyDescent="0.25">
      <c r="A921" s="1">
        <v>39884</v>
      </c>
      <c r="B921">
        <v>750.739990234375</v>
      </c>
      <c r="C921">
        <v>752.6300048828125</v>
      </c>
      <c r="D921">
        <v>714.760009765625</v>
      </c>
      <c r="E921">
        <v>720.8900146484375</v>
      </c>
      <c r="F921">
        <v>7326630000</v>
      </c>
      <c r="G921" s="2">
        <f>(data__4[[#This Row],[Close]]-B920)/B920</f>
        <v>4.0728631306730774E-2</v>
      </c>
      <c r="H921">
        <f t="shared" si="14"/>
        <v>8.088618471030262E-4</v>
      </c>
      <c r="I921">
        <f>-LN(data__4[[#This Row],[Variance]]) - (data__4[[#This Row],[PropReturn]]^2/data__4[[#This Row],[Variance]])</f>
        <v>5.069073113498245</v>
      </c>
      <c r="J921">
        <f>SQRT(data__4[[#This Row],[Variance]])*100</f>
        <v>2.8440496604367271</v>
      </c>
    </row>
    <row r="922" spans="1:10" x14ac:dyDescent="0.25">
      <c r="A922" s="1">
        <v>39885</v>
      </c>
      <c r="B922">
        <v>756.54998779296875</v>
      </c>
      <c r="C922">
        <v>758.28997802734375</v>
      </c>
      <c r="D922">
        <v>742.46002197265625</v>
      </c>
      <c r="E922">
        <v>751.969970703125</v>
      </c>
      <c r="F922">
        <v>6787090000</v>
      </c>
      <c r="G922" s="2">
        <f>(data__4[[#This Row],[Close]]-B921)/B921</f>
        <v>7.7390276715909529E-3</v>
      </c>
      <c r="H922">
        <f t="shared" si="14"/>
        <v>8.7430957204549071E-4</v>
      </c>
      <c r="I922">
        <f>-LN(data__4[[#This Row],[Variance]]) - (data__4[[#This Row],[PropReturn]]^2/data__4[[#This Row],[Variance]])</f>
        <v>6.9735733630642081</v>
      </c>
      <c r="J922">
        <f>SQRT(data__4[[#This Row],[Variance]])*100</f>
        <v>2.9568726249967052</v>
      </c>
    </row>
    <row r="923" spans="1:10" x14ac:dyDescent="0.25">
      <c r="A923" s="1">
        <v>39888</v>
      </c>
      <c r="B923">
        <v>753.8900146484375</v>
      </c>
      <c r="C923">
        <v>774.530029296875</v>
      </c>
      <c r="D923">
        <v>753.3699951171875</v>
      </c>
      <c r="E923">
        <v>758.84002685546875</v>
      </c>
      <c r="F923">
        <v>7883540000</v>
      </c>
      <c r="G923" s="2">
        <f>(data__4[[#This Row],[Close]]-B922)/B922</f>
        <v>-3.5159251701146763E-3</v>
      </c>
      <c r="H923">
        <f t="shared" si="14"/>
        <v>8.0427458331907762E-4</v>
      </c>
      <c r="I923">
        <f>-LN(data__4[[#This Row],[Variance]]) - (data__4[[#This Row],[PropReturn]]^2/data__4[[#This Row],[Variance]])</f>
        <v>7.1101997889247777</v>
      </c>
      <c r="J923">
        <f>SQRT(data__4[[#This Row],[Variance]])*100</f>
        <v>2.8359735247690123</v>
      </c>
    </row>
    <row r="924" spans="1:10" x14ac:dyDescent="0.25">
      <c r="A924" s="1">
        <v>39889</v>
      </c>
      <c r="B924">
        <v>778.1199951171875</v>
      </c>
      <c r="C924">
        <v>778.1199951171875</v>
      </c>
      <c r="D924">
        <v>749.92999267578125</v>
      </c>
      <c r="E924">
        <v>753.8800048828125</v>
      </c>
      <c r="F924">
        <v>6156800000</v>
      </c>
      <c r="G924" s="2">
        <f>(data__4[[#This Row],[Close]]-B923)/B923</f>
        <v>3.2139940837456506E-2</v>
      </c>
      <c r="H924">
        <f t="shared" si="14"/>
        <v>7.3648321845508292E-4</v>
      </c>
      <c r="I924">
        <f>-LN(data__4[[#This Row],[Variance]]) - (data__4[[#This Row],[PropReturn]]^2/data__4[[#This Row],[Variance]])</f>
        <v>5.8110452423069008</v>
      </c>
      <c r="J924">
        <f>SQRT(data__4[[#This Row],[Variance]])*100</f>
        <v>2.7138224305489902</v>
      </c>
    </row>
    <row r="925" spans="1:10" x14ac:dyDescent="0.25">
      <c r="A925" s="1">
        <v>39890</v>
      </c>
      <c r="B925">
        <v>794.3499755859375</v>
      </c>
      <c r="C925">
        <v>803.03997802734375</v>
      </c>
      <c r="D925">
        <v>765.6400146484375</v>
      </c>
      <c r="E925">
        <v>776.010009765625</v>
      </c>
      <c r="F925">
        <v>9098450000</v>
      </c>
      <c r="G925" s="2">
        <f>(data__4[[#This Row],[Close]]-B924)/B924</f>
        <v>2.0857940382711423E-2</v>
      </c>
      <c r="H925">
        <f t="shared" si="14"/>
        <v>7.5743848028951035E-4</v>
      </c>
      <c r="I925">
        <f>-LN(data__4[[#This Row],[Variance]]) - (data__4[[#This Row],[PropReturn]]^2/data__4[[#This Row],[Variance]])</f>
        <v>6.6111933041720015</v>
      </c>
      <c r="J925">
        <f>SQRT(data__4[[#This Row],[Variance]])*100</f>
        <v>2.7521600249431541</v>
      </c>
    </row>
    <row r="926" spans="1:10" x14ac:dyDescent="0.25">
      <c r="A926" s="1">
        <v>39891</v>
      </c>
      <c r="B926">
        <v>784.03997802734375</v>
      </c>
      <c r="C926">
        <v>803.239990234375</v>
      </c>
      <c r="D926">
        <v>781.82000732421875</v>
      </c>
      <c r="E926">
        <v>797.91998291015625</v>
      </c>
      <c r="F926">
        <v>9033870000</v>
      </c>
      <c r="G926" s="2">
        <f>(data__4[[#This Row],[Close]]-B925)/B925</f>
        <v>-1.2979162680767721E-2</v>
      </c>
      <c r="H926">
        <f t="shared" si="14"/>
        <v>7.280363385368311E-4</v>
      </c>
      <c r="I926">
        <f>-LN(data__4[[#This Row],[Variance]]) - (data__4[[#This Row],[PropReturn]]^2/data__4[[#This Row],[Variance]])</f>
        <v>6.9937718817005452</v>
      </c>
      <c r="J926">
        <f>SQRT(data__4[[#This Row],[Variance]])*100</f>
        <v>2.6982148515950892</v>
      </c>
    </row>
    <row r="927" spans="1:10" x14ac:dyDescent="0.25">
      <c r="A927" s="1">
        <v>39892</v>
      </c>
      <c r="B927">
        <v>768.53997802734375</v>
      </c>
      <c r="C927">
        <v>788.90997314453125</v>
      </c>
      <c r="D927">
        <v>766.20001220703125</v>
      </c>
      <c r="E927">
        <v>784.58001708984375</v>
      </c>
      <c r="F927">
        <v>7643720000</v>
      </c>
      <c r="G927" s="2">
        <f>(data__4[[#This Row],[Close]]-B926)/B926</f>
        <v>-1.9769400074468434E-2</v>
      </c>
      <c r="H927">
        <f t="shared" si="14"/>
        <v>6.7955695793505127E-4</v>
      </c>
      <c r="I927">
        <f>-LN(data__4[[#This Row],[Variance]]) - (data__4[[#This Row],[PropReturn]]^2/data__4[[#This Row],[Variance]])</f>
        <v>6.7189459998621883</v>
      </c>
      <c r="J927">
        <f>SQRT(data__4[[#This Row],[Variance]])*100</f>
        <v>2.6068313292866714</v>
      </c>
    </row>
    <row r="928" spans="1:10" x14ac:dyDescent="0.25">
      <c r="A928" s="1">
        <v>39895</v>
      </c>
      <c r="B928">
        <v>822.91998291015625</v>
      </c>
      <c r="C928">
        <v>823.3699951171875</v>
      </c>
      <c r="D928">
        <v>772.30999755859375</v>
      </c>
      <c r="E928">
        <v>772.30999755859375</v>
      </c>
      <c r="F928">
        <v>7715770000</v>
      </c>
      <c r="G928" s="2">
        <f>(data__4[[#This Row],[Close]]-B927)/B927</f>
        <v>7.0757548647492383E-2</v>
      </c>
      <c r="H928">
        <f t="shared" si="14"/>
        <v>6.5335040943437705E-4</v>
      </c>
      <c r="I928">
        <f>-LN(data__4[[#This Row],[Variance]]) - (data__4[[#This Row],[PropReturn]]^2/data__4[[#This Row],[Variance]])</f>
        <v>-0.32961299561443891</v>
      </c>
      <c r="J928">
        <f>SQRT(data__4[[#This Row],[Variance]])*100</f>
        <v>2.5560720049215693</v>
      </c>
    </row>
    <row r="929" spans="1:10" x14ac:dyDescent="0.25">
      <c r="A929" s="1">
        <v>39896</v>
      </c>
      <c r="B929">
        <v>806.1199951171875</v>
      </c>
      <c r="C929">
        <v>823.6500244140625</v>
      </c>
      <c r="D929">
        <v>805.47998046875</v>
      </c>
      <c r="E929">
        <v>820.5999755859375</v>
      </c>
      <c r="F929">
        <v>6767980000</v>
      </c>
      <c r="G929" s="2">
        <f>(data__4[[#This Row],[Close]]-B928)/B928</f>
        <v>-2.0415092769478803E-2</v>
      </c>
      <c r="H929">
        <f t="shared" si="14"/>
        <v>1.0040793192244151E-3</v>
      </c>
      <c r="I929">
        <f>-LN(data__4[[#This Row],[Variance]]) - (data__4[[#This Row],[PropReturn]]^2/data__4[[#This Row],[Variance]])</f>
        <v>6.4886014999084569</v>
      </c>
      <c r="J929">
        <f>SQRT(data__4[[#This Row],[Variance]])*100</f>
        <v>3.16872106570524</v>
      </c>
    </row>
    <row r="930" spans="1:10" x14ac:dyDescent="0.25">
      <c r="A930" s="1">
        <v>39897</v>
      </c>
      <c r="B930">
        <v>813.8800048828125</v>
      </c>
      <c r="C930">
        <v>826.780029296875</v>
      </c>
      <c r="D930">
        <v>791.3699951171875</v>
      </c>
      <c r="E930">
        <v>806.80999755859375</v>
      </c>
      <c r="F930">
        <v>7687180000</v>
      </c>
      <c r="G930" s="2">
        <f>(data__4[[#This Row],[Close]]-B929)/B929</f>
        <v>9.6263705312221032E-3</v>
      </c>
      <c r="H930">
        <f t="shared" si="14"/>
        <v>9.5170583641940917E-4</v>
      </c>
      <c r="I930">
        <f>-LN(data__4[[#This Row],[Variance]]) - (data__4[[#This Row],[PropReturn]]^2/data__4[[#This Row],[Variance]])</f>
        <v>6.8598851837894745</v>
      </c>
      <c r="J930">
        <f>SQRT(data__4[[#This Row],[Variance]])*100</f>
        <v>3.0849729924578093</v>
      </c>
    </row>
    <row r="931" spans="1:10" x14ac:dyDescent="0.25">
      <c r="A931" s="1">
        <v>39898</v>
      </c>
      <c r="B931">
        <v>832.8599853515625</v>
      </c>
      <c r="C931">
        <v>832.97998046875</v>
      </c>
      <c r="D931">
        <v>814.05999755859375</v>
      </c>
      <c r="E931">
        <v>814.05999755859375</v>
      </c>
      <c r="F931">
        <v>6992960000</v>
      </c>
      <c r="G931" s="2">
        <f>(data__4[[#This Row],[Close]]-B930)/B930</f>
        <v>2.3320367074852584E-2</v>
      </c>
      <c r="H931">
        <f t="shared" si="14"/>
        <v>8.7758816199078168E-4</v>
      </c>
      <c r="I931">
        <f>-LN(data__4[[#This Row],[Variance]]) - (data__4[[#This Row],[PropReturn]]^2/data__4[[#This Row],[Variance]])</f>
        <v>6.418635261576199</v>
      </c>
      <c r="J931">
        <f>SQRT(data__4[[#This Row],[Variance]])*100</f>
        <v>2.9624114535134747</v>
      </c>
    </row>
    <row r="932" spans="1:10" x14ac:dyDescent="0.25">
      <c r="A932" s="1">
        <v>39899</v>
      </c>
      <c r="B932">
        <v>815.94000244140625</v>
      </c>
      <c r="C932">
        <v>828.67999267578125</v>
      </c>
      <c r="D932">
        <v>813.42999267578125</v>
      </c>
      <c r="E932">
        <v>828.67999267578125</v>
      </c>
      <c r="F932">
        <v>5600210000</v>
      </c>
      <c r="G932" s="2">
        <f>(data__4[[#This Row],[Close]]-B931)/B931</f>
        <v>-2.0315519064124658E-2</v>
      </c>
      <c r="H932">
        <f t="shared" si="14"/>
        <v>8.4654822144292956E-4</v>
      </c>
      <c r="I932">
        <f>-LN(data__4[[#This Row],[Variance]]) - (data__4[[#This Row],[PropReturn]]^2/data__4[[#This Row],[Variance]])</f>
        <v>6.5868102496424799</v>
      </c>
      <c r="J932">
        <f>SQRT(data__4[[#This Row],[Variance]])*100</f>
        <v>2.9095501738978991</v>
      </c>
    </row>
    <row r="933" spans="1:10" x14ac:dyDescent="0.25">
      <c r="A933" s="1">
        <v>39902</v>
      </c>
      <c r="B933">
        <v>787.530029296875</v>
      </c>
      <c r="C933">
        <v>809.07000732421875</v>
      </c>
      <c r="D933">
        <v>779.80999755859375</v>
      </c>
      <c r="E933">
        <v>809.07000732421875</v>
      </c>
      <c r="F933">
        <v>5912660000</v>
      </c>
      <c r="G933" s="2">
        <f>(data__4[[#This Row],[Close]]-B932)/B932</f>
        <v>-3.4818703654097914E-2</v>
      </c>
      <c r="H933">
        <f t="shared" si="14"/>
        <v>8.0756993994454912E-4</v>
      </c>
      <c r="I933">
        <f>-LN(data__4[[#This Row],[Variance]]) - (data__4[[#This Row],[PropReturn]]^2/data__4[[#This Row],[Variance]])</f>
        <v>5.6202584432354836</v>
      </c>
      <c r="J933">
        <f>SQRT(data__4[[#This Row],[Variance]])*100</f>
        <v>2.8417775070271585</v>
      </c>
    </row>
    <row r="934" spans="1:10" x14ac:dyDescent="0.25">
      <c r="A934" s="1">
        <v>39903</v>
      </c>
      <c r="B934">
        <v>797.8699951171875</v>
      </c>
      <c r="C934">
        <v>810.47998046875</v>
      </c>
      <c r="D934">
        <v>790.8800048828125</v>
      </c>
      <c r="E934">
        <v>790.8800048828125</v>
      </c>
      <c r="F934">
        <v>6089100000</v>
      </c>
      <c r="G934" s="2">
        <f>(data__4[[#This Row],[Close]]-B933)/B933</f>
        <v>1.3129614663131336E-2</v>
      </c>
      <c r="H934">
        <f t="shared" si="14"/>
        <v>8.3689068557897929E-4</v>
      </c>
      <c r="I934">
        <f>-LN(data__4[[#This Row],[Variance]]) - (data__4[[#This Row],[PropReturn]]^2/data__4[[#This Row],[Variance]])</f>
        <v>6.8798322739095044</v>
      </c>
      <c r="J934">
        <f>SQRT(data__4[[#This Row],[Variance]])*100</f>
        <v>2.8929062991721306</v>
      </c>
    </row>
    <row r="935" spans="1:10" x14ac:dyDescent="0.25">
      <c r="A935" s="1">
        <v>39904</v>
      </c>
      <c r="B935">
        <v>811.08001708984375</v>
      </c>
      <c r="C935">
        <v>813.6199951171875</v>
      </c>
      <c r="D935">
        <v>783.32000732421875</v>
      </c>
      <c r="E935">
        <v>793.59002685546875</v>
      </c>
      <c r="F935">
        <v>6034140000</v>
      </c>
      <c r="G935" s="2">
        <f>(data__4[[#This Row],[Close]]-B934)/B934</f>
        <v>1.6556609539773483E-2</v>
      </c>
      <c r="H935">
        <f t="shared" si="14"/>
        <v>7.7924655403050576E-4</v>
      </c>
      <c r="I935">
        <f>-LN(data__4[[#This Row],[Variance]]) - (data__4[[#This Row],[PropReturn]]^2/data__4[[#This Row],[Variance]])</f>
        <v>6.8054056708348742</v>
      </c>
      <c r="J935">
        <f>SQRT(data__4[[#This Row],[Variance]])*100</f>
        <v>2.7914987981915838</v>
      </c>
    </row>
    <row r="936" spans="1:10" x14ac:dyDescent="0.25">
      <c r="A936" s="1">
        <v>39905</v>
      </c>
      <c r="B936">
        <v>834.3800048828125</v>
      </c>
      <c r="C936">
        <v>845.6099853515625</v>
      </c>
      <c r="D936">
        <v>814.530029296875</v>
      </c>
      <c r="E936">
        <v>814.530029296875</v>
      </c>
      <c r="F936">
        <v>7542810000</v>
      </c>
      <c r="G936" s="2">
        <f>(data__4[[#This Row],[Close]]-B935)/B935</f>
        <v>2.8727113604116568E-2</v>
      </c>
      <c r="H936">
        <f t="shared" si="14"/>
        <v>7.3488200361552191E-4</v>
      </c>
      <c r="I936">
        <f>-LN(data__4[[#This Row],[Variance]]) - (data__4[[#This Row],[PropReturn]]^2/data__4[[#This Row],[Variance]])</f>
        <v>6.0928352206252478</v>
      </c>
      <c r="J936">
        <f>SQRT(data__4[[#This Row],[Variance]])*100</f>
        <v>2.7108707154999516</v>
      </c>
    </row>
    <row r="937" spans="1:10" x14ac:dyDescent="0.25">
      <c r="A937" s="1">
        <v>39906</v>
      </c>
      <c r="B937">
        <v>842.5</v>
      </c>
      <c r="C937">
        <v>842.5</v>
      </c>
      <c r="D937">
        <v>826.70001220703125</v>
      </c>
      <c r="E937">
        <v>835.1300048828125</v>
      </c>
      <c r="F937">
        <v>5855640000</v>
      </c>
      <c r="G937" s="2">
        <f>(data__4[[#This Row],[Close]]-B936)/B936</f>
        <v>9.7317709792529624E-3</v>
      </c>
      <c r="H937">
        <f t="shared" si="14"/>
        <v>7.3911597832782006E-4</v>
      </c>
      <c r="I937">
        <f>-LN(data__4[[#This Row],[Variance]]) - (data__4[[#This Row],[PropReturn]]^2/data__4[[#This Row],[Variance]])</f>
        <v>7.0819197078937766</v>
      </c>
      <c r="J937">
        <f>SQRT(data__4[[#This Row],[Variance]])*100</f>
        <v>2.7186687520325457</v>
      </c>
    </row>
    <row r="938" spans="1:10" x14ac:dyDescent="0.25">
      <c r="A938" s="1">
        <v>39909</v>
      </c>
      <c r="B938">
        <v>835.47998046875</v>
      </c>
      <c r="C938">
        <v>839.75</v>
      </c>
      <c r="D938">
        <v>822.78997802734375</v>
      </c>
      <c r="E938">
        <v>839.75</v>
      </c>
      <c r="F938">
        <v>6210000000</v>
      </c>
      <c r="G938" s="2">
        <f>(data__4[[#This Row],[Close]]-B937)/B937</f>
        <v>-8.3323673961424333E-3</v>
      </c>
      <c r="H938">
        <f t="shared" si="14"/>
        <v>6.8368512355630078E-4</v>
      </c>
      <c r="I938">
        <f>-LN(data__4[[#This Row],[Variance]]) - (data__4[[#This Row],[PropReturn]]^2/data__4[[#This Row],[Variance]])</f>
        <v>7.1864629133805433</v>
      </c>
      <c r="J938">
        <f>SQRT(data__4[[#This Row],[Variance]])*100</f>
        <v>2.6147373167419721</v>
      </c>
    </row>
    <row r="939" spans="1:10" x14ac:dyDescent="0.25">
      <c r="A939" s="1">
        <v>39910</v>
      </c>
      <c r="B939">
        <v>815.54998779296875</v>
      </c>
      <c r="C939">
        <v>834.1199951171875</v>
      </c>
      <c r="D939">
        <v>814.530029296875</v>
      </c>
      <c r="E939">
        <v>834.1199951171875</v>
      </c>
      <c r="F939">
        <v>5155580000</v>
      </c>
      <c r="G939" s="2">
        <f>(data__4[[#This Row],[Close]]-B938)/B938</f>
        <v>-2.3854542468629149E-2</v>
      </c>
      <c r="H939">
        <f t="shared" si="14"/>
        <v>6.3103167354569317E-4</v>
      </c>
      <c r="I939">
        <f>-LN(data__4[[#This Row],[Variance]]) - (data__4[[#This Row],[PropReturn]]^2/data__4[[#This Row],[Variance]])</f>
        <v>6.4663943829062447</v>
      </c>
      <c r="J939">
        <f>SQRT(data__4[[#This Row],[Variance]])*100</f>
        <v>2.5120343818222177</v>
      </c>
    </row>
    <row r="940" spans="1:10" x14ac:dyDescent="0.25">
      <c r="A940" s="1">
        <v>39911</v>
      </c>
      <c r="B940">
        <v>825.15997314453125</v>
      </c>
      <c r="C940">
        <v>828.41998291015625</v>
      </c>
      <c r="D940">
        <v>814.84002685546875</v>
      </c>
      <c r="E940">
        <v>816.760009765625</v>
      </c>
      <c r="F940">
        <v>5938460000</v>
      </c>
      <c r="G940" s="2">
        <f>(data__4[[#This Row],[Close]]-B939)/B939</f>
        <v>1.1783441230339446E-2</v>
      </c>
      <c r="H940">
        <f t="shared" si="14"/>
        <v>6.2351756650750646E-4</v>
      </c>
      <c r="I940">
        <f>-LN(data__4[[#This Row],[Variance]]) - (data__4[[#This Row],[PropReturn]]^2/data__4[[#This Row],[Variance]])</f>
        <v>7.157446248899431</v>
      </c>
      <c r="J940">
        <f>SQRT(data__4[[#This Row],[Variance]])*100</f>
        <v>2.4970333728396712</v>
      </c>
    </row>
    <row r="941" spans="1:10" x14ac:dyDescent="0.25">
      <c r="A941" s="1">
        <v>39912</v>
      </c>
      <c r="B941">
        <v>856.55999755859375</v>
      </c>
      <c r="C941">
        <v>856.90997314453125</v>
      </c>
      <c r="D941">
        <v>829.28997802734375</v>
      </c>
      <c r="E941">
        <v>829.28997802734375</v>
      </c>
      <c r="F941">
        <v>7600710000</v>
      </c>
      <c r="G941" s="2">
        <f>(data__4[[#This Row],[Close]]-B940)/B940</f>
        <v>3.8053256866547758E-2</v>
      </c>
      <c r="H941">
        <f t="shared" si="14"/>
        <v>5.8174075070091579E-4</v>
      </c>
      <c r="I941">
        <f>-LN(data__4[[#This Row],[Variance]]) - (data__4[[#This Row],[PropReturn]]^2/data__4[[#This Row],[Variance]])</f>
        <v>4.9603178316967504</v>
      </c>
      <c r="J941">
        <f>SQRT(data__4[[#This Row],[Variance]])*100</f>
        <v>2.4119302450546032</v>
      </c>
    </row>
    <row r="942" spans="1:10" x14ac:dyDescent="0.25">
      <c r="A942" s="1">
        <v>39916</v>
      </c>
      <c r="B942">
        <v>858.72998046875</v>
      </c>
      <c r="C942">
        <v>864.30999755859375</v>
      </c>
      <c r="D942">
        <v>845.3499755859375</v>
      </c>
      <c r="E942">
        <v>855.33001708984375</v>
      </c>
      <c r="F942">
        <v>6434890000</v>
      </c>
      <c r="G942" s="2">
        <f>(data__4[[#This Row],[Close]]-B941)/B941</f>
        <v>2.5333694269417599E-3</v>
      </c>
      <c r="H942">
        <f t="shared" si="14"/>
        <v>6.4986794856875657E-4</v>
      </c>
      <c r="I942">
        <f>-LN(data__4[[#This Row],[Variance]]) - (data__4[[#This Row],[PropReturn]]^2/data__4[[#This Row],[Variance]])</f>
        <v>7.328865579814221</v>
      </c>
      <c r="J942">
        <f>SQRT(data__4[[#This Row],[Variance]])*100</f>
        <v>2.549250769478665</v>
      </c>
    </row>
    <row r="943" spans="1:10" x14ac:dyDescent="0.25">
      <c r="A943" s="1">
        <v>39917</v>
      </c>
      <c r="B943">
        <v>841.5</v>
      </c>
      <c r="C943">
        <v>856.8800048828125</v>
      </c>
      <c r="D943">
        <v>840.25</v>
      </c>
      <c r="E943">
        <v>856.8800048828125</v>
      </c>
      <c r="F943">
        <v>7569840000</v>
      </c>
      <c r="G943" s="2">
        <f>(data__4[[#This Row],[Close]]-B942)/B942</f>
        <v>-2.0064491587151494E-2</v>
      </c>
      <c r="H943">
        <f t="shared" si="14"/>
        <v>5.9504632649018006E-4</v>
      </c>
      <c r="I943">
        <f>-LN(data__4[[#This Row],[Variance]]) - (data__4[[#This Row],[PropReturn]]^2/data__4[[#This Row],[Variance]])</f>
        <v>6.7503125057908751</v>
      </c>
      <c r="J943">
        <f>SQRT(data__4[[#This Row],[Variance]])*100</f>
        <v>2.4393571417284923</v>
      </c>
    </row>
    <row r="944" spans="1:10" x14ac:dyDescent="0.25">
      <c r="A944" s="1">
        <v>39918</v>
      </c>
      <c r="B944">
        <v>852.05999755859375</v>
      </c>
      <c r="C944">
        <v>852.92999267578125</v>
      </c>
      <c r="D944">
        <v>835.58001708984375</v>
      </c>
      <c r="E944">
        <v>839.44000244140625</v>
      </c>
      <c r="F944">
        <v>6241100000</v>
      </c>
      <c r="G944" s="2">
        <f>(data__4[[#This Row],[Close]]-B943)/B943</f>
        <v>1.2549016706587939E-2</v>
      </c>
      <c r="H944">
        <f t="shared" si="14"/>
        <v>5.7715658866753746E-4</v>
      </c>
      <c r="I944">
        <f>-LN(data__4[[#This Row],[Variance]]) - (data__4[[#This Row],[PropReturn]]^2/data__4[[#This Row],[Variance]])</f>
        <v>7.1845458264079847</v>
      </c>
      <c r="J944">
        <f>SQRT(data__4[[#This Row],[Variance]])*100</f>
        <v>2.4024083513581482</v>
      </c>
    </row>
    <row r="945" spans="1:10" x14ac:dyDescent="0.25">
      <c r="A945" s="1">
        <v>39919</v>
      </c>
      <c r="B945">
        <v>865.29998779296875</v>
      </c>
      <c r="C945">
        <v>870.3499755859375</v>
      </c>
      <c r="D945">
        <v>847.03997802734375</v>
      </c>
      <c r="E945">
        <v>854.53997802734375</v>
      </c>
      <c r="F945">
        <v>6598670000</v>
      </c>
      <c r="G945" s="2">
        <f>(data__4[[#This Row],[Close]]-B944)/B944</f>
        <v>1.5538800404093051E-2</v>
      </c>
      <c r="H945">
        <f t="shared" si="14"/>
        <v>5.409308364241074E-4</v>
      </c>
      <c r="I945">
        <f>-LN(data__4[[#This Row],[Variance]]) - (data__4[[#This Row],[PropReturn]]^2/data__4[[#This Row],[Variance]])</f>
        <v>7.0758509419254851</v>
      </c>
      <c r="J945">
        <f>SQRT(data__4[[#This Row],[Variance]])*100</f>
        <v>2.3257919864512977</v>
      </c>
    </row>
    <row r="946" spans="1:10" x14ac:dyDescent="0.25">
      <c r="A946" s="1">
        <v>39920</v>
      </c>
      <c r="B946">
        <v>869.5999755859375</v>
      </c>
      <c r="C946">
        <v>875.6300048828125</v>
      </c>
      <c r="D946">
        <v>860.8699951171875</v>
      </c>
      <c r="E946">
        <v>865.17999267578125</v>
      </c>
      <c r="F946">
        <v>7352010000</v>
      </c>
      <c r="G946" s="2">
        <f>(data__4[[#This Row],[Close]]-B945)/B945</f>
        <v>4.9693607461341639E-3</v>
      </c>
      <c r="H946">
        <f t="shared" si="14"/>
        <v>5.1467728494800427E-4</v>
      </c>
      <c r="I946">
        <f>-LN(data__4[[#This Row],[Variance]]) - (data__4[[#This Row],[PropReturn]]^2/data__4[[#This Row],[Variance]])</f>
        <v>7.5239898435248493</v>
      </c>
      <c r="J946">
        <f>SQRT(data__4[[#This Row],[Variance]])*100</f>
        <v>2.2686500059462769</v>
      </c>
    </row>
    <row r="947" spans="1:10" x14ac:dyDescent="0.25">
      <c r="A947" s="1">
        <v>39923</v>
      </c>
      <c r="B947">
        <v>832.3900146484375</v>
      </c>
      <c r="C947">
        <v>868.27001953125</v>
      </c>
      <c r="D947">
        <v>832.3900146484375</v>
      </c>
      <c r="E947">
        <v>868.27001953125</v>
      </c>
      <c r="F947">
        <v>6973960000</v>
      </c>
      <c r="G947" s="2">
        <f>(data__4[[#This Row],[Close]]-B946)/B946</f>
        <v>-4.2789744689709641E-2</v>
      </c>
      <c r="H947">
        <f t="shared" si="14"/>
        <v>4.7311717740945497E-4</v>
      </c>
      <c r="I947">
        <f>-LN(data__4[[#This Row],[Variance]]) - (data__4[[#This Row],[PropReturn]]^2/data__4[[#This Row],[Variance]])</f>
        <v>3.7861700590344709</v>
      </c>
      <c r="J947">
        <f>SQRT(data__4[[#This Row],[Variance]])*100</f>
        <v>2.1751256915623403</v>
      </c>
    </row>
    <row r="948" spans="1:10" x14ac:dyDescent="0.25">
      <c r="A948" s="1">
        <v>39924</v>
      </c>
      <c r="B948">
        <v>850.08001708984375</v>
      </c>
      <c r="C948">
        <v>850.09002685546875</v>
      </c>
      <c r="D948">
        <v>826.83001708984375</v>
      </c>
      <c r="E948">
        <v>831.25</v>
      </c>
      <c r="F948">
        <v>7436490000</v>
      </c>
      <c r="G948" s="2">
        <f>(data__4[[#This Row],[Close]]-B947)/B947</f>
        <v>2.1252059887909246E-2</v>
      </c>
      <c r="H948">
        <f t="shared" si="14"/>
        <v>5.8178779256625054E-4</v>
      </c>
      <c r="I948">
        <f>-LN(data__4[[#This Row],[Variance]]) - (data__4[[#This Row],[PropReturn]]^2/data__4[[#This Row],[Variance]])</f>
        <v>6.6730907236940871</v>
      </c>
      <c r="J948">
        <f>SQRT(data__4[[#This Row],[Variance]])*100</f>
        <v>2.4120277622080777</v>
      </c>
    </row>
    <row r="949" spans="1:10" x14ac:dyDescent="0.25">
      <c r="A949" s="1">
        <v>39925</v>
      </c>
      <c r="B949">
        <v>843.54998779296875</v>
      </c>
      <c r="C949">
        <v>861.780029296875</v>
      </c>
      <c r="D949">
        <v>840.57000732421875</v>
      </c>
      <c r="E949">
        <v>847.260009765625</v>
      </c>
      <c r="F949">
        <v>7327860000</v>
      </c>
      <c r="G949" s="2">
        <f>(data__4[[#This Row],[Close]]-B948)/B948</f>
        <v>-7.6816642734760937E-3</v>
      </c>
      <c r="H949">
        <f t="shared" si="14"/>
        <v>5.6903573673077097E-4</v>
      </c>
      <c r="I949">
        <f>-LN(data__4[[#This Row],[Variance]]) - (data__4[[#This Row],[PropReturn]]^2/data__4[[#This Row],[Variance]])</f>
        <v>7.3678691470623736</v>
      </c>
      <c r="J949">
        <f>SQRT(data__4[[#This Row],[Variance]])*100</f>
        <v>2.3854469952836324</v>
      </c>
    </row>
    <row r="950" spans="1:10" x14ac:dyDescent="0.25">
      <c r="A950" s="1">
        <v>39926</v>
      </c>
      <c r="B950">
        <v>851.91998291015625</v>
      </c>
      <c r="C950">
        <v>852.8699951171875</v>
      </c>
      <c r="D950">
        <v>835.45001220703125</v>
      </c>
      <c r="E950">
        <v>844.6199951171875</v>
      </c>
      <c r="F950">
        <v>6563100000</v>
      </c>
      <c r="G950" s="2">
        <f>(data__4[[#This Row],[Close]]-B949)/B949</f>
        <v>9.9223463200875956E-3</v>
      </c>
      <c r="H950">
        <f t="shared" si="14"/>
        <v>5.2552495223659359E-4</v>
      </c>
      <c r="I950">
        <f>-LN(data__4[[#This Row],[Variance]]) - (data__4[[#This Row],[PropReturn]]^2/data__4[[#This Row],[Variance]])</f>
        <v>7.363770770054181</v>
      </c>
      <c r="J950">
        <f>SQRT(data__4[[#This Row],[Variance]])*100</f>
        <v>2.2924331009575689</v>
      </c>
    </row>
    <row r="951" spans="1:10" x14ac:dyDescent="0.25">
      <c r="A951" s="1">
        <v>39927</v>
      </c>
      <c r="B951">
        <v>866.22998046875</v>
      </c>
      <c r="C951">
        <v>871.79998779296875</v>
      </c>
      <c r="D951">
        <v>853.90997314453125</v>
      </c>
      <c r="E951">
        <v>853.90997314453125</v>
      </c>
      <c r="F951">
        <v>7114440000</v>
      </c>
      <c r="G951" s="2">
        <f>(data__4[[#This Row],[Close]]-B950)/B950</f>
        <v>1.6797349335216719E-2</v>
      </c>
      <c r="H951">
        <f t="shared" si="14"/>
        <v>4.8900654991188345E-4</v>
      </c>
      <c r="I951">
        <f>-LN(data__4[[#This Row],[Variance]]) - (data__4[[#This Row],[PropReturn]]^2/data__4[[#This Row],[Variance]])</f>
        <v>7.0461466056339486</v>
      </c>
      <c r="J951">
        <f>SQRT(data__4[[#This Row],[Variance]])*100</f>
        <v>2.2113492485627035</v>
      </c>
    </row>
    <row r="952" spans="1:10" x14ac:dyDescent="0.25">
      <c r="A952" s="1">
        <v>39930</v>
      </c>
      <c r="B952">
        <v>857.510009765625</v>
      </c>
      <c r="C952">
        <v>868.83001708984375</v>
      </c>
      <c r="D952">
        <v>854.6500244140625</v>
      </c>
      <c r="E952">
        <v>862.82000732421875</v>
      </c>
      <c r="F952">
        <v>5613460000</v>
      </c>
      <c r="G952" s="2">
        <f>(data__4[[#This Row],[Close]]-B951)/B951</f>
        <v>-1.0066576890361487E-2</v>
      </c>
      <c r="H952">
        <f t="shared" si="14"/>
        <v>4.7057997194801469E-4</v>
      </c>
      <c r="I952">
        <f>-LN(data__4[[#This Row],[Variance]]) - (data__4[[#This Row],[PropReturn]]^2/data__4[[#This Row],[Variance]])</f>
        <v>7.4462019229235938</v>
      </c>
      <c r="J952">
        <f>SQRT(data__4[[#This Row],[Variance]])*100</f>
        <v>2.1692855320312598</v>
      </c>
    </row>
    <row r="953" spans="1:10" x14ac:dyDescent="0.25">
      <c r="A953" s="1">
        <v>39931</v>
      </c>
      <c r="B953">
        <v>855.15997314453125</v>
      </c>
      <c r="C953">
        <v>864.47998046875</v>
      </c>
      <c r="D953">
        <v>847.1199951171875</v>
      </c>
      <c r="E953">
        <v>854.47998046875</v>
      </c>
      <c r="F953">
        <v>6328000000</v>
      </c>
      <c r="G953" s="2">
        <f>(data__4[[#This Row],[Close]]-B952)/B952</f>
        <v>-2.7405354973477954E-3</v>
      </c>
      <c r="H953">
        <f t="shared" si="14"/>
        <v>4.3908248129189369E-4</v>
      </c>
      <c r="I953">
        <f>-LN(data__4[[#This Row],[Variance]]) - (data__4[[#This Row],[PropReturn]]^2/data__4[[#This Row],[Variance]])</f>
        <v>7.7137182120675316</v>
      </c>
      <c r="J953">
        <f>SQRT(data__4[[#This Row],[Variance]])*100</f>
        <v>2.0954295055951984</v>
      </c>
    </row>
    <row r="954" spans="1:10" x14ac:dyDescent="0.25">
      <c r="A954" s="1">
        <v>39932</v>
      </c>
      <c r="B954">
        <v>873.6400146484375</v>
      </c>
      <c r="C954">
        <v>882.05999755859375</v>
      </c>
      <c r="D954">
        <v>856.8499755859375</v>
      </c>
      <c r="E954">
        <v>856.8499755859375</v>
      </c>
      <c r="F954">
        <v>6101620000</v>
      </c>
      <c r="G954" s="2">
        <f>(data__4[[#This Row],[Close]]-B953)/B953</f>
        <v>2.1610040324914651E-2</v>
      </c>
      <c r="H954">
        <f t="shared" si="14"/>
        <v>4.02713548121696E-4</v>
      </c>
      <c r="I954">
        <f>-LN(data__4[[#This Row],[Variance]]) - (data__4[[#This Row],[PropReturn]]^2/data__4[[#This Row],[Variance]])</f>
        <v>6.657667137850404</v>
      </c>
      <c r="J954">
        <f>SQRT(data__4[[#This Row],[Variance]])*100</f>
        <v>2.0067724039404569</v>
      </c>
    </row>
    <row r="955" spans="1:10" x14ac:dyDescent="0.25">
      <c r="A955" s="1">
        <v>39933</v>
      </c>
      <c r="B955">
        <v>872.80999755859375</v>
      </c>
      <c r="C955">
        <v>888.70001220703125</v>
      </c>
      <c r="D955">
        <v>868.510009765625</v>
      </c>
      <c r="E955">
        <v>876.59002685546875</v>
      </c>
      <c r="F955">
        <v>6862540000</v>
      </c>
      <c r="G955" s="2">
        <f>(data__4[[#This Row],[Close]]-B954)/B954</f>
        <v>-9.500676204463439E-4</v>
      </c>
      <c r="H955">
        <f t="shared" si="14"/>
        <v>4.0680817609408917E-4</v>
      </c>
      <c r="I955">
        <f>-LN(data__4[[#This Row],[Variance]]) - (data__4[[#This Row],[PropReturn]]^2/data__4[[#This Row],[Variance]])</f>
        <v>7.804949989281071</v>
      </c>
      <c r="J955">
        <f>SQRT(data__4[[#This Row],[Variance]])*100</f>
        <v>2.0169486262522631</v>
      </c>
    </row>
    <row r="956" spans="1:10" x14ac:dyDescent="0.25">
      <c r="A956" s="1">
        <v>39934</v>
      </c>
      <c r="B956">
        <v>877.52001953125</v>
      </c>
      <c r="C956">
        <v>880.47998046875</v>
      </c>
      <c r="D956">
        <v>866.0999755859375</v>
      </c>
      <c r="E956">
        <v>872.739990234375</v>
      </c>
      <c r="F956">
        <v>5312170000</v>
      </c>
      <c r="G956" s="2">
        <f>(data__4[[#This Row],[Close]]-B955)/B955</f>
        <v>5.3963886594230442E-3</v>
      </c>
      <c r="H956">
        <f t="shared" si="14"/>
        <v>3.7271469208803533E-4</v>
      </c>
      <c r="I956">
        <f>-LN(data__4[[#This Row],[Variance]]) - (data__4[[#This Row],[PropReturn]]^2/data__4[[#This Row],[Variance]])</f>
        <v>7.8165651538477956</v>
      </c>
      <c r="J956">
        <f>SQRT(data__4[[#This Row],[Variance]])*100</f>
        <v>1.9305820160978278</v>
      </c>
    </row>
    <row r="957" spans="1:10" x14ac:dyDescent="0.25">
      <c r="A957" s="1">
        <v>39937</v>
      </c>
      <c r="B957">
        <v>907.239990234375</v>
      </c>
      <c r="C957">
        <v>907.8499755859375</v>
      </c>
      <c r="D957">
        <v>879.21002197265625</v>
      </c>
      <c r="E957">
        <v>879.21002197265625</v>
      </c>
      <c r="F957">
        <v>7038840000</v>
      </c>
      <c r="G957" s="2">
        <f>(data__4[[#This Row],[Close]]-B956)/B956</f>
        <v>3.3868139804947912E-2</v>
      </c>
      <c r="H957">
        <f t="shared" si="14"/>
        <v>3.4388190430049531E-4</v>
      </c>
      <c r="I957">
        <f>-LN(data__4[[#This Row],[Variance]]) - (data__4[[#This Row],[PropReturn]]^2/data__4[[#This Row],[Variance]])</f>
        <v>4.6396168734318728</v>
      </c>
      <c r="J957">
        <f>SQRT(data__4[[#This Row],[Variance]])*100</f>
        <v>1.8544053071011615</v>
      </c>
    </row>
    <row r="958" spans="1:10" x14ac:dyDescent="0.25">
      <c r="A958" s="1">
        <v>39938</v>
      </c>
      <c r="B958">
        <v>903.79998779296875</v>
      </c>
      <c r="C958">
        <v>907.70001220703125</v>
      </c>
      <c r="D958">
        <v>897.34002685546875</v>
      </c>
      <c r="E958">
        <v>906.0999755859375</v>
      </c>
      <c r="F958">
        <v>6882860000</v>
      </c>
      <c r="G958" s="2">
        <f>(data__4[[#This Row],[Close]]-B957)/B957</f>
        <v>-3.7917226736418055E-3</v>
      </c>
      <c r="H958">
        <f t="shared" si="14"/>
        <v>4.0830046738947316E-4</v>
      </c>
      <c r="I958">
        <f>-LN(data__4[[#This Row],[Variance]]) - (data__4[[#This Row],[PropReturn]]^2/data__4[[#This Row],[Variance]])</f>
        <v>7.7682950072870423</v>
      </c>
      <c r="J958">
        <f>SQRT(data__4[[#This Row],[Variance]])*100</f>
        <v>2.0206446184063966</v>
      </c>
    </row>
    <row r="959" spans="1:10" x14ac:dyDescent="0.25">
      <c r="A959" s="1">
        <v>39939</v>
      </c>
      <c r="B959">
        <v>919.530029296875</v>
      </c>
      <c r="C959">
        <v>920.280029296875</v>
      </c>
      <c r="D959">
        <v>903.95001220703125</v>
      </c>
      <c r="E959">
        <v>903.95001220703125</v>
      </c>
      <c r="F959">
        <v>8555040000</v>
      </c>
      <c r="G959" s="2">
        <f>(data__4[[#This Row],[Close]]-B958)/B958</f>
        <v>1.7404339141803012E-2</v>
      </c>
      <c r="H959">
        <f t="shared" si="14"/>
        <v>3.7517066414192166E-4</v>
      </c>
      <c r="I959">
        <f>-LN(data__4[[#This Row],[Variance]]) - (data__4[[#This Row],[PropReturn]]^2/data__4[[#This Row],[Variance]])</f>
        <v>7.0807342577003602</v>
      </c>
      <c r="J959">
        <f>SQRT(data__4[[#This Row],[Variance]])*100</f>
        <v>1.9369322758989838</v>
      </c>
    </row>
    <row r="960" spans="1:10" x14ac:dyDescent="0.25">
      <c r="A960" s="1">
        <v>39940</v>
      </c>
      <c r="B960">
        <v>907.3900146484375</v>
      </c>
      <c r="C960">
        <v>929.58001708984375</v>
      </c>
      <c r="D960">
        <v>901.3599853515625</v>
      </c>
      <c r="E960">
        <v>919.58001708984375</v>
      </c>
      <c r="F960">
        <v>9120100000</v>
      </c>
      <c r="G960" s="2">
        <f>(data__4[[#This Row],[Close]]-B959)/B959</f>
        <v>-1.3202412386380079E-2</v>
      </c>
      <c r="H960">
        <f t="shared" si="14"/>
        <v>3.683467125258741E-4</v>
      </c>
      <c r="I960">
        <f>-LN(data__4[[#This Row],[Variance]]) - (data__4[[#This Row],[PropReturn]]^2/data__4[[#This Row],[Variance]])</f>
        <v>7.4332804028289194</v>
      </c>
      <c r="J960">
        <f>SQRT(data__4[[#This Row],[Variance]])*100</f>
        <v>1.9192360785632239</v>
      </c>
    </row>
    <row r="961" spans="1:10" x14ac:dyDescent="0.25">
      <c r="A961" s="1">
        <v>39941</v>
      </c>
      <c r="B961">
        <v>929.22998046875</v>
      </c>
      <c r="C961">
        <v>930.16998291015625</v>
      </c>
      <c r="D961">
        <v>909.030029296875</v>
      </c>
      <c r="E961">
        <v>909.030029296875</v>
      </c>
      <c r="F961">
        <v>8163280000</v>
      </c>
      <c r="G961" s="2">
        <f>(data__4[[#This Row],[Close]]-B960)/B960</f>
        <v>2.4068995104353508E-2</v>
      </c>
      <c r="H961">
        <f t="shared" si="14"/>
        <v>3.5167856201339461E-4</v>
      </c>
      <c r="I961">
        <f>-LN(data__4[[#This Row],[Variance]]) - (data__4[[#This Row],[PropReturn]]^2/data__4[[#This Row],[Variance]])</f>
        <v>6.3055031266131394</v>
      </c>
      <c r="J961">
        <f>SQRT(data__4[[#This Row],[Variance]])*100</f>
        <v>1.8753094731627487</v>
      </c>
    </row>
    <row r="962" spans="1:10" x14ac:dyDescent="0.25">
      <c r="A962" s="1">
        <v>39944</v>
      </c>
      <c r="B962">
        <v>909.239990234375</v>
      </c>
      <c r="C962">
        <v>922.989990234375</v>
      </c>
      <c r="D962">
        <v>908.67999267578125</v>
      </c>
      <c r="E962">
        <v>922.989990234375</v>
      </c>
      <c r="F962">
        <v>6150600000</v>
      </c>
      <c r="G962" s="2">
        <f>(data__4[[#This Row],[Close]]-B961)/B961</f>
        <v>-2.1512424969641047E-2</v>
      </c>
      <c r="H962">
        <f t="shared" si="14"/>
        <v>3.6933638195261743E-4</v>
      </c>
      <c r="I962">
        <f>-LN(data__4[[#This Row],[Variance]]) - (data__4[[#This Row],[PropReturn]]^2/data__4[[#This Row],[Variance]])</f>
        <v>6.6507866380468208</v>
      </c>
      <c r="J962">
        <f>SQRT(data__4[[#This Row],[Variance]])*100</f>
        <v>1.9218126390275858</v>
      </c>
    </row>
    <row r="963" spans="1:10" x14ac:dyDescent="0.25">
      <c r="A963" s="1">
        <v>39945</v>
      </c>
      <c r="B963">
        <v>908.3499755859375</v>
      </c>
      <c r="C963">
        <v>915.57000732421875</v>
      </c>
      <c r="D963">
        <v>896.46002197265625</v>
      </c>
      <c r="E963">
        <v>910.52001953125</v>
      </c>
      <c r="F963">
        <v>6871750000</v>
      </c>
      <c r="G963" s="2">
        <f>(data__4[[#This Row],[Close]]-B962)/B962</f>
        <v>-9.7885559147929766E-4</v>
      </c>
      <c r="H963">
        <f t="shared" si="14"/>
        <v>3.7599722147526433E-4</v>
      </c>
      <c r="I963">
        <f>-LN(data__4[[#This Row],[Variance]]) - (data__4[[#This Row],[PropReturn]]^2/data__4[[#This Row],[Variance]])</f>
        <v>7.8833804921953465</v>
      </c>
      <c r="J963">
        <f>SQRT(data__4[[#This Row],[Variance]])*100</f>
        <v>1.9390647783796817</v>
      </c>
    </row>
    <row r="964" spans="1:10" x14ac:dyDescent="0.25">
      <c r="A964" s="1">
        <v>39946</v>
      </c>
      <c r="B964">
        <v>883.91998291015625</v>
      </c>
      <c r="C964">
        <v>905.4000244140625</v>
      </c>
      <c r="D964">
        <v>882.79998779296875</v>
      </c>
      <c r="E964">
        <v>905.4000244140625</v>
      </c>
      <c r="F964">
        <v>7091820000</v>
      </c>
      <c r="G964" s="2">
        <f>(data__4[[#This Row],[Close]]-B963)/B963</f>
        <v>-2.6894912018930274E-2</v>
      </c>
      <c r="H964">
        <f t="shared" si="14"/>
        <v>3.4459255024484997E-4</v>
      </c>
      <c r="I964">
        <f>-LN(data__4[[#This Row],[Variance]]) - (data__4[[#This Row],[PropReturn]]^2/data__4[[#This Row],[Variance]])</f>
        <v>5.8740418447348812</v>
      </c>
      <c r="J964">
        <f>SQRT(data__4[[#This Row],[Variance]])*100</f>
        <v>1.8563204201991905</v>
      </c>
    </row>
    <row r="965" spans="1:10" x14ac:dyDescent="0.25">
      <c r="A965" s="1">
        <v>39947</v>
      </c>
      <c r="B965">
        <v>893.07000732421875</v>
      </c>
      <c r="C965">
        <v>898.3599853515625</v>
      </c>
      <c r="D965">
        <v>882.52001953125</v>
      </c>
      <c r="E965">
        <v>884.239990234375</v>
      </c>
      <c r="F965">
        <v>6134870000</v>
      </c>
      <c r="G965" s="2">
        <f>(data__4[[#This Row],[Close]]-B964)/B964</f>
        <v>1.0351643351174843E-2</v>
      </c>
      <c r="H965">
        <f t="shared" ref="H965:H1028" si="15" xml:space="preserve"> $N$5 + ($N$3*G964^2) + ($N$4*H964)</f>
        <v>3.7455741657942522E-4</v>
      </c>
      <c r="I965">
        <f>-LN(data__4[[#This Row],[Variance]]) - (data__4[[#This Row],[PropReturn]]^2/data__4[[#This Row],[Variance]])</f>
        <v>7.6036770833571534</v>
      </c>
      <c r="J965">
        <f>SQRT(data__4[[#This Row],[Variance]])*100</f>
        <v>1.9353485902529943</v>
      </c>
    </row>
    <row r="966" spans="1:10" x14ac:dyDescent="0.25">
      <c r="A966" s="1">
        <v>39948</v>
      </c>
      <c r="B966">
        <v>882.8800048828125</v>
      </c>
      <c r="C966">
        <v>896.969970703125</v>
      </c>
      <c r="D966">
        <v>878.94000244140625</v>
      </c>
      <c r="E966">
        <v>892.760009765625</v>
      </c>
      <c r="F966">
        <v>5439720000</v>
      </c>
      <c r="G966" s="2">
        <f>(data__4[[#This Row],[Close]]-B965)/B965</f>
        <v>-1.1410082477114123E-2</v>
      </c>
      <c r="H966">
        <f t="shared" si="15"/>
        <v>3.5189802149313215E-4</v>
      </c>
      <c r="I966">
        <f>-LN(data__4[[#This Row],[Variance]]) - (data__4[[#This Row],[PropReturn]]^2/data__4[[#This Row],[Variance]])</f>
        <v>7.5822040490144484</v>
      </c>
      <c r="J966">
        <f>SQRT(data__4[[#This Row],[Variance]])*100</f>
        <v>1.8758945106085581</v>
      </c>
    </row>
    <row r="967" spans="1:10" x14ac:dyDescent="0.25">
      <c r="A967" s="1">
        <v>39951</v>
      </c>
      <c r="B967">
        <v>909.71002197265625</v>
      </c>
      <c r="C967">
        <v>910</v>
      </c>
      <c r="D967">
        <v>886.07000732421875</v>
      </c>
      <c r="E967">
        <v>886.07000732421875</v>
      </c>
      <c r="F967">
        <v>5702150000</v>
      </c>
      <c r="G967" s="2">
        <f>(data__4[[#This Row],[Close]]-B966)/B966</f>
        <v>3.0389200051489425E-2</v>
      </c>
      <c r="H967">
        <f t="shared" si="15"/>
        <v>3.3308231818415975E-4</v>
      </c>
      <c r="I967">
        <f>-LN(data__4[[#This Row],[Variance]]) - (data__4[[#This Row],[PropReturn]]^2/data__4[[#This Row],[Variance]])</f>
        <v>5.2345225649189713</v>
      </c>
      <c r="J967">
        <f>SQRT(data__4[[#This Row],[Variance]])*100</f>
        <v>1.8250542955872842</v>
      </c>
    </row>
    <row r="968" spans="1:10" x14ac:dyDescent="0.25">
      <c r="A968" s="1">
        <v>39952</v>
      </c>
      <c r="B968">
        <v>908.1300048828125</v>
      </c>
      <c r="C968">
        <v>916.3900146484375</v>
      </c>
      <c r="D968">
        <v>905.219970703125</v>
      </c>
      <c r="E968">
        <v>909.66998291015625</v>
      </c>
      <c r="F968">
        <v>6616270000</v>
      </c>
      <c r="G968" s="2">
        <f>(data__4[[#This Row],[Close]]-B967)/B967</f>
        <v>-1.7368359715523082E-3</v>
      </c>
      <c r="H968">
        <f t="shared" si="15"/>
        <v>3.8029701323828328E-4</v>
      </c>
      <c r="I968">
        <f>-LN(data__4[[#This Row],[Variance]]) - (data__4[[#This Row],[PropReturn]]^2/data__4[[#This Row],[Variance]])</f>
        <v>7.8666257777650577</v>
      </c>
      <c r="J968">
        <f>SQRT(data__4[[#This Row],[Variance]])*100</f>
        <v>1.950120543039028</v>
      </c>
    </row>
    <row r="969" spans="1:10" x14ac:dyDescent="0.25">
      <c r="A969" s="1">
        <v>39953</v>
      </c>
      <c r="B969">
        <v>903.469970703125</v>
      </c>
      <c r="C969">
        <v>924.5999755859375</v>
      </c>
      <c r="D969">
        <v>901.3699951171875</v>
      </c>
      <c r="E969">
        <v>908.6199951171875</v>
      </c>
      <c r="F969">
        <v>8205060000</v>
      </c>
      <c r="G969" s="2">
        <f>(data__4[[#This Row],[Close]]-B968)/B968</f>
        <v>-5.1314615249265366E-3</v>
      </c>
      <c r="H969">
        <f t="shared" si="15"/>
        <v>3.4868481460464072E-4</v>
      </c>
      <c r="I969">
        <f>-LN(data__4[[#This Row],[Variance]]) - (data__4[[#This Row],[PropReturn]]^2/data__4[[#This Row],[Variance]])</f>
        <v>7.8858243902795788</v>
      </c>
      <c r="J969">
        <f>SQRT(data__4[[#This Row],[Variance]])*100</f>
        <v>1.867310404310544</v>
      </c>
    </row>
    <row r="970" spans="1:10" x14ac:dyDescent="0.25">
      <c r="A970" s="1">
        <v>39954</v>
      </c>
      <c r="B970">
        <v>888.33001708984375</v>
      </c>
      <c r="C970">
        <v>900.41998291015625</v>
      </c>
      <c r="D970">
        <v>879.6099853515625</v>
      </c>
      <c r="E970">
        <v>900.41998291015625</v>
      </c>
      <c r="F970">
        <v>6019840000</v>
      </c>
      <c r="G970" s="2">
        <f>(data__4[[#This Row],[Close]]-B969)/B969</f>
        <v>-1.6757561517510747E-2</v>
      </c>
      <c r="H970">
        <f t="shared" si="15"/>
        <v>3.2171916792082632E-4</v>
      </c>
      <c r="I970">
        <f>-LN(data__4[[#This Row],[Variance]]) - (data__4[[#This Row],[PropReturn]]^2/data__4[[#This Row],[Variance]])</f>
        <v>7.1689713088386107</v>
      </c>
      <c r="J970">
        <f>SQRT(data__4[[#This Row],[Variance]])*100</f>
        <v>1.7936531658066628</v>
      </c>
    </row>
    <row r="971" spans="1:10" x14ac:dyDescent="0.25">
      <c r="A971" s="1">
        <v>39955</v>
      </c>
      <c r="B971">
        <v>887</v>
      </c>
      <c r="C971">
        <v>896.6500244140625</v>
      </c>
      <c r="D971">
        <v>883.75</v>
      </c>
      <c r="E971">
        <v>888.67999267578125</v>
      </c>
      <c r="F971">
        <v>5155320000</v>
      </c>
      <c r="G971" s="2">
        <f>(data__4[[#This Row],[Close]]-B970)/B970</f>
        <v>-1.4972105684336399E-3</v>
      </c>
      <c r="H971">
        <f t="shared" si="15"/>
        <v>3.1775860179580889E-4</v>
      </c>
      <c r="I971">
        <f>-LN(data__4[[#This Row],[Variance]]) - (data__4[[#This Row],[PropReturn]]^2/data__4[[#This Row],[Variance]])</f>
        <v>8.0471640413363072</v>
      </c>
      <c r="J971">
        <f>SQRT(data__4[[#This Row],[Variance]])*100</f>
        <v>1.7825784745581581</v>
      </c>
    </row>
    <row r="972" spans="1:10" x14ac:dyDescent="0.25">
      <c r="A972" s="1">
        <v>39959</v>
      </c>
      <c r="B972">
        <v>910.33001708984375</v>
      </c>
      <c r="C972">
        <v>911.760009765625</v>
      </c>
      <c r="D972">
        <v>881.46002197265625</v>
      </c>
      <c r="E972">
        <v>887</v>
      </c>
      <c r="F972">
        <v>5667050000</v>
      </c>
      <c r="G972" s="2">
        <f>(data__4[[#This Row],[Close]]-B971)/B971</f>
        <v>2.6302161318876832E-2</v>
      </c>
      <c r="H972">
        <f t="shared" si="15"/>
        <v>2.9153196020623818E-4</v>
      </c>
      <c r="I972">
        <f>-LN(data__4[[#This Row],[Variance]]) - (data__4[[#This Row],[PropReturn]]^2/data__4[[#This Row],[Variance]])</f>
        <v>5.767366582670566</v>
      </c>
      <c r="J972">
        <f>SQRT(data__4[[#This Row],[Variance]])*100</f>
        <v>1.7074307019795509</v>
      </c>
    </row>
    <row r="973" spans="1:10" x14ac:dyDescent="0.25">
      <c r="A973" s="1">
        <v>39960</v>
      </c>
      <c r="B973">
        <v>893.05999755859375</v>
      </c>
      <c r="C973">
        <v>913.84002685546875</v>
      </c>
      <c r="D973">
        <v>891.8699951171875</v>
      </c>
      <c r="E973">
        <v>909.95001220703125</v>
      </c>
      <c r="F973">
        <v>5698800000</v>
      </c>
      <c r="G973" s="2">
        <f>(data__4[[#This Row],[Close]]-B972)/B972</f>
        <v>-1.8971163431981568E-2</v>
      </c>
      <c r="H973">
        <f t="shared" si="15"/>
        <v>3.235601429806806E-4</v>
      </c>
      <c r="I973">
        <f>-LN(data__4[[#This Row],[Variance]]) - (data__4[[#This Row],[PropReturn]]^2/data__4[[#This Row],[Variance]])</f>
        <v>6.9237974389980632</v>
      </c>
      <c r="J973">
        <f>SQRT(data__4[[#This Row],[Variance]])*100</f>
        <v>1.7987777599822625</v>
      </c>
    </row>
    <row r="974" spans="1:10" x14ac:dyDescent="0.25">
      <c r="A974" s="1">
        <v>39961</v>
      </c>
      <c r="B974">
        <v>906.83001708984375</v>
      </c>
      <c r="C974">
        <v>909.45001220703125</v>
      </c>
      <c r="D974">
        <v>887.5999755859375</v>
      </c>
      <c r="E974">
        <v>892.96002197265625</v>
      </c>
      <c r="F974">
        <v>5738980000</v>
      </c>
      <c r="G974" s="2">
        <f>(data__4[[#This Row],[Close]]-B973)/B973</f>
        <v>1.5418918738823645E-2</v>
      </c>
      <c r="H974">
        <f t="shared" si="15"/>
        <v>3.2585864510292762E-4</v>
      </c>
      <c r="I974">
        <f>-LN(data__4[[#This Row],[Variance]]) - (data__4[[#This Row],[PropReturn]]^2/data__4[[#This Row],[Variance]])</f>
        <v>7.2994573466125203</v>
      </c>
      <c r="J974">
        <f>SQRT(data__4[[#This Row],[Variance]])*100</f>
        <v>1.8051555199010627</v>
      </c>
    </row>
    <row r="975" spans="1:10" x14ac:dyDescent="0.25">
      <c r="A975" s="1">
        <v>39962</v>
      </c>
      <c r="B975">
        <v>919.1400146484375</v>
      </c>
      <c r="C975">
        <v>920.02001953125</v>
      </c>
      <c r="D975">
        <v>903.55999755859375</v>
      </c>
      <c r="E975">
        <v>907.02001953125</v>
      </c>
      <c r="F975">
        <v>6050420000</v>
      </c>
      <c r="G975" s="2">
        <f>(data__4[[#This Row],[Close]]-B974)/B974</f>
        <v>1.3574757481119136E-2</v>
      </c>
      <c r="H975">
        <f t="shared" si="15"/>
        <v>3.1804133497195699E-4</v>
      </c>
      <c r="I975">
        <f>-LN(data__4[[#This Row],[Variance]]) - (data__4[[#This Row],[PropReturn]]^2/data__4[[#This Row],[Variance]])</f>
        <v>7.4739263973276007</v>
      </c>
      <c r="J975">
        <f>SQRT(data__4[[#This Row],[Variance]])*100</f>
        <v>1.783371343753053</v>
      </c>
    </row>
    <row r="976" spans="1:10" x14ac:dyDescent="0.25">
      <c r="A976" s="1">
        <v>39965</v>
      </c>
      <c r="B976">
        <v>942.8699951171875</v>
      </c>
      <c r="C976">
        <v>947.77001953125</v>
      </c>
      <c r="D976">
        <v>923.260009765625</v>
      </c>
      <c r="E976">
        <v>923.260009765625</v>
      </c>
      <c r="F976">
        <v>6370440000</v>
      </c>
      <c r="G976" s="2">
        <f>(data__4[[#This Row],[Close]]-B975)/B975</f>
        <v>2.5817590454732291E-2</v>
      </c>
      <c r="H976">
        <f t="shared" si="15"/>
        <v>3.065651456261578E-4</v>
      </c>
      <c r="I976">
        <f>-LN(data__4[[#This Row],[Variance]]) - (data__4[[#This Row],[PropReturn]]^2/data__4[[#This Row],[Variance]])</f>
        <v>5.9158344894107291</v>
      </c>
      <c r="J976">
        <f>SQRT(data__4[[#This Row],[Variance]])*100</f>
        <v>1.7509001845512433</v>
      </c>
    </row>
    <row r="977" spans="1:10" x14ac:dyDescent="0.25">
      <c r="A977" s="1">
        <v>39966</v>
      </c>
      <c r="B977">
        <v>944.739990234375</v>
      </c>
      <c r="C977">
        <v>949.3800048828125</v>
      </c>
      <c r="D977">
        <v>938.46002197265625</v>
      </c>
      <c r="E977">
        <v>942.8699951171875</v>
      </c>
      <c r="F977">
        <v>5987340000</v>
      </c>
      <c r="G977" s="2">
        <f>(data__4[[#This Row],[Close]]-B976)/B976</f>
        <v>1.9833011198485341E-3</v>
      </c>
      <c r="H977">
        <f t="shared" si="15"/>
        <v>3.3523367147984644E-4</v>
      </c>
      <c r="I977">
        <f>-LN(data__4[[#This Row],[Variance]]) - (data__4[[#This Row],[PropReturn]]^2/data__4[[#This Row],[Variance]])</f>
        <v>7.9889491856733263</v>
      </c>
      <c r="J977">
        <f>SQRT(data__4[[#This Row],[Variance]])*100</f>
        <v>1.8309387523340219</v>
      </c>
    </row>
    <row r="978" spans="1:10" x14ac:dyDescent="0.25">
      <c r="A978" s="1">
        <v>39967</v>
      </c>
      <c r="B978">
        <v>931.760009765625</v>
      </c>
      <c r="C978">
        <v>942.510009765625</v>
      </c>
      <c r="D978">
        <v>923.8499755859375</v>
      </c>
      <c r="E978">
        <v>942.510009765625</v>
      </c>
      <c r="F978">
        <v>5323770000</v>
      </c>
      <c r="G978" s="2">
        <f>(data__4[[#This Row],[Close]]-B977)/B977</f>
        <v>-1.3739209309357035E-2</v>
      </c>
      <c r="H978">
        <f t="shared" si="15"/>
        <v>3.0762189296119631E-4</v>
      </c>
      <c r="I978">
        <f>-LN(data__4[[#This Row],[Variance]]) - (data__4[[#This Row],[PropReturn]]^2/data__4[[#This Row],[Variance]])</f>
        <v>7.4730096361281859</v>
      </c>
      <c r="J978">
        <f>SQRT(data__4[[#This Row],[Variance]])*100</f>
        <v>1.7539153142646207</v>
      </c>
    </row>
    <row r="979" spans="1:10" x14ac:dyDescent="0.25">
      <c r="A979" s="1">
        <v>39968</v>
      </c>
      <c r="B979">
        <v>942.46002197265625</v>
      </c>
      <c r="C979">
        <v>942.469970703125</v>
      </c>
      <c r="D979">
        <v>929.32000732421875</v>
      </c>
      <c r="E979">
        <v>932.489990234375</v>
      </c>
      <c r="F979">
        <v>5352890000</v>
      </c>
      <c r="G979" s="2">
        <f>(data__4[[#This Row],[Close]]-B978)/B978</f>
        <v>1.1483656837475492E-2</v>
      </c>
      <c r="H979">
        <f t="shared" si="15"/>
        <v>2.9741805407613249E-4</v>
      </c>
      <c r="I979">
        <f>-LN(data__4[[#This Row],[Variance]]) - (data__4[[#This Row],[PropReturn]]^2/data__4[[#This Row],[Variance]])</f>
        <v>7.676974478344067</v>
      </c>
      <c r="J979">
        <f>SQRT(data__4[[#This Row],[Variance]])*100</f>
        <v>1.7245812653398869</v>
      </c>
    </row>
    <row r="980" spans="1:10" x14ac:dyDescent="0.25">
      <c r="A980" s="1">
        <v>39969</v>
      </c>
      <c r="B980">
        <v>940.09002685546875</v>
      </c>
      <c r="C980">
        <v>951.69000244140625</v>
      </c>
      <c r="D980">
        <v>934.1300048828125</v>
      </c>
      <c r="E980">
        <v>945.66998291015625</v>
      </c>
      <c r="F980">
        <v>5277910000</v>
      </c>
      <c r="G980" s="2">
        <f>(data__4[[#This Row],[Close]]-B979)/B979</f>
        <v>-2.5146903443467876E-3</v>
      </c>
      <c r="H980">
        <f t="shared" si="15"/>
        <v>2.8348546076568612E-4</v>
      </c>
      <c r="I980">
        <f>-LN(data__4[[#This Row],[Variance]]) - (data__4[[#This Row],[PropReturn]]^2/data__4[[#This Row],[Variance]])</f>
        <v>8.1460428713209243</v>
      </c>
      <c r="J980">
        <f>SQRT(data__4[[#This Row],[Variance]])*100</f>
        <v>1.6837026482300435</v>
      </c>
    </row>
    <row r="981" spans="1:10" x14ac:dyDescent="0.25">
      <c r="A981" s="1">
        <v>39972</v>
      </c>
      <c r="B981">
        <v>939.1400146484375</v>
      </c>
      <c r="C981">
        <v>946.33001708984375</v>
      </c>
      <c r="D981">
        <v>926.44000244140625</v>
      </c>
      <c r="E981">
        <v>938.1199951171875</v>
      </c>
      <c r="F981">
        <v>4483430000</v>
      </c>
      <c r="G981" s="2">
        <f>(data__4[[#This Row],[Close]]-B980)/B980</f>
        <v>-1.0105544999865282E-3</v>
      </c>
      <c r="H981">
        <f t="shared" si="15"/>
        <v>2.6057608395865832E-4</v>
      </c>
      <c r="I981">
        <f>-LN(data__4[[#This Row],[Variance]]) - (data__4[[#This Row],[PropReturn]]^2/data__4[[#This Row],[Variance]])</f>
        <v>8.2486965832671491</v>
      </c>
      <c r="J981">
        <f>SQRT(data__4[[#This Row],[Variance]])*100</f>
        <v>1.6142369217641455</v>
      </c>
    </row>
    <row r="982" spans="1:10" x14ac:dyDescent="0.25">
      <c r="A982" s="1">
        <v>39973</v>
      </c>
      <c r="B982">
        <v>942.42999267578125</v>
      </c>
      <c r="C982">
        <v>946.91998291015625</v>
      </c>
      <c r="D982">
        <v>936.1500244140625</v>
      </c>
      <c r="E982">
        <v>940.3499755859375</v>
      </c>
      <c r="F982">
        <v>4439950000</v>
      </c>
      <c r="G982" s="2">
        <f>(data__4[[#This Row],[Close]]-B981)/B981</f>
        <v>3.5031816087352399E-3</v>
      </c>
      <c r="H982">
        <f t="shared" si="15"/>
        <v>2.392322276160621E-4</v>
      </c>
      <c r="I982">
        <f>-LN(data__4[[#This Row],[Variance]]) - (data__4[[#This Row],[PropReturn]]^2/data__4[[#This Row],[Variance]])</f>
        <v>8.2867772014521073</v>
      </c>
      <c r="J982">
        <f>SQRT(data__4[[#This Row],[Variance]])*100</f>
        <v>1.5467133788005523</v>
      </c>
    </row>
    <row r="983" spans="1:10" x14ac:dyDescent="0.25">
      <c r="A983" s="1">
        <v>39974</v>
      </c>
      <c r="B983">
        <v>939.1500244140625</v>
      </c>
      <c r="C983">
        <v>949.77001953125</v>
      </c>
      <c r="D983">
        <v>927.969970703125</v>
      </c>
      <c r="E983">
        <v>942.72998046875</v>
      </c>
      <c r="F983">
        <v>5379420000</v>
      </c>
      <c r="G983" s="2">
        <f>(data__4[[#This Row],[Close]]-B982)/B982</f>
        <v>-3.4803309393901458E-3</v>
      </c>
      <c r="H983">
        <f t="shared" si="15"/>
        <v>2.2066110489032107E-4</v>
      </c>
      <c r="I983">
        <f>-LN(data__4[[#This Row],[Variance]]) - (data__4[[#This Row],[PropReturn]]^2/data__4[[#This Row],[Variance]])</f>
        <v>8.3639897065443769</v>
      </c>
      <c r="J983">
        <f>SQRT(data__4[[#This Row],[Variance]])*100</f>
        <v>1.4854666098244049</v>
      </c>
    </row>
    <row r="984" spans="1:10" x14ac:dyDescent="0.25">
      <c r="A984" s="1">
        <v>39975</v>
      </c>
      <c r="B984">
        <v>944.8900146484375</v>
      </c>
      <c r="C984">
        <v>956.22998046875</v>
      </c>
      <c r="D984">
        <v>939.03997802734375</v>
      </c>
      <c r="E984">
        <v>939.03997802734375</v>
      </c>
      <c r="F984">
        <v>5500840000</v>
      </c>
      <c r="G984" s="2">
        <f>(data__4[[#This Row],[Close]]-B983)/B983</f>
        <v>6.11189914833489E-3</v>
      </c>
      <c r="H984">
        <f t="shared" si="15"/>
        <v>2.0369497913531141E-4</v>
      </c>
      <c r="I984">
        <f>-LN(data__4[[#This Row],[Variance]]) - (data__4[[#This Row],[PropReturn]]^2/data__4[[#This Row],[Variance]])</f>
        <v>8.3154984102761489</v>
      </c>
      <c r="J984">
        <f>SQRT(data__4[[#This Row],[Variance]])*100</f>
        <v>1.427217499666086</v>
      </c>
    </row>
    <row r="985" spans="1:10" x14ac:dyDescent="0.25">
      <c r="A985" s="1">
        <v>39976</v>
      </c>
      <c r="B985">
        <v>946.21002197265625</v>
      </c>
      <c r="C985">
        <v>946.29998779296875</v>
      </c>
      <c r="D985">
        <v>935.65997314453125</v>
      </c>
      <c r="E985">
        <v>943.44000244140625</v>
      </c>
      <c r="F985">
        <v>4528120000</v>
      </c>
      <c r="G985" s="2">
        <f>(data__4[[#This Row],[Close]]-B984)/B984</f>
        <v>1.3969957389272246E-3</v>
      </c>
      <c r="H985">
        <f t="shared" si="15"/>
        <v>1.9025584779563839E-4</v>
      </c>
      <c r="I985">
        <f>-LN(data__4[[#This Row],[Variance]]) - (data__4[[#This Row],[PropReturn]]^2/data__4[[#This Row],[Variance]])</f>
        <v>8.5568830733637835</v>
      </c>
      <c r="J985">
        <f>SQRT(data__4[[#This Row],[Variance]])*100</f>
        <v>1.3793326204931078</v>
      </c>
    </row>
    <row r="986" spans="1:10" x14ac:dyDescent="0.25">
      <c r="A986" s="1">
        <v>39979</v>
      </c>
      <c r="B986">
        <v>923.719970703125</v>
      </c>
      <c r="C986">
        <v>942.45001220703125</v>
      </c>
      <c r="D986">
        <v>919.6500244140625</v>
      </c>
      <c r="E986">
        <v>942.45001220703125</v>
      </c>
      <c r="F986">
        <v>4697880000</v>
      </c>
      <c r="G986" s="2">
        <f>(data__4[[#This Row],[Close]]-B985)/B985</f>
        <v>-2.376856168004229E-2</v>
      </c>
      <c r="H986">
        <f t="shared" si="15"/>
        <v>1.751139326167802E-4</v>
      </c>
      <c r="I986">
        <f>-LN(data__4[[#This Row],[Variance]]) - (data__4[[#This Row],[PropReturn]]^2/data__4[[#This Row],[Variance]])</f>
        <v>5.4239196942731898</v>
      </c>
      <c r="J986">
        <f>SQRT(data__4[[#This Row],[Variance]])*100</f>
        <v>1.3233062102808262</v>
      </c>
    </row>
    <row r="987" spans="1:10" x14ac:dyDescent="0.25">
      <c r="A987" s="1">
        <v>39980</v>
      </c>
      <c r="B987">
        <v>911.969970703125</v>
      </c>
      <c r="C987">
        <v>928</v>
      </c>
      <c r="D987">
        <v>911.5999755859375</v>
      </c>
      <c r="E987">
        <v>925.5999755859375</v>
      </c>
      <c r="F987">
        <v>4951200000</v>
      </c>
      <c r="G987" s="2">
        <f>(data__4[[#This Row],[Close]]-B986)/B986</f>
        <v>-1.2720305257724411E-2</v>
      </c>
      <c r="H987">
        <f t="shared" si="15"/>
        <v>2.0698784243779203E-4</v>
      </c>
      <c r="I987">
        <f>-LN(data__4[[#This Row],[Variance]]) - (data__4[[#This Row],[PropReturn]]^2/data__4[[#This Row],[Variance]])</f>
        <v>7.7011322877992603</v>
      </c>
      <c r="J987">
        <f>SQRT(data__4[[#This Row],[Variance]])*100</f>
        <v>1.4387072059240964</v>
      </c>
    </row>
    <row r="988" spans="1:10" x14ac:dyDescent="0.25">
      <c r="A988" s="1">
        <v>39981</v>
      </c>
      <c r="B988">
        <v>910.71002197265625</v>
      </c>
      <c r="C988">
        <v>918.44000244140625</v>
      </c>
      <c r="D988">
        <v>903.780029296875</v>
      </c>
      <c r="E988">
        <v>911.8900146484375</v>
      </c>
      <c r="F988">
        <v>5523650000</v>
      </c>
      <c r="G988" s="2">
        <f>(data__4[[#This Row],[Close]]-B987)/B987</f>
        <v>-1.381568221481388E-3</v>
      </c>
      <c r="H988">
        <f t="shared" si="15"/>
        <v>2.0336317486842996E-4</v>
      </c>
      <c r="I988">
        <f>-LN(data__4[[#This Row],[Variance]]) - (data__4[[#This Row],[PropReturn]]^2/data__4[[#This Row],[Variance]])</f>
        <v>8.4911313156514669</v>
      </c>
      <c r="J988">
        <f>SQRT(data__4[[#This Row],[Variance]])*100</f>
        <v>1.4260546092924702</v>
      </c>
    </row>
    <row r="989" spans="1:10" x14ac:dyDescent="0.25">
      <c r="A989" s="1">
        <v>39982</v>
      </c>
      <c r="B989">
        <v>918.3699951171875</v>
      </c>
      <c r="C989">
        <v>921.92999267578125</v>
      </c>
      <c r="D989">
        <v>907.94000244140625</v>
      </c>
      <c r="E989">
        <v>910.8599853515625</v>
      </c>
      <c r="F989">
        <v>4684010000</v>
      </c>
      <c r="G989" s="2">
        <f>(data__4[[#This Row],[Close]]-B988)/B988</f>
        <v>8.4109902819991568E-3</v>
      </c>
      <c r="H989">
        <f t="shared" si="15"/>
        <v>1.8707584652349985E-4</v>
      </c>
      <c r="I989">
        <f>-LN(data__4[[#This Row],[Variance]]) - (data__4[[#This Row],[PropReturn]]^2/data__4[[#This Row],[Variance]])</f>
        <v>8.2058355962665193</v>
      </c>
      <c r="J989">
        <f>SQRT(data__4[[#This Row],[Variance]])*100</f>
        <v>1.3677567273587063</v>
      </c>
    </row>
    <row r="990" spans="1:10" x14ac:dyDescent="0.25">
      <c r="A990" s="1">
        <v>39983</v>
      </c>
      <c r="B990">
        <v>921.22998046875</v>
      </c>
      <c r="C990">
        <v>927.09002685546875</v>
      </c>
      <c r="D990">
        <v>915.79998779296875</v>
      </c>
      <c r="E990">
        <v>919.96002197265625</v>
      </c>
      <c r="F990">
        <v>5713390000</v>
      </c>
      <c r="G990" s="2">
        <f>(data__4[[#This Row],[Close]]-B989)/B989</f>
        <v>3.1141972916891246E-3</v>
      </c>
      <c r="H990">
        <f t="shared" si="15"/>
        <v>1.7779473609149692E-4</v>
      </c>
      <c r="I990">
        <f>-LN(data__4[[#This Row],[Variance]]) - (data__4[[#This Row],[PropReturn]]^2/data__4[[#This Row],[Variance]])</f>
        <v>8.5803335300633634</v>
      </c>
      <c r="J990">
        <f>SQRT(data__4[[#This Row],[Variance]])*100</f>
        <v>1.333396925493294</v>
      </c>
    </row>
    <row r="991" spans="1:10" x14ac:dyDescent="0.25">
      <c r="A991" s="1">
        <v>39986</v>
      </c>
      <c r="B991">
        <v>893.03997802734375</v>
      </c>
      <c r="C991">
        <v>918.1300048828125</v>
      </c>
      <c r="D991">
        <v>893.03997802734375</v>
      </c>
      <c r="E991">
        <v>918.1300048828125</v>
      </c>
      <c r="F991">
        <v>4903940000</v>
      </c>
      <c r="G991" s="2">
        <f>(data__4[[#This Row],[Close]]-B990)/B990</f>
        <v>-3.0600396251826624E-2</v>
      </c>
      <c r="H991">
        <f t="shared" si="15"/>
        <v>1.6436722839692264E-4</v>
      </c>
      <c r="I991">
        <f>-LN(data__4[[#This Row],[Variance]]) - (data__4[[#This Row],[PropReturn]]^2/data__4[[#This Row],[Variance]])</f>
        <v>3.0165038626803495</v>
      </c>
      <c r="J991">
        <f>SQRT(data__4[[#This Row],[Variance]])*100</f>
        <v>1.2820578317569089</v>
      </c>
    </row>
    <row r="992" spans="1:10" x14ac:dyDescent="0.25">
      <c r="A992" s="1">
        <v>39987</v>
      </c>
      <c r="B992">
        <v>895.0999755859375</v>
      </c>
      <c r="C992">
        <v>898.69000244140625</v>
      </c>
      <c r="D992">
        <v>888.8599853515625</v>
      </c>
      <c r="E992">
        <v>893.46002197265625</v>
      </c>
      <c r="F992">
        <v>5071020000</v>
      </c>
      <c r="G992" s="2">
        <f>(data__4[[#This Row],[Close]]-B991)/B991</f>
        <v>2.3067249051314871E-3</v>
      </c>
      <c r="H992">
        <f t="shared" si="15"/>
        <v>2.2732618218869523E-4</v>
      </c>
      <c r="I992">
        <f>-LN(data__4[[#This Row],[Variance]]) - (data__4[[#This Row],[PropReturn]]^2/data__4[[#This Row],[Variance]])</f>
        <v>8.3657178401835353</v>
      </c>
      <c r="J992">
        <f>SQRT(data__4[[#This Row],[Variance]])*100</f>
        <v>1.5077340023647912</v>
      </c>
    </row>
    <row r="993" spans="1:10" x14ac:dyDescent="0.25">
      <c r="A993" s="1">
        <v>39988</v>
      </c>
      <c r="B993">
        <v>900.94000244140625</v>
      </c>
      <c r="C993">
        <v>910.8499755859375</v>
      </c>
      <c r="D993">
        <v>896.30999755859375</v>
      </c>
      <c r="E993">
        <v>896.30999755859375</v>
      </c>
      <c r="F993">
        <v>4636720000</v>
      </c>
      <c r="G993" s="2">
        <f>(data__4[[#This Row],[Close]]-B992)/B992</f>
        <v>6.5244408610846353E-3</v>
      </c>
      <c r="H993">
        <f t="shared" si="15"/>
        <v>2.0922811686375738E-4</v>
      </c>
      <c r="I993">
        <f>-LN(data__4[[#This Row],[Variance]]) - (data__4[[#This Row],[PropReturn]]^2/data__4[[#This Row],[Variance]])</f>
        <v>8.2686312835572604</v>
      </c>
      <c r="J993">
        <f>SQRT(data__4[[#This Row],[Variance]])*100</f>
        <v>1.4464719729872315</v>
      </c>
    </row>
    <row r="994" spans="1:10" x14ac:dyDescent="0.25">
      <c r="A994" s="1">
        <v>39989</v>
      </c>
      <c r="B994">
        <v>920.260009765625</v>
      </c>
      <c r="C994">
        <v>921.41998291015625</v>
      </c>
      <c r="D994">
        <v>896.27001953125</v>
      </c>
      <c r="E994">
        <v>899.45001220703125</v>
      </c>
      <c r="F994">
        <v>4911240000</v>
      </c>
      <c r="G994" s="2">
        <f>(data__4[[#This Row],[Close]]-B993)/B993</f>
        <v>2.1444277390130925E-2</v>
      </c>
      <c r="H994">
        <f t="shared" si="15"/>
        <v>1.9573005536485636E-4</v>
      </c>
      <c r="I994">
        <f>-LN(data__4[[#This Row],[Variance]]) - (data__4[[#This Row],[PropReturn]]^2/data__4[[#This Row],[Variance]])</f>
        <v>6.1893289487114034</v>
      </c>
      <c r="J994">
        <f>SQRT(data__4[[#This Row],[Variance]])*100</f>
        <v>1.3990355798365399</v>
      </c>
    </row>
    <row r="995" spans="1:10" x14ac:dyDescent="0.25">
      <c r="A995" s="1">
        <v>39990</v>
      </c>
      <c r="B995">
        <v>918.9000244140625</v>
      </c>
      <c r="C995">
        <v>922</v>
      </c>
      <c r="D995">
        <v>913.030029296875</v>
      </c>
      <c r="E995">
        <v>918.84002685546875</v>
      </c>
      <c r="F995">
        <v>6076660000</v>
      </c>
      <c r="G995" s="2">
        <f>(data__4[[#This Row],[Close]]-B994)/B994</f>
        <v>-1.4778272848223251E-3</v>
      </c>
      <c r="H995">
        <f t="shared" si="15"/>
        <v>2.1727818024679311E-4</v>
      </c>
      <c r="I995">
        <f>-LN(data__4[[#This Row],[Variance]]) - (data__4[[#This Row],[PropReturn]]^2/data__4[[#This Row],[Variance]])</f>
        <v>8.4242805802443357</v>
      </c>
      <c r="J995">
        <f>SQRT(data__4[[#This Row],[Variance]])*100</f>
        <v>1.4740358891383654</v>
      </c>
    </row>
    <row r="996" spans="1:10" x14ac:dyDescent="0.25">
      <c r="A996" s="1">
        <v>39993</v>
      </c>
      <c r="B996">
        <v>927.22998046875</v>
      </c>
      <c r="C996">
        <v>927.989990234375</v>
      </c>
      <c r="D996">
        <v>916.17999267578125</v>
      </c>
      <c r="E996">
        <v>919.8599853515625</v>
      </c>
      <c r="F996">
        <v>4211760000</v>
      </c>
      <c r="G996" s="2">
        <f>(data__4[[#This Row],[Close]]-B995)/B995</f>
        <v>9.0651385715209924E-3</v>
      </c>
      <c r="H996">
        <f t="shared" si="15"/>
        <v>1.9980089241996511E-4</v>
      </c>
      <c r="I996">
        <f>-LN(data__4[[#This Row],[Variance]]) - (data__4[[#This Row],[PropReturn]]^2/data__4[[#This Row],[Variance]])</f>
        <v>8.1068960806755666</v>
      </c>
      <c r="J996">
        <f>SQRT(data__4[[#This Row],[Variance]])*100</f>
        <v>1.4135094354830644</v>
      </c>
    </row>
    <row r="997" spans="1:10" x14ac:dyDescent="0.25">
      <c r="A997" s="1">
        <v>39994</v>
      </c>
      <c r="B997">
        <v>919.32000732421875</v>
      </c>
      <c r="C997">
        <v>930.010009765625</v>
      </c>
      <c r="D997">
        <v>912.8599853515625</v>
      </c>
      <c r="E997">
        <v>927.1500244140625</v>
      </c>
      <c r="F997">
        <v>4627570000</v>
      </c>
      <c r="G997" s="2">
        <f>(data__4[[#This Row],[Close]]-B996)/B996</f>
        <v>-8.5307564586430407E-3</v>
      </c>
      <c r="H997">
        <f t="shared" si="15"/>
        <v>1.9033905649703476E-4</v>
      </c>
      <c r="I997">
        <f>-LN(data__4[[#This Row],[Variance]]) - (data__4[[#This Row],[PropReturn]]^2/data__4[[#This Row],[Variance]])</f>
        <v>8.1843658226882976</v>
      </c>
      <c r="J997">
        <f>SQRT(data__4[[#This Row],[Variance]])*100</f>
        <v>1.379634214192424</v>
      </c>
    </row>
    <row r="998" spans="1:10" x14ac:dyDescent="0.25">
      <c r="A998" s="1">
        <v>39995</v>
      </c>
      <c r="B998">
        <v>923.33001708984375</v>
      </c>
      <c r="C998">
        <v>931.91998291015625</v>
      </c>
      <c r="D998">
        <v>920.82000732421875</v>
      </c>
      <c r="E998">
        <v>920.82000732421875</v>
      </c>
      <c r="F998">
        <v>3919400000</v>
      </c>
      <c r="G998" s="2">
        <f>(data__4[[#This Row],[Close]]-B997)/B997</f>
        <v>4.3619302676731371E-3</v>
      </c>
      <c r="H998">
        <f t="shared" si="15"/>
        <v>1.809383417982973E-4</v>
      </c>
      <c r="I998">
        <f>-LN(data__4[[#This Row],[Variance]]) - (data__4[[#This Row],[PropReturn]]^2/data__4[[#This Row],[Variance]])</f>
        <v>8.5121999876051078</v>
      </c>
      <c r="J998">
        <f>SQRT(data__4[[#This Row],[Variance]])*100</f>
        <v>1.3451332342868394</v>
      </c>
    </row>
    <row r="999" spans="1:10" x14ac:dyDescent="0.25">
      <c r="A999" s="1">
        <v>39996</v>
      </c>
      <c r="B999">
        <v>896.41998291015625</v>
      </c>
      <c r="C999">
        <v>921.239990234375</v>
      </c>
      <c r="D999">
        <v>896.41998291015625</v>
      </c>
      <c r="E999">
        <v>921.239990234375</v>
      </c>
      <c r="F999">
        <v>3931000000</v>
      </c>
      <c r="G999" s="2">
        <f>(data__4[[#This Row],[Close]]-B998)/B998</f>
        <v>-2.914454602537745E-2</v>
      </c>
      <c r="H999">
        <f t="shared" si="15"/>
        <v>1.6799410353852875E-4</v>
      </c>
      <c r="I999">
        <f>-LN(data__4[[#This Row],[Variance]]) - (data__4[[#This Row],[PropReturn]]^2/data__4[[#This Row],[Variance]])</f>
        <v>3.6354246744220085</v>
      </c>
      <c r="J999">
        <f>SQRT(data__4[[#This Row],[Variance]])*100</f>
        <v>1.2961253933880346</v>
      </c>
    </row>
    <row r="1000" spans="1:10" x14ac:dyDescent="0.25">
      <c r="A1000" s="1">
        <v>40000</v>
      </c>
      <c r="B1000">
        <v>898.719970703125</v>
      </c>
      <c r="C1000">
        <v>898.719970703125</v>
      </c>
      <c r="D1000">
        <v>886.3599853515625</v>
      </c>
      <c r="E1000">
        <v>894.27001953125</v>
      </c>
      <c r="F1000">
        <v>4712580000</v>
      </c>
      <c r="G1000" s="2">
        <f>(data__4[[#This Row],[Close]]-B999)/B999</f>
        <v>2.5657480163505755E-3</v>
      </c>
      <c r="H1000">
        <f t="shared" si="15"/>
        <v>2.2357716821854839E-4</v>
      </c>
      <c r="I1000">
        <f>-LN(data__4[[#This Row],[Variance]]) - (data__4[[#This Row],[PropReturn]]^2/data__4[[#This Row],[Variance]])</f>
        <v>8.3763096780385737</v>
      </c>
      <c r="J1000">
        <f>SQRT(data__4[[#This Row],[Variance]])*100</f>
        <v>1.4952497056296261</v>
      </c>
    </row>
    <row r="1001" spans="1:10" x14ac:dyDescent="0.25">
      <c r="A1001" s="1">
        <v>40001</v>
      </c>
      <c r="B1001">
        <v>881.030029296875</v>
      </c>
      <c r="C1001">
        <v>898.5999755859375</v>
      </c>
      <c r="D1001">
        <v>879.92999267578125</v>
      </c>
      <c r="E1001">
        <v>898.5999755859375</v>
      </c>
      <c r="F1001">
        <v>4673300000</v>
      </c>
      <c r="G1001" s="2">
        <f>(data__4[[#This Row],[Close]]-B1000)/B1000</f>
        <v>-1.9683485382449052E-2</v>
      </c>
      <c r="H1001">
        <f t="shared" si="15"/>
        <v>2.0590816362635363E-4</v>
      </c>
      <c r="I1001">
        <f>-LN(data__4[[#This Row],[Variance]]) - (data__4[[#This Row],[PropReturn]]^2/data__4[[#This Row],[Variance]])</f>
        <v>6.6064667167551967</v>
      </c>
      <c r="J1001">
        <f>SQRT(data__4[[#This Row],[Variance]])*100</f>
        <v>1.4349500466091272</v>
      </c>
    </row>
    <row r="1002" spans="1:10" x14ac:dyDescent="0.25">
      <c r="A1002" s="1">
        <v>40002</v>
      </c>
      <c r="B1002">
        <v>879.55999755859375</v>
      </c>
      <c r="C1002">
        <v>886.79998779296875</v>
      </c>
      <c r="D1002">
        <v>869.32000732421875</v>
      </c>
      <c r="E1002">
        <v>881.9000244140625</v>
      </c>
      <c r="F1002">
        <v>5721780000</v>
      </c>
      <c r="G1002" s="2">
        <f>(data__4[[#This Row],[Close]]-B1001)/B1001</f>
        <v>-1.6685376087060739E-3</v>
      </c>
      <c r="H1002">
        <f t="shared" si="15"/>
        <v>2.2069162336222058E-4</v>
      </c>
      <c r="I1002">
        <f>-LN(data__4[[#This Row],[Variance]]) - (data__4[[#This Row],[PropReturn]]^2/data__4[[#This Row],[Variance]])</f>
        <v>8.4061292323502794</v>
      </c>
      <c r="J1002">
        <f>SQRT(data__4[[#This Row],[Variance]])*100</f>
        <v>1.4855693297931962</v>
      </c>
    </row>
    <row r="1003" spans="1:10" x14ac:dyDescent="0.25">
      <c r="A1003" s="1">
        <v>40003</v>
      </c>
      <c r="B1003">
        <v>882.67999267578125</v>
      </c>
      <c r="C1003">
        <v>887.8599853515625</v>
      </c>
      <c r="D1003">
        <v>878.45001220703125</v>
      </c>
      <c r="E1003">
        <v>881.280029296875</v>
      </c>
      <c r="F1003">
        <v>4347170000</v>
      </c>
      <c r="G1003" s="2">
        <f>(data__4[[#This Row],[Close]]-B1002)/B1002</f>
        <v>3.5472226179541037E-3</v>
      </c>
      <c r="H1003">
        <f t="shared" si="15"/>
        <v>2.029656542479475E-4</v>
      </c>
      <c r="I1003">
        <f>-LN(data__4[[#This Row],[Variance]]) - (data__4[[#This Row],[PropReturn]]^2/data__4[[#This Row],[Variance]])</f>
        <v>8.4404791163759949</v>
      </c>
      <c r="J1003">
        <f>SQRT(data__4[[#This Row],[Variance]])*100</f>
        <v>1.42466014981801</v>
      </c>
    </row>
    <row r="1004" spans="1:10" x14ac:dyDescent="0.25">
      <c r="A1004" s="1">
        <v>40004</v>
      </c>
      <c r="B1004">
        <v>879.1300048828125</v>
      </c>
      <c r="C1004">
        <v>883.57000732421875</v>
      </c>
      <c r="D1004">
        <v>872.80999755859375</v>
      </c>
      <c r="E1004">
        <v>880.030029296875</v>
      </c>
      <c r="F1004">
        <v>3912080000</v>
      </c>
      <c r="G1004" s="2">
        <f>(data__4[[#This Row],[Close]]-B1003)/B1003</f>
        <v>-4.0218287742165943E-3</v>
      </c>
      <c r="H1004">
        <f t="shared" si="15"/>
        <v>1.875793433919343E-4</v>
      </c>
      <c r="I1004">
        <f>-LN(data__4[[#This Row],[Variance]]) - (data__4[[#This Row],[PropReturn]]^2/data__4[[#This Row],[Variance]])</f>
        <v>8.4950778914431098</v>
      </c>
      <c r="J1004">
        <f>SQRT(data__4[[#This Row],[Variance]])*100</f>
        <v>1.3695960842231343</v>
      </c>
    </row>
    <row r="1005" spans="1:10" x14ac:dyDescent="0.25">
      <c r="A1005" s="1">
        <v>40007</v>
      </c>
      <c r="B1005">
        <v>901.04998779296875</v>
      </c>
      <c r="C1005">
        <v>901.04998779296875</v>
      </c>
      <c r="D1005">
        <v>875.32000732421875</v>
      </c>
      <c r="E1005">
        <v>879.57000732421875</v>
      </c>
      <c r="F1005">
        <v>4499440000</v>
      </c>
      <c r="G1005" s="2">
        <f>(data__4[[#This Row],[Close]]-B1004)/B1004</f>
        <v>2.4933721734452883E-2</v>
      </c>
      <c r="H1005">
        <f t="shared" si="15"/>
        <v>1.7382509440734851E-4</v>
      </c>
      <c r="I1005">
        <f>-LN(data__4[[#This Row],[Variance]]) - (data__4[[#This Row],[PropReturn]]^2/data__4[[#This Row],[Variance]])</f>
        <v>5.0809320352765459</v>
      </c>
      <c r="J1005">
        <f>SQRT(data__4[[#This Row],[Variance]])*100</f>
        <v>1.3184274511983907</v>
      </c>
    </row>
    <row r="1006" spans="1:10" x14ac:dyDescent="0.25">
      <c r="A1006" s="1">
        <v>40008</v>
      </c>
      <c r="B1006">
        <v>905.84002685546875</v>
      </c>
      <c r="C1006">
        <v>905.84002685546875</v>
      </c>
      <c r="D1006">
        <v>896.5</v>
      </c>
      <c r="E1006">
        <v>900.77001953125</v>
      </c>
      <c r="F1006">
        <v>4149030000</v>
      </c>
      <c r="G1006" s="2">
        <f>(data__4[[#This Row],[Close]]-B1005)/B1005</f>
        <v>5.3160636228770375E-3</v>
      </c>
      <c r="H1006">
        <f t="shared" si="15"/>
        <v>2.1041720794554405E-4</v>
      </c>
      <c r="I1006">
        <f>-LN(data__4[[#This Row],[Variance]]) - (data__4[[#This Row],[PropReturn]]^2/data__4[[#This Row],[Variance]])</f>
        <v>8.3321111582105356</v>
      </c>
      <c r="J1006">
        <f>SQRT(data__4[[#This Row],[Variance]])*100</f>
        <v>1.4505764645324426</v>
      </c>
    </row>
    <row r="1007" spans="1:10" x14ac:dyDescent="0.25">
      <c r="A1007" s="1">
        <v>40009</v>
      </c>
      <c r="B1007">
        <v>932.67999267578125</v>
      </c>
      <c r="C1007">
        <v>933.95001220703125</v>
      </c>
      <c r="D1007">
        <v>910.1500244140625</v>
      </c>
      <c r="E1007">
        <v>910.1500244140625</v>
      </c>
      <c r="F1007">
        <v>5238830000</v>
      </c>
      <c r="G1007" s="2">
        <f>(data__4[[#This Row],[Close]]-B1006)/B1006</f>
        <v>2.9629918114222335E-2</v>
      </c>
      <c r="H1007">
        <f t="shared" si="15"/>
        <v>1.9565422505458477E-4</v>
      </c>
      <c r="I1007">
        <f>-LN(data__4[[#This Row],[Variance]]) - (data__4[[#This Row],[PropReturn]]^2/data__4[[#This Row],[Variance]])</f>
        <v>4.0520004136856613</v>
      </c>
      <c r="J1007">
        <f>SQRT(data__4[[#This Row],[Variance]])*100</f>
        <v>1.3987645443554277</v>
      </c>
    </row>
    <row r="1008" spans="1:10" x14ac:dyDescent="0.25">
      <c r="A1008" s="1">
        <v>40010</v>
      </c>
      <c r="B1008">
        <v>940.739990234375</v>
      </c>
      <c r="C1008">
        <v>943.96002197265625</v>
      </c>
      <c r="D1008">
        <v>927.45001220703125</v>
      </c>
      <c r="E1008">
        <v>930.16998291015625</v>
      </c>
      <c r="F1008">
        <v>4898640000</v>
      </c>
      <c r="G1008" s="2">
        <f>(data__4[[#This Row],[Close]]-B1007)/B1007</f>
        <v>8.6417609704163255E-3</v>
      </c>
      <c r="H1008">
        <f t="shared" si="15"/>
        <v>2.5114299020800521E-4</v>
      </c>
      <c r="I1008">
        <f>-LN(data__4[[#This Row],[Variance]]) - (data__4[[#This Row],[PropReturn]]^2/data__4[[#This Row],[Variance]])</f>
        <v>7.9921274893170535</v>
      </c>
      <c r="J1008">
        <f>SQRT(data__4[[#This Row],[Variance]])*100</f>
        <v>1.584749160618188</v>
      </c>
    </row>
    <row r="1009" spans="1:10" x14ac:dyDescent="0.25">
      <c r="A1009" s="1">
        <v>40011</v>
      </c>
      <c r="B1009">
        <v>940.3800048828125</v>
      </c>
      <c r="C1009">
        <v>941.8900146484375</v>
      </c>
      <c r="D1009">
        <v>934.6500244140625</v>
      </c>
      <c r="E1009">
        <v>940.55999755859375</v>
      </c>
      <c r="F1009">
        <v>5141380000</v>
      </c>
      <c r="G1009" s="2">
        <f>(data__4[[#This Row],[Close]]-B1008)/B1008</f>
        <v>-3.8266189946152242E-4</v>
      </c>
      <c r="H1009">
        <f t="shared" si="15"/>
        <v>2.3659965121462486E-4</v>
      </c>
      <c r="I1009">
        <f>-LN(data__4[[#This Row],[Variance]]) - (data__4[[#This Row],[PropReturn]]^2/data__4[[#This Row],[Variance]])</f>
        <v>8.3485221864726977</v>
      </c>
      <c r="J1009">
        <f>SQRT(data__4[[#This Row],[Variance]])*100</f>
        <v>1.5381796098460832</v>
      </c>
    </row>
    <row r="1010" spans="1:10" x14ac:dyDescent="0.25">
      <c r="A1010" s="1">
        <v>40014</v>
      </c>
      <c r="B1010">
        <v>951.1300048828125</v>
      </c>
      <c r="C1010">
        <v>951.6199951171875</v>
      </c>
      <c r="D1010">
        <v>940.989990234375</v>
      </c>
      <c r="E1010">
        <v>942.07000732421875</v>
      </c>
      <c r="F1010">
        <v>4853150000</v>
      </c>
      <c r="G1010" s="2">
        <f>(data__4[[#This Row],[Close]]-B1009)/B1009</f>
        <v>1.1431548888940525E-2</v>
      </c>
      <c r="H1010">
        <f t="shared" si="15"/>
        <v>2.1727366025907935E-4</v>
      </c>
      <c r="I1010">
        <f>-LN(data__4[[#This Row],[Variance]]) - (data__4[[#This Row],[PropReturn]]^2/data__4[[#This Row],[Variance]])</f>
        <v>7.8328979807370924</v>
      </c>
      <c r="J1010">
        <f>SQRT(data__4[[#This Row],[Variance]])*100</f>
        <v>1.4740205570448444</v>
      </c>
    </row>
    <row r="1011" spans="1:10" x14ac:dyDescent="0.25">
      <c r="A1011" s="1">
        <v>40015</v>
      </c>
      <c r="B1011">
        <v>954.58001708984375</v>
      </c>
      <c r="C1011">
        <v>956.530029296875</v>
      </c>
      <c r="D1011">
        <v>943.219970703125</v>
      </c>
      <c r="E1011">
        <v>951.969970703125</v>
      </c>
      <c r="F1011">
        <v>5309300000</v>
      </c>
      <c r="G1011" s="2">
        <f>(data__4[[#This Row],[Close]]-B1010)/B1010</f>
        <v>3.6272772274241537E-3</v>
      </c>
      <c r="H1011">
        <f t="shared" si="15"/>
        <v>2.1022647111526414E-4</v>
      </c>
      <c r="I1011">
        <f>-LN(data__4[[#This Row],[Variance]]) - (data__4[[#This Row],[PropReturn]]^2/data__4[[#This Row],[Variance]])</f>
        <v>8.4047396208163985</v>
      </c>
      <c r="J1011">
        <f>SQRT(data__4[[#This Row],[Variance]])*100</f>
        <v>1.4499188636446665</v>
      </c>
    </row>
    <row r="1012" spans="1:10" x14ac:dyDescent="0.25">
      <c r="A1012" s="1">
        <v>40016</v>
      </c>
      <c r="B1012">
        <v>954.07000732421875</v>
      </c>
      <c r="C1012">
        <v>959.83001708984375</v>
      </c>
      <c r="D1012">
        <v>947.75</v>
      </c>
      <c r="E1012">
        <v>953.4000244140625</v>
      </c>
      <c r="F1012">
        <v>4634100000</v>
      </c>
      <c r="G1012" s="2">
        <f>(data__4[[#This Row],[Close]]-B1011)/B1011</f>
        <v>-5.3427659965041838E-4</v>
      </c>
      <c r="H1012">
        <f t="shared" si="15"/>
        <v>1.9425420348666869E-4</v>
      </c>
      <c r="I1012">
        <f>-LN(data__4[[#This Row],[Variance]]) - (data__4[[#This Row],[PropReturn]]^2/data__4[[#This Row],[Variance]])</f>
        <v>8.5448734554644776</v>
      </c>
      <c r="J1012">
        <f>SQRT(data__4[[#This Row],[Variance]])*100</f>
        <v>1.3937510663194799</v>
      </c>
    </row>
    <row r="1013" spans="1:10" x14ac:dyDescent="0.25">
      <c r="A1013" s="1">
        <v>40017</v>
      </c>
      <c r="B1013">
        <v>976.28997802734375</v>
      </c>
      <c r="C1013">
        <v>979.41998291015625</v>
      </c>
      <c r="D1013">
        <v>953.27001953125</v>
      </c>
      <c r="E1013">
        <v>954.07000732421875</v>
      </c>
      <c r="F1013">
        <v>5761650000</v>
      </c>
      <c r="G1013" s="2">
        <f>(data__4[[#This Row],[Close]]-B1012)/B1012</f>
        <v>2.3289664838582493E-2</v>
      </c>
      <c r="H1013">
        <f t="shared" si="15"/>
        <v>1.7862870780108181E-4</v>
      </c>
      <c r="I1013">
        <f>-LN(data__4[[#This Row],[Variance]]) - (data__4[[#This Row],[PropReturn]]^2/data__4[[#This Row],[Variance]])</f>
        <v>5.593687633300247</v>
      </c>
      <c r="J1013">
        <f>SQRT(data__4[[#This Row],[Variance]])*100</f>
        <v>1.33652051163116</v>
      </c>
    </row>
    <row r="1014" spans="1:10" x14ac:dyDescent="0.25">
      <c r="A1014" s="1">
        <v>40018</v>
      </c>
      <c r="B1014">
        <v>979.260009765625</v>
      </c>
      <c r="C1014">
        <v>979.78997802734375</v>
      </c>
      <c r="D1014">
        <v>965.95001220703125</v>
      </c>
      <c r="E1014">
        <v>972.15997314453125</v>
      </c>
      <c r="F1014">
        <v>4458300000</v>
      </c>
      <c r="G1014" s="2">
        <f>(data__4[[#This Row],[Close]]-B1013)/B1013</f>
        <v>3.0421614531805281E-3</v>
      </c>
      <c r="H1014">
        <f t="shared" si="15"/>
        <v>2.0836721417573359E-4</v>
      </c>
      <c r="I1014">
        <f>-LN(data__4[[#This Row],[Variance]]) - (data__4[[#This Row],[PropReturn]]^2/data__4[[#This Row],[Variance]])</f>
        <v>8.4317930230157963</v>
      </c>
      <c r="J1014">
        <f>SQRT(data__4[[#This Row],[Variance]])*100</f>
        <v>1.4434930348835548</v>
      </c>
    </row>
    <row r="1015" spans="1:10" x14ac:dyDescent="0.25">
      <c r="A1015" s="1">
        <v>40021</v>
      </c>
      <c r="B1015">
        <v>982.17999267578125</v>
      </c>
      <c r="C1015">
        <v>982.489990234375</v>
      </c>
      <c r="D1015">
        <v>972.28997802734375</v>
      </c>
      <c r="E1015">
        <v>978.6300048828125</v>
      </c>
      <c r="F1015">
        <v>4631290000</v>
      </c>
      <c r="G1015" s="2">
        <f>(data__4[[#This Row],[Close]]-B1014)/B1014</f>
        <v>2.9818259512661154E-3</v>
      </c>
      <c r="H1015">
        <f t="shared" si="15"/>
        <v>1.9224018144902406E-4</v>
      </c>
      <c r="I1015">
        <f>-LN(data__4[[#This Row],[Variance]]) - (data__4[[#This Row],[PropReturn]]^2/data__4[[#This Row],[Variance]])</f>
        <v>8.5105140987645385</v>
      </c>
      <c r="J1015">
        <f>SQRT(data__4[[#This Row],[Variance]])*100</f>
        <v>1.3865070553337406</v>
      </c>
    </row>
    <row r="1016" spans="1:10" x14ac:dyDescent="0.25">
      <c r="A1016" s="1">
        <v>40022</v>
      </c>
      <c r="B1016">
        <v>979.6199951171875</v>
      </c>
      <c r="C1016">
        <v>982.3499755859375</v>
      </c>
      <c r="D1016">
        <v>969.3499755859375</v>
      </c>
      <c r="E1016">
        <v>981.47998046875</v>
      </c>
      <c r="F1016">
        <v>5490350000</v>
      </c>
      <c r="G1016" s="2">
        <f>(data__4[[#This Row],[Close]]-B1015)/B1015</f>
        <v>-2.6064444171983946E-3</v>
      </c>
      <c r="H1016">
        <f t="shared" si="15"/>
        <v>1.7748866360525308E-4</v>
      </c>
      <c r="I1016">
        <f>-LN(data__4[[#This Row],[Variance]]) - (data__4[[#This Row],[PropReturn]]^2/data__4[[#This Row],[Variance]])</f>
        <v>8.5983278383176067</v>
      </c>
      <c r="J1016">
        <f>SQRT(data__4[[#This Row],[Variance]])*100</f>
        <v>1.3322487140367338</v>
      </c>
    </row>
    <row r="1017" spans="1:10" x14ac:dyDescent="0.25">
      <c r="A1017" s="1">
        <v>40023</v>
      </c>
      <c r="B1017">
        <v>975.1500244140625</v>
      </c>
      <c r="C1017">
        <v>977.760009765625</v>
      </c>
      <c r="D1017">
        <v>968.6500244140625</v>
      </c>
      <c r="E1017">
        <v>977.65997314453125</v>
      </c>
      <c r="F1017">
        <v>5178770000</v>
      </c>
      <c r="G1017" s="2">
        <f>(data__4[[#This Row],[Close]]-B1016)/B1016</f>
        <v>-4.5629639303047071E-3</v>
      </c>
      <c r="H1017">
        <f t="shared" si="15"/>
        <v>1.6385205699349413E-4</v>
      </c>
      <c r="I1017">
        <f>-LN(data__4[[#This Row],[Variance]]) - (data__4[[#This Row],[PropReturn]]^2/data__4[[#This Row],[Variance]])</f>
        <v>8.5894768793211522</v>
      </c>
      <c r="J1017">
        <f>SQRT(data__4[[#This Row],[Variance]])*100</f>
        <v>1.2800470967643891</v>
      </c>
    </row>
    <row r="1018" spans="1:10" x14ac:dyDescent="0.25">
      <c r="A1018" s="1">
        <v>40024</v>
      </c>
      <c r="B1018">
        <v>986.75</v>
      </c>
      <c r="C1018">
        <v>996.67999267578125</v>
      </c>
      <c r="D1018">
        <v>976.010009765625</v>
      </c>
      <c r="E1018">
        <v>976.010009765625</v>
      </c>
      <c r="F1018">
        <v>6035180000</v>
      </c>
      <c r="G1018" s="2">
        <f>(data__4[[#This Row],[Close]]-B1017)/B1017</f>
        <v>1.189558047020259E-2</v>
      </c>
      <c r="H1018">
        <f t="shared" si="15"/>
        <v>1.5254203724648552E-4</v>
      </c>
      <c r="I1018">
        <f>-LN(data__4[[#This Row],[Variance]]) - (data__4[[#This Row],[PropReturn]]^2/data__4[[#This Row],[Variance]])</f>
        <v>7.8604254993483913</v>
      </c>
      <c r="J1018">
        <f>SQRT(data__4[[#This Row],[Variance]])*100</f>
        <v>1.2350790956310673</v>
      </c>
    </row>
    <row r="1019" spans="1:10" x14ac:dyDescent="0.25">
      <c r="A1019" s="1">
        <v>40025</v>
      </c>
      <c r="B1019">
        <v>987.47998046875</v>
      </c>
      <c r="C1019">
        <v>993.17999267578125</v>
      </c>
      <c r="D1019">
        <v>982.8499755859375</v>
      </c>
      <c r="E1019">
        <v>986.79998779296875</v>
      </c>
      <c r="F1019">
        <v>5139070000</v>
      </c>
      <c r="G1019" s="2">
        <f>(data__4[[#This Row],[Close]]-B1018)/B1018</f>
        <v>7.3978258804155059E-4</v>
      </c>
      <c r="H1019">
        <f t="shared" si="15"/>
        <v>1.520129808798406E-4</v>
      </c>
      <c r="I1019">
        <f>-LN(data__4[[#This Row],[Variance]]) - (data__4[[#This Row],[PropReturn]]^2/data__4[[#This Row],[Variance]])</f>
        <v>8.7879444327147507</v>
      </c>
      <c r="J1019">
        <f>SQRT(data__4[[#This Row],[Variance]])*100</f>
        <v>1.2329354438892599</v>
      </c>
    </row>
    <row r="1020" spans="1:10" x14ac:dyDescent="0.25">
      <c r="A1020" s="1">
        <v>40028</v>
      </c>
      <c r="B1020">
        <v>1002.6300048828125</v>
      </c>
      <c r="C1020">
        <v>1003.6099853515625</v>
      </c>
      <c r="D1020">
        <v>990.219970703125</v>
      </c>
      <c r="E1020">
        <v>990.219970703125</v>
      </c>
      <c r="F1020">
        <v>5603440000</v>
      </c>
      <c r="G1020" s="2">
        <f>(data__4[[#This Row],[Close]]-B1019)/B1019</f>
        <v>1.5342107904679634E-2</v>
      </c>
      <c r="H1020">
        <f t="shared" si="15"/>
        <v>1.4008886797467655E-4</v>
      </c>
      <c r="I1020">
        <f>-LN(data__4[[#This Row],[Variance]]) - (data__4[[#This Row],[PropReturn]]^2/data__4[[#This Row],[Variance]])</f>
        <v>7.1930124432700975</v>
      </c>
      <c r="J1020">
        <f>SQRT(data__4[[#This Row],[Variance]])*100</f>
        <v>1.1835914327785435</v>
      </c>
    </row>
    <row r="1021" spans="1:10" x14ac:dyDescent="0.25">
      <c r="A1021" s="1">
        <v>40029</v>
      </c>
      <c r="B1021">
        <v>1005.6500244140625</v>
      </c>
      <c r="C1021">
        <v>1007.1199951171875</v>
      </c>
      <c r="D1021">
        <v>996.67999267578125</v>
      </c>
      <c r="E1021">
        <v>1001.4099731445313</v>
      </c>
      <c r="F1021">
        <v>5713700000</v>
      </c>
      <c r="G1021" s="2">
        <f>(data__4[[#This Row],[Close]]-B1020)/B1020</f>
        <v>3.0120976995925632E-3</v>
      </c>
      <c r="H1021">
        <f t="shared" si="15"/>
        <v>1.4826437311526411E-4</v>
      </c>
      <c r="I1021">
        <f>-LN(data__4[[#This Row],[Variance]]) - (data__4[[#This Row],[PropReturn]]^2/data__4[[#This Row],[Variance]])</f>
        <v>8.7553206351805208</v>
      </c>
      <c r="J1021">
        <f>SQRT(data__4[[#This Row],[Variance]])*100</f>
        <v>1.2176385880681679</v>
      </c>
    </row>
    <row r="1022" spans="1:10" x14ac:dyDescent="0.25">
      <c r="A1022" s="1">
        <v>40030</v>
      </c>
      <c r="B1022">
        <v>1002.719970703125</v>
      </c>
      <c r="C1022">
        <v>1006.6400146484375</v>
      </c>
      <c r="D1022">
        <v>994.30999755859375</v>
      </c>
      <c r="E1022">
        <v>1005.4099731445313</v>
      </c>
      <c r="F1022">
        <v>7242120000</v>
      </c>
      <c r="G1022" s="2">
        <f>(data__4[[#This Row],[Close]]-B1021)/B1021</f>
        <v>-2.913591845875689E-3</v>
      </c>
      <c r="H1022">
        <f t="shared" si="15"/>
        <v>1.3735883401830518E-4</v>
      </c>
      <c r="I1022">
        <f>-LN(data__4[[#This Row],[Variance]]) - (data__4[[#This Row],[PropReturn]]^2/data__4[[#This Row],[Variance]])</f>
        <v>8.8311120717373974</v>
      </c>
      <c r="J1022">
        <f>SQRT(data__4[[#This Row],[Variance]])*100</f>
        <v>1.1720018516124673</v>
      </c>
    </row>
    <row r="1023" spans="1:10" x14ac:dyDescent="0.25">
      <c r="A1023" s="1">
        <v>40031</v>
      </c>
      <c r="B1023">
        <v>997.08001708984375</v>
      </c>
      <c r="C1023">
        <v>1008</v>
      </c>
      <c r="D1023">
        <v>992.489990234375</v>
      </c>
      <c r="E1023">
        <v>1004.0599975585938</v>
      </c>
      <c r="F1023">
        <v>6753380000</v>
      </c>
      <c r="G1023" s="2">
        <f>(data__4[[#This Row],[Close]]-B1022)/B1022</f>
        <v>-5.6246547172351764E-3</v>
      </c>
      <c r="H1023">
        <f t="shared" si="15"/>
        <v>1.2735602642884836E-4</v>
      </c>
      <c r="I1023">
        <f>-LN(data__4[[#This Row],[Variance]]) - (data__4[[#This Row],[PropReturn]]^2/data__4[[#This Row],[Variance]])</f>
        <v>8.7201122286369888</v>
      </c>
      <c r="J1023">
        <f>SQRT(data__4[[#This Row],[Variance]])*100</f>
        <v>1.1285212732990386</v>
      </c>
    </row>
    <row r="1024" spans="1:10" x14ac:dyDescent="0.25">
      <c r="A1024" s="1">
        <v>40032</v>
      </c>
      <c r="B1024">
        <v>1010.47998046875</v>
      </c>
      <c r="C1024">
        <v>1018</v>
      </c>
      <c r="D1024">
        <v>999.83001708984375</v>
      </c>
      <c r="E1024">
        <v>999.83001708984375</v>
      </c>
      <c r="F1024">
        <v>6827090000</v>
      </c>
      <c r="G1024" s="2">
        <f>(data__4[[#This Row],[Close]]-B1023)/B1023</f>
        <v>1.3439205629670966E-2</v>
      </c>
      <c r="H1024">
        <f t="shared" si="15"/>
        <v>1.2010352031203841E-4</v>
      </c>
      <c r="I1024">
        <f>-LN(data__4[[#This Row],[Variance]]) - (data__4[[#This Row],[PropReturn]]^2/data__4[[#This Row],[Variance]])</f>
        <v>7.5233517376630541</v>
      </c>
      <c r="J1024">
        <f>SQRT(data__4[[#This Row],[Variance]])*100</f>
        <v>1.095917516567914</v>
      </c>
    </row>
    <row r="1025" spans="1:10" x14ac:dyDescent="0.25">
      <c r="A1025" s="1">
        <v>40035</v>
      </c>
      <c r="B1025">
        <v>1007.0999755859375</v>
      </c>
      <c r="C1025">
        <v>1010.1199951171875</v>
      </c>
      <c r="D1025">
        <v>1000.989990234375</v>
      </c>
      <c r="E1025">
        <v>1008.8900146484375</v>
      </c>
      <c r="F1025">
        <v>5406080000</v>
      </c>
      <c r="G1025" s="2">
        <f>(data__4[[#This Row],[Close]]-B1024)/B1024</f>
        <v>-3.3449498734695908E-3</v>
      </c>
      <c r="H1025">
        <f t="shared" si="15"/>
        <v>1.2557481008152588E-4</v>
      </c>
      <c r="I1025">
        <f>-LN(data__4[[#This Row],[Variance]]) - (data__4[[#This Row],[PropReturn]]^2/data__4[[#This Row],[Variance]])</f>
        <v>8.8935090871487628</v>
      </c>
      <c r="J1025">
        <f>SQRT(data__4[[#This Row],[Variance]])*100</f>
        <v>1.1206016691114014</v>
      </c>
    </row>
    <row r="1026" spans="1:10" x14ac:dyDescent="0.25">
      <c r="A1026" s="1">
        <v>40036</v>
      </c>
      <c r="B1026">
        <v>994.3499755859375</v>
      </c>
      <c r="C1026">
        <v>1005.77001953125</v>
      </c>
      <c r="D1026">
        <v>992.4000244140625</v>
      </c>
      <c r="E1026">
        <v>1005.77001953125</v>
      </c>
      <c r="F1026">
        <v>5773160000</v>
      </c>
      <c r="G1026" s="2">
        <f>(data__4[[#This Row],[Close]]-B1025)/B1025</f>
        <v>-1.2660113503211997E-2</v>
      </c>
      <c r="H1026">
        <f t="shared" si="15"/>
        <v>1.1681777296365701E-4</v>
      </c>
      <c r="I1026">
        <f>-LN(data__4[[#This Row],[Variance]]) - (data__4[[#This Row],[PropReturn]]^2/data__4[[#This Row],[Variance]])</f>
        <v>7.6828569024963587</v>
      </c>
      <c r="J1026">
        <f>SQRT(data__4[[#This Row],[Variance]])*100</f>
        <v>1.080822709622892</v>
      </c>
    </row>
    <row r="1027" spans="1:10" x14ac:dyDescent="0.25">
      <c r="A1027" s="1">
        <v>40037</v>
      </c>
      <c r="B1027">
        <v>1005.8099975585938</v>
      </c>
      <c r="C1027">
        <v>1012.780029296875</v>
      </c>
      <c r="D1027">
        <v>993.3599853515625</v>
      </c>
      <c r="E1027">
        <v>994</v>
      </c>
      <c r="F1027">
        <v>5498170000</v>
      </c>
      <c r="G1027" s="2">
        <f>(data__4[[#This Row],[Close]]-B1026)/B1026</f>
        <v>1.1525139291026018E-2</v>
      </c>
      <c r="H1027">
        <f t="shared" si="15"/>
        <v>1.2092488472704129E-4</v>
      </c>
      <c r="I1027">
        <f>-LN(data__4[[#This Row],[Variance]]) - (data__4[[#This Row],[PropReturn]]^2/data__4[[#This Row],[Variance]])</f>
        <v>7.9219001217438185</v>
      </c>
      <c r="J1027">
        <f>SQRT(data__4[[#This Row],[Variance]])*100</f>
        <v>1.0996585139353092</v>
      </c>
    </row>
    <row r="1028" spans="1:10" x14ac:dyDescent="0.25">
      <c r="A1028" s="1">
        <v>40038</v>
      </c>
      <c r="B1028">
        <v>1012.72998046875</v>
      </c>
      <c r="C1028">
        <v>1013.1400146484375</v>
      </c>
      <c r="D1028">
        <v>1000.8200073242188</v>
      </c>
      <c r="E1028">
        <v>1005.8599853515625</v>
      </c>
      <c r="F1028">
        <v>5250660000</v>
      </c>
      <c r="G1028" s="2">
        <f>(data__4[[#This Row],[Close]]-B1027)/B1027</f>
        <v>6.8800100684554234E-3</v>
      </c>
      <c r="H1028">
        <f t="shared" si="15"/>
        <v>1.2244616363622592E-4</v>
      </c>
      <c r="I1028">
        <f>-LN(data__4[[#This Row],[Variance]]) - (data__4[[#This Row],[PropReturn]]^2/data__4[[#This Row],[Variance]])</f>
        <v>8.6212648169689476</v>
      </c>
      <c r="J1028">
        <f>SQRT(data__4[[#This Row],[Variance]])*100</f>
        <v>1.1065539464311078</v>
      </c>
    </row>
    <row r="1029" spans="1:10" x14ac:dyDescent="0.25">
      <c r="A1029" s="1">
        <v>40039</v>
      </c>
      <c r="B1029">
        <v>1004.0900268554688</v>
      </c>
      <c r="C1029">
        <v>1012.5999755859375</v>
      </c>
      <c r="D1029">
        <v>994.5999755859375</v>
      </c>
      <c r="E1029">
        <v>1012.22998046875</v>
      </c>
      <c r="F1029">
        <v>4940750000</v>
      </c>
      <c r="G1029" s="2">
        <f>(data__4[[#This Row],[Close]]-B1028)/B1028</f>
        <v>-8.5313496982504459E-3</v>
      </c>
      <c r="H1029">
        <f t="shared" ref="H1029:H1092" si="16" xml:space="preserve"> $N$5 + ($N$3*G1028^2) + ($N$4*H1028)</f>
        <v>1.168955619436983E-4</v>
      </c>
      <c r="I1029">
        <f>-LN(data__4[[#This Row],[Variance]]) - (data__4[[#This Row],[PropReturn]]^2/data__4[[#This Row],[Variance]])</f>
        <v>8.4315890132885407</v>
      </c>
      <c r="J1029">
        <f>SQRT(data__4[[#This Row],[Variance]])*100</f>
        <v>1.0811825097720473</v>
      </c>
    </row>
    <row r="1030" spans="1:10" x14ac:dyDescent="0.25">
      <c r="A1030" s="1">
        <v>40042</v>
      </c>
      <c r="B1030">
        <v>979.72998046875</v>
      </c>
      <c r="C1030">
        <v>998.17999267578125</v>
      </c>
      <c r="D1030">
        <v>978.510009765625</v>
      </c>
      <c r="E1030">
        <v>998.17999267578125</v>
      </c>
      <c r="F1030">
        <v>4088570000</v>
      </c>
      <c r="G1030" s="2">
        <f>(data__4[[#This Row],[Close]]-B1029)/B1029</f>
        <v>-2.4260818985532256E-2</v>
      </c>
      <c r="H1030">
        <f t="shared" si="16"/>
        <v>1.1389419764980192E-4</v>
      </c>
      <c r="I1030">
        <f>-LN(data__4[[#This Row],[Variance]]) - (data__4[[#This Row],[PropReturn]]^2/data__4[[#This Row],[Variance]])</f>
        <v>3.9123975805232929</v>
      </c>
      <c r="J1030">
        <f>SQRT(data__4[[#This Row],[Variance]])*100</f>
        <v>1.0672122452905137</v>
      </c>
    </row>
    <row r="1031" spans="1:10" x14ac:dyDescent="0.25">
      <c r="A1031" s="1">
        <v>40043</v>
      </c>
      <c r="B1031">
        <v>989.66998291015625</v>
      </c>
      <c r="C1031">
        <v>991.20001220703125</v>
      </c>
      <c r="D1031">
        <v>980.6199951171875</v>
      </c>
      <c r="E1031">
        <v>980.6199951171875</v>
      </c>
      <c r="F1031">
        <v>4198970000</v>
      </c>
      <c r="G1031" s="2">
        <f>(data__4[[#This Row],[Close]]-B1030)/B1030</f>
        <v>1.0145655067787631E-2</v>
      </c>
      <c r="H1031">
        <f t="shared" si="16"/>
        <v>1.5302070457950224E-4</v>
      </c>
      <c r="I1031">
        <f>-LN(data__4[[#This Row],[Variance]]) - (data__4[[#This Row],[PropReturn]]^2/data__4[[#This Row],[Variance]])</f>
        <v>8.1122550396473194</v>
      </c>
      <c r="J1031">
        <f>SQRT(data__4[[#This Row],[Variance]])*100</f>
        <v>1.2370153781562387</v>
      </c>
    </row>
    <row r="1032" spans="1:10" x14ac:dyDescent="0.25">
      <c r="A1032" s="1">
        <v>40044</v>
      </c>
      <c r="B1032">
        <v>996.46002197265625</v>
      </c>
      <c r="C1032">
        <v>999.6099853515625</v>
      </c>
      <c r="D1032">
        <v>980.6199951171875</v>
      </c>
      <c r="E1032">
        <v>986.8800048828125</v>
      </c>
      <c r="F1032">
        <v>4257000000</v>
      </c>
      <c r="G1032" s="2">
        <f>(data__4[[#This Row],[Close]]-B1031)/B1031</f>
        <v>6.8609124048944811E-3</v>
      </c>
      <c r="H1032">
        <f t="shared" si="16"/>
        <v>1.4931927979375644E-4</v>
      </c>
      <c r="I1032">
        <f>-LN(data__4[[#This Row],[Variance]]) - (data__4[[#This Row],[PropReturn]]^2/data__4[[#This Row],[Variance]])</f>
        <v>8.4941789771773895</v>
      </c>
      <c r="J1032">
        <f>SQRT(data__4[[#This Row],[Variance]])*100</f>
        <v>1.2219626827107137</v>
      </c>
    </row>
    <row r="1033" spans="1:10" x14ac:dyDescent="0.25">
      <c r="A1033" s="1">
        <v>40045</v>
      </c>
      <c r="B1033">
        <v>1007.3699951171875</v>
      </c>
      <c r="C1033">
        <v>1008.9199829101563</v>
      </c>
      <c r="D1033">
        <v>996.3900146484375</v>
      </c>
      <c r="E1033">
        <v>996.40997314453125</v>
      </c>
      <c r="F1033">
        <v>4893160000</v>
      </c>
      <c r="G1033" s="2">
        <f>(data__4[[#This Row],[Close]]-B1032)/B1032</f>
        <v>1.0948731413161128E-2</v>
      </c>
      <c r="H1033">
        <f t="shared" si="16"/>
        <v>1.4140614418040005E-4</v>
      </c>
      <c r="I1033">
        <f>-LN(data__4[[#This Row],[Variance]]) - (data__4[[#This Row],[PropReturn]]^2/data__4[[#This Row],[Variance]])</f>
        <v>8.0161408951866715</v>
      </c>
      <c r="J1033">
        <f>SQRT(data__4[[#This Row],[Variance]])*100</f>
        <v>1.1891431544620692</v>
      </c>
    </row>
    <row r="1034" spans="1:10" x14ac:dyDescent="0.25">
      <c r="A1034" s="1">
        <v>40046</v>
      </c>
      <c r="B1034">
        <v>1026.1300048828125</v>
      </c>
      <c r="C1034">
        <v>1027.5899658203125</v>
      </c>
      <c r="D1034">
        <v>1009.0599975585938</v>
      </c>
      <c r="E1034">
        <v>1009.0599975585938</v>
      </c>
      <c r="F1034">
        <v>5885550000</v>
      </c>
      <c r="G1034" s="2">
        <f>(data__4[[#This Row],[Close]]-B1033)/B1033</f>
        <v>1.8622760114512488E-2</v>
      </c>
      <c r="H1034">
        <f t="shared" si="16"/>
        <v>1.4009160801665469E-4</v>
      </c>
      <c r="I1034">
        <f>-LN(data__4[[#This Row],[Variance]]) - (data__4[[#This Row],[PropReturn]]^2/data__4[[#This Row],[Variance]])</f>
        <v>6.3976396361925705</v>
      </c>
      <c r="J1034">
        <f>SQRT(data__4[[#This Row],[Variance]])*100</f>
        <v>1.1836030078394304</v>
      </c>
    </row>
    <row r="1035" spans="1:10" x14ac:dyDescent="0.25">
      <c r="A1035" s="1">
        <v>40049</v>
      </c>
      <c r="B1035">
        <v>1025.5699462890625</v>
      </c>
      <c r="C1035">
        <v>1035.8199462890625</v>
      </c>
      <c r="D1035">
        <v>1022.47998046875</v>
      </c>
      <c r="E1035">
        <v>1026.5899658203125</v>
      </c>
      <c r="F1035">
        <v>6302450000</v>
      </c>
      <c r="G1035" s="2">
        <f>(data__4[[#This Row],[Close]]-B1034)/B1034</f>
        <v>-5.4579691762737272E-4</v>
      </c>
      <c r="H1035">
        <f t="shared" si="16"/>
        <v>1.5731110026961348E-4</v>
      </c>
      <c r="I1035">
        <f>-LN(data__4[[#This Row],[Variance]]) - (data__4[[#This Row],[PropReturn]]^2/data__4[[#This Row],[Variance]])</f>
        <v>8.7553915194633607</v>
      </c>
      <c r="J1035">
        <f>SQRT(data__4[[#This Row],[Variance]])*100</f>
        <v>1.2542372194669296</v>
      </c>
    </row>
    <row r="1036" spans="1:10" x14ac:dyDescent="0.25">
      <c r="A1036" s="1">
        <v>40050</v>
      </c>
      <c r="B1036">
        <v>1028</v>
      </c>
      <c r="C1036">
        <v>1037.75</v>
      </c>
      <c r="D1036">
        <v>1026.2099609375</v>
      </c>
      <c r="E1036">
        <v>1026.6300048828125</v>
      </c>
      <c r="F1036">
        <v>5768740000</v>
      </c>
      <c r="G1036" s="2">
        <f>(data__4[[#This Row],[Close]]-B1035)/B1035</f>
        <v>2.3694665778091904E-3</v>
      </c>
      <c r="H1036">
        <f t="shared" si="16"/>
        <v>1.4490516387617771E-4</v>
      </c>
      <c r="I1036">
        <f>-LN(data__4[[#This Row],[Variance]]) - (data__4[[#This Row],[PropReturn]]^2/data__4[[#This Row],[Variance]])</f>
        <v>8.8006859248392963</v>
      </c>
      <c r="J1036">
        <f>SQRT(data__4[[#This Row],[Variance]])*100</f>
        <v>1.2037656078995516</v>
      </c>
    </row>
    <row r="1037" spans="1:10" x14ac:dyDescent="0.25">
      <c r="A1037" s="1">
        <v>40051</v>
      </c>
      <c r="B1037">
        <v>1028.1199951171875</v>
      </c>
      <c r="C1037">
        <v>1032.469970703125</v>
      </c>
      <c r="D1037">
        <v>1021.5700073242188</v>
      </c>
      <c r="E1037">
        <v>1027.3499755859375</v>
      </c>
      <c r="F1037">
        <v>5080060000</v>
      </c>
      <c r="G1037" s="2">
        <f>(data__4[[#This Row],[Close]]-B1036)/B1036</f>
        <v>1.1672676769212063E-4</v>
      </c>
      <c r="H1037">
        <f t="shared" si="16"/>
        <v>1.3401157919438016E-4</v>
      </c>
      <c r="I1037">
        <f>-LN(data__4[[#This Row],[Variance]]) - (data__4[[#This Row],[PropReturn]]^2/data__4[[#This Row],[Variance]])</f>
        <v>8.9174826784973735</v>
      </c>
      <c r="J1037">
        <f>SQRT(data__4[[#This Row],[Variance]])*100</f>
        <v>1.1576337037007005</v>
      </c>
    </row>
    <row r="1038" spans="1:10" x14ac:dyDescent="0.25">
      <c r="A1038" s="1">
        <v>40052</v>
      </c>
      <c r="B1038">
        <v>1030.97998046875</v>
      </c>
      <c r="C1038">
        <v>1033.3299560546875</v>
      </c>
      <c r="D1038">
        <v>1016.2000122070313</v>
      </c>
      <c r="E1038">
        <v>1027.81005859375</v>
      </c>
      <c r="F1038">
        <v>5785880000</v>
      </c>
      <c r="G1038" s="2">
        <f>(data__4[[#This Row],[Close]]-B1037)/B1037</f>
        <v>2.7817622117508882E-3</v>
      </c>
      <c r="H1038">
        <f t="shared" si="16"/>
        <v>1.2361246545567525E-4</v>
      </c>
      <c r="I1038">
        <f>-LN(data__4[[#This Row],[Variance]]) - (data__4[[#This Row],[PropReturn]]^2/data__4[[#This Row],[Variance]])</f>
        <v>8.9357586740554957</v>
      </c>
      <c r="J1038">
        <f>SQRT(data__4[[#This Row],[Variance]])*100</f>
        <v>1.1118114294055232</v>
      </c>
    </row>
    <row r="1039" spans="1:10" x14ac:dyDescent="0.25">
      <c r="A1039" s="1">
        <v>40053</v>
      </c>
      <c r="B1039">
        <v>1028.9300537109375</v>
      </c>
      <c r="C1039">
        <v>1039.469970703125</v>
      </c>
      <c r="D1039">
        <v>1023.1300048828125</v>
      </c>
      <c r="E1039">
        <v>1031.6199951171875</v>
      </c>
      <c r="F1039">
        <v>5785780000</v>
      </c>
      <c r="G1039" s="2">
        <f>(data__4[[#This Row],[Close]]-B1038)/B1038</f>
        <v>-1.988328383331431E-3</v>
      </c>
      <c r="H1039">
        <f t="shared" si="16"/>
        <v>1.1474632435717231E-4</v>
      </c>
      <c r="I1039">
        <f>-LN(data__4[[#This Row],[Variance]]) - (data__4[[#This Row],[PropReturn]]^2/data__4[[#This Row],[Variance]])</f>
        <v>9.0383329164465582</v>
      </c>
      <c r="J1039">
        <f>SQRT(data__4[[#This Row],[Variance]])*100</f>
        <v>1.0711971077125455</v>
      </c>
    </row>
    <row r="1040" spans="1:10" x14ac:dyDescent="0.25">
      <c r="A1040" s="1">
        <v>40056</v>
      </c>
      <c r="B1040">
        <v>1020.6199951171875</v>
      </c>
      <c r="C1040">
        <v>1025.2099609375</v>
      </c>
      <c r="D1040">
        <v>1014.6199951171875</v>
      </c>
      <c r="E1040">
        <v>1025.2099609375</v>
      </c>
      <c r="F1040">
        <v>5004560000</v>
      </c>
      <c r="G1040" s="2">
        <f>(data__4[[#This Row],[Close]]-B1039)/B1039</f>
        <v>-8.0764076856137661E-3</v>
      </c>
      <c r="H1040">
        <f t="shared" si="16"/>
        <v>1.0634541919361797E-4</v>
      </c>
      <c r="I1040">
        <f>-LN(data__4[[#This Row],[Variance]]) - (data__4[[#This Row],[PropReturn]]^2/data__4[[#This Row],[Variance]])</f>
        <v>8.5354549420629713</v>
      </c>
      <c r="J1040">
        <f>SQRT(data__4[[#This Row],[Variance]])*100</f>
        <v>1.0312391536089869</v>
      </c>
    </row>
    <row r="1041" spans="1:10" x14ac:dyDescent="0.25">
      <c r="A1041" s="1">
        <v>40057</v>
      </c>
      <c r="B1041">
        <v>998.03997802734375</v>
      </c>
      <c r="C1041">
        <v>1028.449951171875</v>
      </c>
      <c r="D1041">
        <v>996.280029296875</v>
      </c>
      <c r="E1041">
        <v>1019.52001953125</v>
      </c>
      <c r="F1041">
        <v>6862360000</v>
      </c>
      <c r="G1041" s="2">
        <f>(data__4[[#This Row],[Close]]-B1040)/B1040</f>
        <v>-2.2123823948061214E-2</v>
      </c>
      <c r="H1041">
        <f t="shared" si="16"/>
        <v>1.0364993705372866E-4</v>
      </c>
      <c r="I1041">
        <f>-LN(data__4[[#This Row],[Variance]]) - (data__4[[#This Row],[PropReturn]]^2/data__4[[#This Row],[Variance]])</f>
        <v>4.452215558559879</v>
      </c>
      <c r="J1041">
        <f>SQRT(data__4[[#This Row],[Variance]])*100</f>
        <v>1.0180861311977916</v>
      </c>
    </row>
    <row r="1042" spans="1:10" x14ac:dyDescent="0.25">
      <c r="A1042" s="1">
        <v>40058</v>
      </c>
      <c r="B1042">
        <v>994.75</v>
      </c>
      <c r="C1042">
        <v>1000.3400268554688</v>
      </c>
      <c r="D1042">
        <v>991.969970703125</v>
      </c>
      <c r="E1042">
        <v>996.07000732421875</v>
      </c>
      <c r="F1042">
        <v>5842730000</v>
      </c>
      <c r="G1042" s="2">
        <f>(data__4[[#This Row],[Close]]-B1041)/B1041</f>
        <v>-3.2964391204513585E-3</v>
      </c>
      <c r="H1042">
        <f t="shared" si="16"/>
        <v>1.3562333178598283E-4</v>
      </c>
      <c r="I1042">
        <f>-LN(data__4[[#This Row],[Variance]]) - (data__4[[#This Row],[PropReturn]]^2/data__4[[#This Row],[Variance]])</f>
        <v>8.8255064092461932</v>
      </c>
      <c r="J1042">
        <f>SQRT(data__4[[#This Row],[Variance]])*100</f>
        <v>1.1645743075732988</v>
      </c>
    </row>
    <row r="1043" spans="1:10" x14ac:dyDescent="0.25">
      <c r="A1043" s="1">
        <v>40059</v>
      </c>
      <c r="B1043">
        <v>1003.239990234375</v>
      </c>
      <c r="C1043">
        <v>1003.4299926757813</v>
      </c>
      <c r="D1043">
        <v>992.25</v>
      </c>
      <c r="E1043">
        <v>996.1199951171875</v>
      </c>
      <c r="F1043">
        <v>4624280000</v>
      </c>
      <c r="G1043" s="2">
        <f>(data__4[[#This Row],[Close]]-B1042)/B1042</f>
        <v>8.5347979234732339E-3</v>
      </c>
      <c r="H1043">
        <f t="shared" si="16"/>
        <v>1.2596469906074947E-4</v>
      </c>
      <c r="I1043">
        <f>-LN(data__4[[#This Row],[Variance]]) - (data__4[[#This Row],[PropReturn]]^2/data__4[[#This Row],[Variance]])</f>
        <v>8.4012295755282747</v>
      </c>
      <c r="J1043">
        <f>SQRT(data__4[[#This Row],[Variance]])*100</f>
        <v>1.1223399621360253</v>
      </c>
    </row>
    <row r="1044" spans="1:10" x14ac:dyDescent="0.25">
      <c r="A1044" s="1">
        <v>40060</v>
      </c>
      <c r="B1044">
        <v>1016.4000244140625</v>
      </c>
      <c r="C1044">
        <v>1016.47998046875</v>
      </c>
      <c r="D1044">
        <v>1001.6500244140625</v>
      </c>
      <c r="E1044">
        <v>1003.8400268554688</v>
      </c>
      <c r="F1044">
        <v>4097370000</v>
      </c>
      <c r="G1044" s="2">
        <f>(data__4[[#This Row],[Close]]-B1043)/B1043</f>
        <v>1.3117533499250841E-2</v>
      </c>
      <c r="H1044">
        <f t="shared" si="16"/>
        <v>1.2217799182059709E-4</v>
      </c>
      <c r="I1044">
        <f>-LN(data__4[[#This Row],[Variance]]) - (data__4[[#This Row],[PropReturn]]^2/data__4[[#This Row],[Variance]])</f>
        <v>7.601679087185409</v>
      </c>
      <c r="J1044">
        <f>SQRT(data__4[[#This Row],[Variance]])*100</f>
        <v>1.1053415391660493</v>
      </c>
    </row>
    <row r="1045" spans="1:10" x14ac:dyDescent="0.25">
      <c r="A1045" s="1">
        <v>40064</v>
      </c>
      <c r="B1045">
        <v>1025.3900146484375</v>
      </c>
      <c r="C1045">
        <v>1026.0699462890625</v>
      </c>
      <c r="D1045">
        <v>1018.6699829101563</v>
      </c>
      <c r="E1045">
        <v>1018.6699829101563</v>
      </c>
      <c r="F1045">
        <v>5235160000</v>
      </c>
      <c r="G1045" s="2">
        <f>(data__4[[#This Row],[Close]]-B1044)/B1044</f>
        <v>8.8449331153426305E-3</v>
      </c>
      <c r="H1045">
        <f t="shared" si="16"/>
        <v>1.2677517287442509E-4</v>
      </c>
      <c r="I1045">
        <f>-LN(data__4[[#This Row],[Variance]]) - (data__4[[#This Row],[PropReturn]]^2/data__4[[#This Row],[Variance]])</f>
        <v>8.3559962584323202</v>
      </c>
      <c r="J1045">
        <f>SQRT(data__4[[#This Row],[Variance]])*100</f>
        <v>1.1259448160297427</v>
      </c>
    </row>
    <row r="1046" spans="1:10" x14ac:dyDescent="0.25">
      <c r="A1046" s="1">
        <v>40065</v>
      </c>
      <c r="B1046">
        <v>1033.3699951171875</v>
      </c>
      <c r="C1046">
        <v>1036.3399658203125</v>
      </c>
      <c r="D1046">
        <v>1023.969970703125</v>
      </c>
      <c r="E1046">
        <v>1025.3599853515625</v>
      </c>
      <c r="F1046">
        <v>5202550000</v>
      </c>
      <c r="G1046" s="2">
        <f>(data__4[[#This Row],[Close]]-B1045)/B1045</f>
        <v>7.7823855847533241E-3</v>
      </c>
      <c r="H1046">
        <f t="shared" si="16"/>
        <v>1.2335535300153118E-4</v>
      </c>
      <c r="I1046">
        <f>-LN(data__4[[#This Row],[Variance]]) - (data__4[[#This Row],[PropReturn]]^2/data__4[[#This Row],[Variance]])</f>
        <v>8.5094571508530752</v>
      </c>
      <c r="J1046">
        <f>SQRT(data__4[[#This Row],[Variance]])*100</f>
        <v>1.1106545502609315</v>
      </c>
    </row>
    <row r="1047" spans="1:10" x14ac:dyDescent="0.25">
      <c r="A1047" s="1">
        <v>40066</v>
      </c>
      <c r="B1047">
        <v>1044.1400146484375</v>
      </c>
      <c r="C1047">
        <v>1044.1400146484375</v>
      </c>
      <c r="D1047">
        <v>1028.0400390625</v>
      </c>
      <c r="E1047">
        <v>1032.989990234375</v>
      </c>
      <c r="F1047">
        <v>5191380000</v>
      </c>
      <c r="G1047" s="2">
        <f>(data__4[[#This Row],[Close]]-B1046)/B1046</f>
        <v>1.0422229774562638E-2</v>
      </c>
      <c r="H1047">
        <f t="shared" si="16"/>
        <v>1.1879946501357499E-4</v>
      </c>
      <c r="I1047">
        <f>-LN(data__4[[#This Row],[Variance]]) - (data__4[[#This Row],[PropReturn]]^2/data__4[[#This Row],[Variance]])</f>
        <v>8.1237355850036987</v>
      </c>
      <c r="J1047">
        <f>SQRT(data__4[[#This Row],[Variance]])*100</f>
        <v>1.0899516733028809</v>
      </c>
    </row>
    <row r="1048" spans="1:10" x14ac:dyDescent="0.25">
      <c r="A1048" s="1">
        <v>40067</v>
      </c>
      <c r="B1048">
        <v>1042.72998046875</v>
      </c>
      <c r="C1048">
        <v>1048.1800537109375</v>
      </c>
      <c r="D1048">
        <v>1038.4000244140625</v>
      </c>
      <c r="E1048">
        <v>1043.9200439453125</v>
      </c>
      <c r="F1048">
        <v>4922600000</v>
      </c>
      <c r="G1048" s="2">
        <f>(data__4[[#This Row],[Close]]-B1047)/B1047</f>
        <v>-1.3504263412050723E-3</v>
      </c>
      <c r="H1048">
        <f t="shared" si="16"/>
        <v>1.1854118090944011E-4</v>
      </c>
      <c r="I1048">
        <f>-LN(data__4[[#This Row],[Variance]]) - (data__4[[#This Row],[PropReturn]]^2/data__4[[#This Row],[Variance]])</f>
        <v>9.0248660233244191</v>
      </c>
      <c r="J1048">
        <f>SQRT(data__4[[#This Row],[Variance]])*100</f>
        <v>1.0887661866050033</v>
      </c>
    </row>
    <row r="1049" spans="1:10" x14ac:dyDescent="0.25">
      <c r="A1049" s="1">
        <v>40070</v>
      </c>
      <c r="B1049">
        <v>1049.3399658203125</v>
      </c>
      <c r="C1049">
        <v>1049.739990234375</v>
      </c>
      <c r="D1049">
        <v>1035</v>
      </c>
      <c r="E1049">
        <v>1040.1500244140625</v>
      </c>
      <c r="F1049">
        <v>4979610000</v>
      </c>
      <c r="G1049" s="2">
        <f>(data__4[[#This Row],[Close]]-B1048)/B1048</f>
        <v>6.3391150876769076E-3</v>
      </c>
      <c r="H1049">
        <f t="shared" si="16"/>
        <v>1.0963679098383783E-4</v>
      </c>
      <c r="I1049">
        <f>-LN(data__4[[#This Row],[Variance]]) - (data__4[[#This Row],[PropReturn]]^2/data__4[[#This Row],[Variance]])</f>
        <v>8.7518147877229193</v>
      </c>
      <c r="J1049">
        <f>SQRT(data__4[[#This Row],[Variance]])*100</f>
        <v>1.0470758854249191</v>
      </c>
    </row>
    <row r="1050" spans="1:10" x14ac:dyDescent="0.25">
      <c r="A1050" s="1">
        <v>40071</v>
      </c>
      <c r="B1050">
        <v>1052.6300048828125</v>
      </c>
      <c r="C1050">
        <v>1056.0400390625</v>
      </c>
      <c r="D1050">
        <v>1043.4200439453125</v>
      </c>
      <c r="E1050">
        <v>1049.030029296875</v>
      </c>
      <c r="F1050">
        <v>6185620000</v>
      </c>
      <c r="G1050" s="2">
        <f>(data__4[[#This Row],[Close]]-B1049)/B1049</f>
        <v>3.1353414238140071E-3</v>
      </c>
      <c r="H1050">
        <f t="shared" si="16"/>
        <v>1.0462180549825565E-4</v>
      </c>
      <c r="I1050">
        <f>-LN(data__4[[#This Row],[Variance]]) - (data__4[[#This Row],[PropReturn]]^2/data__4[[#This Row],[Variance]])</f>
        <v>9.071197597117953</v>
      </c>
      <c r="J1050">
        <f>SQRT(data__4[[#This Row],[Variance]])*100</f>
        <v>1.0228480116725831</v>
      </c>
    </row>
    <row r="1051" spans="1:10" x14ac:dyDescent="0.25">
      <c r="A1051" s="1">
        <v>40072</v>
      </c>
      <c r="B1051">
        <v>1068.760009765625</v>
      </c>
      <c r="C1051">
        <v>1068.760009765625</v>
      </c>
      <c r="D1051">
        <v>1052.8699951171875</v>
      </c>
      <c r="E1051">
        <v>1053.989990234375</v>
      </c>
      <c r="F1051">
        <v>6793530000</v>
      </c>
      <c r="G1051" s="2">
        <f>(data__4[[#This Row],[Close]]-B1050)/B1050</f>
        <v>1.5323527552882387E-2</v>
      </c>
      <c r="H1051">
        <f t="shared" si="16"/>
        <v>9.7579980160903323E-5</v>
      </c>
      <c r="I1051">
        <f>-LN(data__4[[#This Row],[Variance]]) - (data__4[[#This Row],[PropReturn]]^2/data__4[[#This Row],[Variance]])</f>
        <v>6.8284993628260615</v>
      </c>
      <c r="J1051">
        <f>SQRT(data__4[[#This Row],[Variance]])*100</f>
        <v>0.98782579517293101</v>
      </c>
    </row>
    <row r="1052" spans="1:10" x14ac:dyDescent="0.25">
      <c r="A1052" s="1">
        <v>40073</v>
      </c>
      <c r="B1052">
        <v>1065.489990234375</v>
      </c>
      <c r="C1052">
        <v>1074.77001953125</v>
      </c>
      <c r="D1052">
        <v>1061.199951171875</v>
      </c>
      <c r="E1052">
        <v>1067.8699951171875</v>
      </c>
      <c r="F1052">
        <v>6668110000</v>
      </c>
      <c r="G1052" s="2">
        <f>(data__4[[#This Row],[Close]]-B1051)/B1051</f>
        <v>-3.0596387415048423E-3</v>
      </c>
      <c r="H1052">
        <f t="shared" si="16"/>
        <v>1.0941268838753106E-4</v>
      </c>
      <c r="I1052">
        <f>-LN(data__4[[#This Row],[Variance]]) - (data__4[[#This Row],[PropReturn]]^2/data__4[[#This Row],[Variance]])</f>
        <v>9.0348233310726922</v>
      </c>
      <c r="J1052">
        <f>SQRT(data__4[[#This Row],[Variance]])*100</f>
        <v>1.0460052026043229</v>
      </c>
    </row>
    <row r="1053" spans="1:10" x14ac:dyDescent="0.25">
      <c r="A1053" s="1">
        <v>40074</v>
      </c>
      <c r="B1053">
        <v>1068.300048828125</v>
      </c>
      <c r="C1053">
        <v>1071.52001953125</v>
      </c>
      <c r="D1053">
        <v>1064.27001953125</v>
      </c>
      <c r="E1053">
        <v>1066.5999755859375</v>
      </c>
      <c r="F1053">
        <v>5607970000</v>
      </c>
      <c r="G1053" s="2">
        <f>(data__4[[#This Row],[Close]]-B1052)/B1052</f>
        <v>2.637339270669144E-3</v>
      </c>
      <c r="H1053">
        <f t="shared" si="16"/>
        <v>1.019154071679776E-4</v>
      </c>
      <c r="I1053">
        <f>-LN(data__4[[#This Row],[Variance]]) - (data__4[[#This Row],[PropReturn]]^2/data__4[[#This Row],[Variance]])</f>
        <v>9.1231190797754866</v>
      </c>
      <c r="J1053">
        <f>SQRT(data__4[[#This Row],[Variance]])*100</f>
        <v>1.0095316100448644</v>
      </c>
    </row>
    <row r="1054" spans="1:10" x14ac:dyDescent="0.25">
      <c r="A1054" s="1">
        <v>40077</v>
      </c>
      <c r="B1054">
        <v>1064.6600341796875</v>
      </c>
      <c r="C1054">
        <v>1067.280029296875</v>
      </c>
      <c r="D1054">
        <v>1057.4599609375</v>
      </c>
      <c r="E1054">
        <v>1067.1400146484375</v>
      </c>
      <c r="F1054">
        <v>4615280000</v>
      </c>
      <c r="G1054" s="2">
        <f>(data__4[[#This Row],[Close]]-B1053)/B1053</f>
        <v>-3.4072961546996326E-3</v>
      </c>
      <c r="H1054">
        <f t="shared" si="16"/>
        <v>9.487602765242041E-5</v>
      </c>
      <c r="I1054">
        <f>-LN(data__4[[#This Row],[Variance]]) - (data__4[[#This Row],[PropReturn]]^2/data__4[[#This Row],[Variance]])</f>
        <v>9.1405727835687109</v>
      </c>
      <c r="J1054">
        <f>SQRT(data__4[[#This Row],[Variance]])*100</f>
        <v>0.97404326214198722</v>
      </c>
    </row>
    <row r="1055" spans="1:10" x14ac:dyDescent="0.25">
      <c r="A1055" s="1">
        <v>40078</v>
      </c>
      <c r="B1055">
        <v>1071.6600341796875</v>
      </c>
      <c r="C1055">
        <v>1073.81005859375</v>
      </c>
      <c r="D1055">
        <v>1066.3499755859375</v>
      </c>
      <c r="E1055">
        <v>1066.3499755859375</v>
      </c>
      <c r="F1055">
        <v>5246600000</v>
      </c>
      <c r="G1055" s="2">
        <f>(data__4[[#This Row],[Close]]-B1054)/B1054</f>
        <v>6.5748687611754363E-3</v>
      </c>
      <c r="H1055">
        <f t="shared" si="16"/>
        <v>8.8827693078558041E-5</v>
      </c>
      <c r="I1055">
        <f>-LN(data__4[[#This Row],[Variance]]) - (data__4[[#This Row],[PropReturn]]^2/data__4[[#This Row],[Variance]])</f>
        <v>8.8421519387098719</v>
      </c>
      <c r="J1055">
        <f>SQRT(data__4[[#This Row],[Variance]])*100</f>
        <v>0.94248444591175118</v>
      </c>
    </row>
    <row r="1056" spans="1:10" x14ac:dyDescent="0.25">
      <c r="A1056" s="1">
        <v>40079</v>
      </c>
      <c r="B1056">
        <v>1060.8699951171875</v>
      </c>
      <c r="C1056">
        <v>1080.1500244140625</v>
      </c>
      <c r="D1056">
        <v>1060.3900146484375</v>
      </c>
      <c r="E1056">
        <v>1072.68994140625</v>
      </c>
      <c r="F1056">
        <v>5531930000</v>
      </c>
      <c r="G1056" s="2">
        <f>(data__4[[#This Row],[Close]]-B1055)/B1055</f>
        <v>-1.0068528001755089E-2</v>
      </c>
      <c r="H1056">
        <f t="shared" si="16"/>
        <v>8.5872748983818292E-5</v>
      </c>
      <c r="I1056">
        <f>-LN(data__4[[#This Row],[Variance]]) - (data__4[[#This Row],[PropReturn]]^2/data__4[[#This Row],[Variance]])</f>
        <v>8.1821151877309646</v>
      </c>
      <c r="J1056">
        <f>SQRT(data__4[[#This Row],[Variance]])*100</f>
        <v>0.92667550406719124</v>
      </c>
    </row>
    <row r="1057" spans="1:10" x14ac:dyDescent="0.25">
      <c r="A1057" s="1">
        <v>40080</v>
      </c>
      <c r="B1057">
        <v>1050.780029296875</v>
      </c>
      <c r="C1057">
        <v>1066.2900390625</v>
      </c>
      <c r="D1057">
        <v>1045.8499755859375</v>
      </c>
      <c r="E1057">
        <v>1062.56005859375</v>
      </c>
      <c r="F1057">
        <v>5505610000</v>
      </c>
      <c r="G1057" s="2">
        <f>(data__4[[#This Row],[Close]]-B1056)/B1056</f>
        <v>-9.5110295010256436E-3</v>
      </c>
      <c r="H1057">
        <f t="shared" si="16"/>
        <v>8.7894829607038119E-5</v>
      </c>
      <c r="I1057">
        <f>-LN(data__4[[#This Row],[Variance]]) - (data__4[[#This Row],[PropReturn]]^2/data__4[[#This Row],[Variance]])</f>
        <v>8.3101886498127726</v>
      </c>
      <c r="J1057">
        <f>SQRT(data__4[[#This Row],[Variance]])*100</f>
        <v>0.93752242430268362</v>
      </c>
    </row>
    <row r="1058" spans="1:10" x14ac:dyDescent="0.25">
      <c r="A1058" s="1">
        <v>40081</v>
      </c>
      <c r="B1058">
        <v>1044.3800048828125</v>
      </c>
      <c r="C1058">
        <v>1053.469970703125</v>
      </c>
      <c r="D1058">
        <v>1041.1700439453125</v>
      </c>
      <c r="E1058">
        <v>1049.47998046875</v>
      </c>
      <c r="F1058">
        <v>4507090000</v>
      </c>
      <c r="G1058" s="2">
        <f>(data__4[[#This Row],[Close]]-B1057)/B1057</f>
        <v>-6.0907366295732219E-3</v>
      </c>
      <c r="H1058">
        <f t="shared" si="16"/>
        <v>8.8854754920992418E-5</v>
      </c>
      <c r="I1058">
        <f>-LN(data__4[[#This Row],[Variance]]) - (data__4[[#This Row],[PropReturn]]^2/data__4[[#This Row],[Variance]])</f>
        <v>8.91100509685036</v>
      </c>
      <c r="J1058">
        <f>SQRT(data__4[[#This Row],[Variance]])*100</f>
        <v>0.94262800149896042</v>
      </c>
    </row>
    <row r="1059" spans="1:10" x14ac:dyDescent="0.25">
      <c r="A1059" s="1">
        <v>40084</v>
      </c>
      <c r="B1059">
        <v>1062.97998046875</v>
      </c>
      <c r="C1059">
        <v>1065.1300048828125</v>
      </c>
      <c r="D1059">
        <v>1045.3800048828125</v>
      </c>
      <c r="E1059">
        <v>1045.3800048828125</v>
      </c>
      <c r="F1059">
        <v>3726950000</v>
      </c>
      <c r="G1059" s="2">
        <f>(data__4[[#This Row],[Close]]-B1058)/B1058</f>
        <v>1.7809586069224448E-2</v>
      </c>
      <c r="H1059">
        <f t="shared" si="16"/>
        <v>8.53997491457097E-5</v>
      </c>
      <c r="I1059">
        <f>-LN(data__4[[#This Row],[Variance]]) - (data__4[[#This Row],[PropReturn]]^2/data__4[[#This Row],[Variance]])</f>
        <v>5.6540890848637382</v>
      </c>
      <c r="J1059">
        <f>SQRT(data__4[[#This Row],[Variance]])*100</f>
        <v>0.92411984691223736</v>
      </c>
    </row>
    <row r="1060" spans="1:10" x14ac:dyDescent="0.25">
      <c r="A1060" s="1">
        <v>40085</v>
      </c>
      <c r="B1060">
        <v>1060.6099853515625</v>
      </c>
      <c r="C1060">
        <v>1069.6199951171875</v>
      </c>
      <c r="D1060">
        <v>1057.8299560546875</v>
      </c>
      <c r="E1060">
        <v>1063.68994140625</v>
      </c>
      <c r="F1060">
        <v>4949900000</v>
      </c>
      <c r="G1060" s="2">
        <f>(data__4[[#This Row],[Close]]-B1059)/B1059</f>
        <v>-2.229576436747554E-3</v>
      </c>
      <c r="H1060">
        <f t="shared" si="16"/>
        <v>1.0497944386096656E-4</v>
      </c>
      <c r="I1060">
        <f>-LN(data__4[[#This Row],[Variance]]) - (data__4[[#This Row],[PropReturn]]^2/data__4[[#This Row],[Variance]])</f>
        <v>9.1143937667122437</v>
      </c>
      <c r="J1060">
        <f>SQRT(data__4[[#This Row],[Variance]])*100</f>
        <v>1.0245947679983856</v>
      </c>
    </row>
    <row r="1061" spans="1:10" x14ac:dyDescent="0.25">
      <c r="A1061" s="1">
        <v>40086</v>
      </c>
      <c r="B1061">
        <v>1057.0799560546875</v>
      </c>
      <c r="C1061">
        <v>1063.4000244140625</v>
      </c>
      <c r="D1061">
        <v>1046.469970703125</v>
      </c>
      <c r="E1061">
        <v>1061.02001953125</v>
      </c>
      <c r="F1061">
        <v>5998860000</v>
      </c>
      <c r="G1061" s="2">
        <f>(data__4[[#This Row],[Close]]-B1060)/B1060</f>
        <v>-3.3283010207610804E-3</v>
      </c>
      <c r="H1061">
        <f t="shared" si="16"/>
        <v>9.7512039564551502E-5</v>
      </c>
      <c r="I1061">
        <f>-LN(data__4[[#This Row],[Variance]]) - (data__4[[#This Row],[PropReturn]]^2/data__4[[#This Row],[Variance]])</f>
        <v>9.1219324488386455</v>
      </c>
      <c r="J1061">
        <f>SQRT(data__4[[#This Row],[Variance]])*100</f>
        <v>0.98748184572958853</v>
      </c>
    </row>
    <row r="1062" spans="1:10" x14ac:dyDescent="0.25">
      <c r="A1062" s="1">
        <v>40087</v>
      </c>
      <c r="B1062">
        <v>1029.8499755859375</v>
      </c>
      <c r="C1062">
        <v>1054.9100341796875</v>
      </c>
      <c r="D1062">
        <v>1029.449951171875</v>
      </c>
      <c r="E1062">
        <v>1054.9100341796875</v>
      </c>
      <c r="F1062">
        <v>5791450000</v>
      </c>
      <c r="G1062" s="2">
        <f>(data__4[[#This Row],[Close]]-B1061)/B1061</f>
        <v>-2.5759622356647232E-2</v>
      </c>
      <c r="H1062">
        <f t="shared" si="16"/>
        <v>9.1190863444150095E-5</v>
      </c>
      <c r="I1062">
        <f>-LN(data__4[[#This Row],[Variance]]) - (data__4[[#This Row],[PropReturn]]^2/data__4[[#This Row],[Variance]])</f>
        <v>2.0259700262755</v>
      </c>
      <c r="J1062">
        <f>SQRT(data__4[[#This Row],[Variance]])*100</f>
        <v>0.95493907368035835</v>
      </c>
    </row>
    <row r="1063" spans="1:10" x14ac:dyDescent="0.25">
      <c r="A1063" s="1">
        <v>40088</v>
      </c>
      <c r="B1063">
        <v>1025.2099609375</v>
      </c>
      <c r="C1063">
        <v>1030.5999755859375</v>
      </c>
      <c r="D1063">
        <v>1019.9500122070313</v>
      </c>
      <c r="E1063">
        <v>1029.7099609375</v>
      </c>
      <c r="F1063">
        <v>5583240000</v>
      </c>
      <c r="G1063" s="2">
        <f>(data__4[[#This Row],[Close]]-B1062)/B1062</f>
        <v>-4.5055248419048066E-3</v>
      </c>
      <c r="H1063">
        <f t="shared" si="16"/>
        <v>1.3838050588824011E-4</v>
      </c>
      <c r="I1063">
        <f>-LN(data__4[[#This Row],[Variance]]) - (data__4[[#This Row],[PropReturn]]^2/data__4[[#This Row],[Variance]])</f>
        <v>8.7388081917418017</v>
      </c>
      <c r="J1063">
        <f>SQRT(data__4[[#This Row],[Variance]])*100</f>
        <v>1.1763524382099104</v>
      </c>
    </row>
    <row r="1064" spans="1:10" x14ac:dyDescent="0.25">
      <c r="A1064" s="1">
        <v>40091</v>
      </c>
      <c r="B1064">
        <v>1040.4599609375</v>
      </c>
      <c r="C1064">
        <v>1042.5799560546875</v>
      </c>
      <c r="D1064">
        <v>1025.9200439453125</v>
      </c>
      <c r="E1064">
        <v>1026.8699951171875</v>
      </c>
      <c r="F1064">
        <v>4313310000</v>
      </c>
      <c r="G1064" s="2">
        <f>(data__4[[#This Row],[Close]]-B1063)/B1063</f>
        <v>1.4875001786028966E-2</v>
      </c>
      <c r="H1064">
        <f t="shared" si="16"/>
        <v>1.2924733440627408E-4</v>
      </c>
      <c r="I1064">
        <f>-LN(data__4[[#This Row],[Variance]]) - (data__4[[#This Row],[PropReturn]]^2/data__4[[#This Row],[Variance]])</f>
        <v>7.2418272214356971</v>
      </c>
      <c r="J1064">
        <f>SQRT(data__4[[#This Row],[Variance]])*100</f>
        <v>1.1368699767619606</v>
      </c>
    </row>
    <row r="1065" spans="1:10" x14ac:dyDescent="0.25">
      <c r="A1065" s="1">
        <v>40092</v>
      </c>
      <c r="B1065">
        <v>1054.719970703125</v>
      </c>
      <c r="C1065">
        <v>1060.550048828125</v>
      </c>
      <c r="D1065">
        <v>1042.02001953125</v>
      </c>
      <c r="E1065">
        <v>1042.02001953125</v>
      </c>
      <c r="F1065">
        <v>5029840000</v>
      </c>
      <c r="G1065" s="2">
        <f>(data__4[[#This Row],[Close]]-B1064)/B1064</f>
        <v>1.3705486324313822E-2</v>
      </c>
      <c r="H1065">
        <f t="shared" si="16"/>
        <v>1.3722172920032808E-4</v>
      </c>
      <c r="I1065">
        <f>-LN(data__4[[#This Row],[Variance]]) - (data__4[[#This Row],[PropReturn]]^2/data__4[[#This Row],[Variance]])</f>
        <v>7.5250304771147425</v>
      </c>
      <c r="J1065">
        <f>SQRT(data__4[[#This Row],[Variance]])*100</f>
        <v>1.1714167883393514</v>
      </c>
    </row>
    <row r="1066" spans="1:10" x14ac:dyDescent="0.25">
      <c r="A1066" s="1">
        <v>40093</v>
      </c>
      <c r="B1066">
        <v>1057.5799560546875</v>
      </c>
      <c r="C1066">
        <v>1058.02001953125</v>
      </c>
      <c r="D1066">
        <v>1050.0999755859375</v>
      </c>
      <c r="E1066">
        <v>1053.6500244140625</v>
      </c>
      <c r="F1066">
        <v>4238220000</v>
      </c>
      <c r="G1066" s="2">
        <f>(data__4[[#This Row],[Close]]-B1065)/B1065</f>
        <v>2.7116063324902264E-3</v>
      </c>
      <c r="H1066">
        <f t="shared" si="16"/>
        <v>1.4178833614072594E-4</v>
      </c>
      <c r="I1066">
        <f>-LN(data__4[[#This Row],[Variance]]) - (data__4[[#This Row],[PropReturn]]^2/data__4[[#This Row],[Variance]])</f>
        <v>8.8093175600606024</v>
      </c>
      <c r="J1066">
        <f>SQRT(data__4[[#This Row],[Variance]])*100</f>
        <v>1.1907490757532668</v>
      </c>
    </row>
    <row r="1067" spans="1:10" x14ac:dyDescent="0.25">
      <c r="A1067" s="1">
        <v>40094</v>
      </c>
      <c r="B1067">
        <v>1065.47998046875</v>
      </c>
      <c r="C1067">
        <v>1070.6700439453125</v>
      </c>
      <c r="D1067">
        <v>1060.030029296875</v>
      </c>
      <c r="E1067">
        <v>1060.030029296875</v>
      </c>
      <c r="F1067">
        <v>4988400000</v>
      </c>
      <c r="G1067" s="2">
        <f>(data__4[[#This Row],[Close]]-B1066)/B1066</f>
        <v>7.469907470196031E-3</v>
      </c>
      <c r="H1067">
        <f t="shared" si="16"/>
        <v>1.3130739937321359E-4</v>
      </c>
      <c r="I1067">
        <f>-LN(data__4[[#This Row],[Variance]]) - (data__4[[#This Row],[PropReturn]]^2/data__4[[#This Row],[Variance]])</f>
        <v>8.5130160859497046</v>
      </c>
      <c r="J1067">
        <f>SQRT(data__4[[#This Row],[Variance]])*100</f>
        <v>1.1458944077584705</v>
      </c>
    </row>
    <row r="1068" spans="1:10" x14ac:dyDescent="0.25">
      <c r="A1068" s="1">
        <v>40095</v>
      </c>
      <c r="B1068">
        <v>1071.489990234375</v>
      </c>
      <c r="C1068">
        <v>1071.510009765625</v>
      </c>
      <c r="D1068">
        <v>1063</v>
      </c>
      <c r="E1068">
        <v>1065.280029296875</v>
      </c>
      <c r="F1068">
        <v>3763780000</v>
      </c>
      <c r="G1068" s="2">
        <f>(data__4[[#This Row],[Close]]-B1067)/B1067</f>
        <v>5.640659492242117E-3</v>
      </c>
      <c r="H1068">
        <f t="shared" si="16"/>
        <v>1.2567187071877177E-4</v>
      </c>
      <c r="I1068">
        <f>-LN(data__4[[#This Row],[Variance]]) - (data__4[[#This Row],[PropReturn]]^2/data__4[[#This Row],[Variance]])</f>
        <v>8.7286607421028215</v>
      </c>
      <c r="J1068">
        <f>SQRT(data__4[[#This Row],[Variance]])*100</f>
        <v>1.1210346592267866</v>
      </c>
    </row>
    <row r="1069" spans="1:10" x14ac:dyDescent="0.25">
      <c r="A1069" s="1">
        <v>40098</v>
      </c>
      <c r="B1069">
        <v>1076.18994140625</v>
      </c>
      <c r="C1069">
        <v>1079.4599609375</v>
      </c>
      <c r="D1069">
        <v>1071.6300048828125</v>
      </c>
      <c r="E1069">
        <v>1071.6300048828125</v>
      </c>
      <c r="F1069">
        <v>3710430000</v>
      </c>
      <c r="G1069" s="2">
        <f>(data__4[[#This Row],[Close]]-B1068)/B1068</f>
        <v>4.3863696485367488E-3</v>
      </c>
      <c r="H1069">
        <f t="shared" si="16"/>
        <v>1.1858072563921031E-4</v>
      </c>
      <c r="I1069">
        <f>-LN(data__4[[#This Row],[Variance]]) - (data__4[[#This Row],[PropReturn]]^2/data__4[[#This Row],[Variance]])</f>
        <v>8.8776622491801174</v>
      </c>
      <c r="J1069">
        <f>SQRT(data__4[[#This Row],[Variance]])*100</f>
        <v>1.0889477748689802</v>
      </c>
    </row>
    <row r="1070" spans="1:10" x14ac:dyDescent="0.25">
      <c r="A1070" s="1">
        <v>40099</v>
      </c>
      <c r="B1070">
        <v>1073.18994140625</v>
      </c>
      <c r="C1070">
        <v>1075.300048828125</v>
      </c>
      <c r="D1070">
        <v>1066.7099609375</v>
      </c>
      <c r="E1070">
        <v>1074.9599609375</v>
      </c>
      <c r="F1070">
        <v>4320480000</v>
      </c>
      <c r="G1070" s="2">
        <f>(data__4[[#This Row],[Close]]-B1069)/B1069</f>
        <v>-2.7876120046986508E-3</v>
      </c>
      <c r="H1070">
        <f t="shared" si="16"/>
        <v>1.1108654844869652E-4</v>
      </c>
      <c r="I1070">
        <f>-LN(data__4[[#This Row],[Variance]]) - (data__4[[#This Row],[PropReturn]]^2/data__4[[#This Row],[Variance]])</f>
        <v>9.0352484545450551</v>
      </c>
      <c r="J1070">
        <f>SQRT(data__4[[#This Row],[Variance]])*100</f>
        <v>1.0539760360117136</v>
      </c>
    </row>
    <row r="1071" spans="1:10" x14ac:dyDescent="0.25">
      <c r="A1071" s="1">
        <v>40100</v>
      </c>
      <c r="B1071">
        <v>1092.02001953125</v>
      </c>
      <c r="C1071">
        <v>1093.1700439453125</v>
      </c>
      <c r="D1071">
        <v>1078.6800537109375</v>
      </c>
      <c r="E1071">
        <v>1078.6800537109375</v>
      </c>
      <c r="F1071">
        <v>5406420000</v>
      </c>
      <c r="G1071" s="2">
        <f>(data__4[[#This Row],[Close]]-B1070)/B1070</f>
        <v>1.7545895091344303E-2</v>
      </c>
      <c r="H1071">
        <f t="shared" si="16"/>
        <v>1.0331433208901794E-4</v>
      </c>
      <c r="I1071">
        <f>-LN(data__4[[#This Row],[Variance]]) - (data__4[[#This Row],[PropReturn]]^2/data__4[[#This Row],[Variance]])</f>
        <v>6.1979113371025978</v>
      </c>
      <c r="J1071">
        <f>SQRT(data__4[[#This Row],[Variance]])*100</f>
        <v>1.01643657986624</v>
      </c>
    </row>
    <row r="1072" spans="1:10" x14ac:dyDescent="0.25">
      <c r="A1072" s="1">
        <v>40101</v>
      </c>
      <c r="B1072">
        <v>1096.56005859375</v>
      </c>
      <c r="C1072">
        <v>1096.56005859375</v>
      </c>
      <c r="D1072">
        <v>1086.4100341796875</v>
      </c>
      <c r="E1072">
        <v>1090.3599853515625</v>
      </c>
      <c r="F1072">
        <v>5369780000</v>
      </c>
      <c r="G1072" s="2">
        <f>(data__4[[#This Row],[Close]]-B1071)/B1071</f>
        <v>4.1574687105542379E-3</v>
      </c>
      <c r="H1072">
        <f t="shared" si="16"/>
        <v>1.2057655957746629E-4</v>
      </c>
      <c r="I1072">
        <f>-LN(data__4[[#This Row],[Variance]]) - (data__4[[#This Row],[PropReturn]]^2/data__4[[#This Row],[Variance]])</f>
        <v>8.8798765179264727</v>
      </c>
      <c r="J1072">
        <f>SQRT(data__4[[#This Row],[Variance]])*100</f>
        <v>1.0980735839526707</v>
      </c>
    </row>
    <row r="1073" spans="1:10" x14ac:dyDescent="0.25">
      <c r="A1073" s="1">
        <v>40102</v>
      </c>
      <c r="B1073">
        <v>1087.6800537109375</v>
      </c>
      <c r="C1073">
        <v>1094.6700439453125</v>
      </c>
      <c r="D1073">
        <v>1081.530029296875</v>
      </c>
      <c r="E1073">
        <v>1094.6700439453125</v>
      </c>
      <c r="F1073">
        <v>4894740000</v>
      </c>
      <c r="G1073" s="2">
        <f>(data__4[[#This Row],[Close]]-B1072)/B1072</f>
        <v>-8.0980561103058887E-3</v>
      </c>
      <c r="H1073">
        <f t="shared" si="16"/>
        <v>1.1274976340523088E-4</v>
      </c>
      <c r="I1073">
        <f>-LN(data__4[[#This Row],[Variance]]) - (data__4[[#This Row],[PropReturn]]^2/data__4[[#This Row],[Variance]])</f>
        <v>8.5087108498166657</v>
      </c>
      <c r="J1073">
        <f>SQRT(data__4[[#This Row],[Variance]])*100</f>
        <v>1.0618369149979241</v>
      </c>
    </row>
    <row r="1074" spans="1:10" x14ac:dyDescent="0.25">
      <c r="A1074" s="1">
        <v>40105</v>
      </c>
      <c r="B1074">
        <v>1097.9100341796875</v>
      </c>
      <c r="C1074">
        <v>1100.1700439453125</v>
      </c>
      <c r="D1074">
        <v>1086.47998046875</v>
      </c>
      <c r="E1074">
        <v>1088.219970703125</v>
      </c>
      <c r="F1074">
        <v>4619240000</v>
      </c>
      <c r="G1074" s="2">
        <f>(data__4[[#This Row],[Close]]-B1073)/B1073</f>
        <v>9.4053213845812847E-3</v>
      </c>
      <c r="H1074">
        <f t="shared" si="16"/>
        <v>1.0952474419920977E-4</v>
      </c>
      <c r="I1074">
        <f>-LN(data__4[[#This Row],[Variance]]) - (data__4[[#This Row],[PropReturn]]^2/data__4[[#This Row],[Variance]])</f>
        <v>8.3116880493105416</v>
      </c>
      <c r="J1074">
        <f>SQRT(data__4[[#This Row],[Variance]])*100</f>
        <v>1.0465407025013875</v>
      </c>
    </row>
    <row r="1075" spans="1:10" x14ac:dyDescent="0.25">
      <c r="A1075" s="1">
        <v>40106</v>
      </c>
      <c r="B1075">
        <v>1091.06005859375</v>
      </c>
      <c r="C1075">
        <v>1098.6400146484375</v>
      </c>
      <c r="D1075">
        <v>1086.1600341796875</v>
      </c>
      <c r="E1075">
        <v>1098.6400146484375</v>
      </c>
      <c r="F1075">
        <v>5396930000</v>
      </c>
      <c r="G1075" s="2">
        <f>(data__4[[#This Row],[Close]]-B1074)/B1074</f>
        <v>-6.239104637617704E-3</v>
      </c>
      <c r="H1075">
        <f t="shared" si="16"/>
        <v>1.0843792944110941E-4</v>
      </c>
      <c r="I1075">
        <f>-LN(data__4[[#This Row],[Variance]]) - (data__4[[#This Row],[PropReturn]]^2/data__4[[#This Row],[Variance]])</f>
        <v>8.7703583564816068</v>
      </c>
      <c r="J1075">
        <f>SQRT(data__4[[#This Row],[Variance]])*100</f>
        <v>1.0413353419581484</v>
      </c>
    </row>
    <row r="1076" spans="1:10" x14ac:dyDescent="0.25">
      <c r="A1076" s="1">
        <v>40107</v>
      </c>
      <c r="B1076">
        <v>1081.4000244140625</v>
      </c>
      <c r="C1076">
        <v>1101.3599853515625</v>
      </c>
      <c r="D1076">
        <v>1080.77001953125</v>
      </c>
      <c r="E1076">
        <v>1090.3599853515625</v>
      </c>
      <c r="F1076">
        <v>5616290000</v>
      </c>
      <c r="G1076" s="2">
        <f>(data__4[[#This Row],[Close]]-B1075)/B1075</f>
        <v>-8.8538060793263429E-3</v>
      </c>
      <c r="H1076">
        <f t="shared" si="16"/>
        <v>1.0342528619777684E-4</v>
      </c>
      <c r="I1076">
        <f>-LN(data__4[[#This Row],[Variance]]) - (data__4[[#This Row],[PropReturn]]^2/data__4[[#This Row],[Variance]])</f>
        <v>8.4187237792138312</v>
      </c>
      <c r="J1076">
        <f>SQRT(data__4[[#This Row],[Variance]])*100</f>
        <v>1.0169822328722211</v>
      </c>
    </row>
    <row r="1077" spans="1:10" x14ac:dyDescent="0.25">
      <c r="A1077" s="1">
        <v>40108</v>
      </c>
      <c r="B1077">
        <v>1092.9100341796875</v>
      </c>
      <c r="C1077">
        <v>1095.2099609375</v>
      </c>
      <c r="D1077">
        <v>1074.31005859375</v>
      </c>
      <c r="E1077">
        <v>1080.9599609375</v>
      </c>
      <c r="F1077">
        <v>5192410000</v>
      </c>
      <c r="G1077" s="2">
        <f>(data__4[[#This Row],[Close]]-B1076)/B1076</f>
        <v>1.0643618925255246E-2</v>
      </c>
      <c r="H1077">
        <f t="shared" si="16"/>
        <v>1.020524968289414E-4</v>
      </c>
      <c r="I1077">
        <f>-LN(data__4[[#This Row],[Variance]]) - (data__4[[#This Row],[PropReturn]]^2/data__4[[#This Row],[Variance]])</f>
        <v>8.0799413586645734</v>
      </c>
      <c r="J1077">
        <f>SQRT(data__4[[#This Row],[Variance]])*100</f>
        <v>1.0102103584350213</v>
      </c>
    </row>
    <row r="1078" spans="1:10" x14ac:dyDescent="0.25">
      <c r="A1078" s="1">
        <v>40109</v>
      </c>
      <c r="B1078">
        <v>1079.5999755859375</v>
      </c>
      <c r="C1078">
        <v>1095.8299560546875</v>
      </c>
      <c r="D1078">
        <v>1075.489990234375</v>
      </c>
      <c r="E1078">
        <v>1095.6199951171875</v>
      </c>
      <c r="F1078">
        <v>4767460000</v>
      </c>
      <c r="G1078" s="2">
        <f>(data__4[[#This Row],[Close]]-B1077)/B1077</f>
        <v>-1.2178549173757212E-2</v>
      </c>
      <c r="H1078">
        <f t="shared" si="16"/>
        <v>1.036317827753231E-4</v>
      </c>
      <c r="I1078">
        <f>-LN(data__4[[#This Row],[Variance]]) - (data__4[[#This Row],[PropReturn]]^2/data__4[[#This Row],[Variance]])</f>
        <v>7.7434737049734146</v>
      </c>
      <c r="J1078">
        <f>SQRT(data__4[[#This Row],[Variance]])*100</f>
        <v>1.0179969684400987</v>
      </c>
    </row>
    <row r="1079" spans="1:10" x14ac:dyDescent="0.25">
      <c r="A1079" s="1">
        <v>40112</v>
      </c>
      <c r="B1079">
        <v>1066.949951171875</v>
      </c>
      <c r="C1079">
        <v>1091.75</v>
      </c>
      <c r="D1079">
        <v>1065.22998046875</v>
      </c>
      <c r="E1079">
        <v>1080.3599853515625</v>
      </c>
      <c r="F1079">
        <v>6363380000</v>
      </c>
      <c r="G1079" s="2">
        <f>(data__4[[#This Row],[Close]]-B1078)/B1078</f>
        <v>-1.1717325583669896E-2</v>
      </c>
      <c r="H1079">
        <f t="shared" si="16"/>
        <v>1.0791680556528839E-4</v>
      </c>
      <c r="I1079">
        <f>-LN(data__4[[#This Row],[Variance]]) - (data__4[[#This Row],[PropReturn]]^2/data__4[[#This Row],[Variance]])</f>
        <v>7.861913262773828</v>
      </c>
      <c r="J1079">
        <f>SQRT(data__4[[#This Row],[Variance]])*100</f>
        <v>1.0388301380172236</v>
      </c>
    </row>
    <row r="1080" spans="1:10" x14ac:dyDescent="0.25">
      <c r="A1080" s="1">
        <v>40113</v>
      </c>
      <c r="B1080">
        <v>1063.4100341796875</v>
      </c>
      <c r="C1080">
        <v>1072.47998046875</v>
      </c>
      <c r="D1080">
        <v>1060.6199951171875</v>
      </c>
      <c r="E1080">
        <v>1067.5400390625</v>
      </c>
      <c r="F1080">
        <v>5337380000</v>
      </c>
      <c r="G1080" s="2">
        <f>(data__4[[#This Row],[Close]]-B1079)/B1079</f>
        <v>-3.3177910438061914E-3</v>
      </c>
      <c r="H1080">
        <f t="shared" si="16"/>
        <v>1.1093393662906735E-4</v>
      </c>
      <c r="I1080">
        <f>-LN(data__4[[#This Row],[Variance]]) - (data__4[[#This Row],[PropReturn]]^2/data__4[[#This Row],[Variance]])</f>
        <v>9.007347836837603</v>
      </c>
      <c r="J1080">
        <f>SQRT(data__4[[#This Row],[Variance]])*100</f>
        <v>1.0532518057381499</v>
      </c>
    </row>
    <row r="1081" spans="1:10" x14ac:dyDescent="0.25">
      <c r="A1081" s="1">
        <v>40114</v>
      </c>
      <c r="B1081">
        <v>1042.6300048828125</v>
      </c>
      <c r="C1081">
        <v>1063.260009765625</v>
      </c>
      <c r="D1081">
        <v>1042.18994140625</v>
      </c>
      <c r="E1081">
        <v>1061.510009765625</v>
      </c>
      <c r="F1081">
        <v>6600350000</v>
      </c>
      <c r="G1081" s="2">
        <f>(data__4[[#This Row],[Close]]-B1080)/B1080</f>
        <v>-1.9540937765275719E-2</v>
      </c>
      <c r="H1081">
        <f t="shared" si="16"/>
        <v>1.0343775122763203E-4</v>
      </c>
      <c r="I1081">
        <f>-LN(data__4[[#This Row],[Variance]]) - (data__4[[#This Row],[PropReturn]]^2/data__4[[#This Row],[Variance]])</f>
        <v>5.4849652517477514</v>
      </c>
      <c r="J1081">
        <f>SQRT(data__4[[#This Row],[Variance]])*100</f>
        <v>1.0170435154290698</v>
      </c>
    </row>
    <row r="1082" spans="1:10" x14ac:dyDescent="0.25">
      <c r="A1082" s="1">
        <v>40115</v>
      </c>
      <c r="B1082">
        <v>1066.1099853515625</v>
      </c>
      <c r="C1082">
        <v>1066.8299560546875</v>
      </c>
      <c r="D1082">
        <v>1043.68994140625</v>
      </c>
      <c r="E1082">
        <v>1043.68994140625</v>
      </c>
      <c r="F1082">
        <v>5595040000</v>
      </c>
      <c r="G1082" s="2">
        <f>(data__4[[#This Row],[Close]]-B1081)/B1081</f>
        <v>2.2519954690340085E-2</v>
      </c>
      <c r="H1082">
        <f t="shared" si="16"/>
        <v>1.2669478208252529E-4</v>
      </c>
      <c r="I1082">
        <f>-LN(data__4[[#This Row],[Variance]]) - (data__4[[#This Row],[PropReturn]]^2/data__4[[#This Row],[Variance]])</f>
        <v>4.9708153206237551</v>
      </c>
      <c r="J1082">
        <f>SQRT(data__4[[#This Row],[Variance]])*100</f>
        <v>1.1255877668246279</v>
      </c>
    </row>
    <row r="1083" spans="1:10" x14ac:dyDescent="0.25">
      <c r="A1083" s="1">
        <v>40116</v>
      </c>
      <c r="B1083">
        <v>1036.18994140625</v>
      </c>
      <c r="C1083">
        <v>1065.4100341796875</v>
      </c>
      <c r="D1083">
        <v>1033.3800048828125</v>
      </c>
      <c r="E1083">
        <v>1065.4100341796875</v>
      </c>
      <c r="F1083">
        <v>6512420000</v>
      </c>
      <c r="G1083" s="2">
        <f>(data__4[[#This Row],[Close]]-B1082)/B1082</f>
        <v>-2.8064687843108428E-2</v>
      </c>
      <c r="H1083">
        <f t="shared" si="16"/>
        <v>1.5809589449310022E-4</v>
      </c>
      <c r="I1083">
        <f>-LN(data__4[[#This Row],[Variance]]) - (data__4[[#This Row],[PropReturn]]^2/data__4[[#This Row],[Variance]])</f>
        <v>3.7703533284648492</v>
      </c>
      <c r="J1083">
        <f>SQRT(data__4[[#This Row],[Variance]])*100</f>
        <v>1.2573618989499413</v>
      </c>
    </row>
    <row r="1084" spans="1:10" x14ac:dyDescent="0.25">
      <c r="A1084" s="1">
        <v>40119</v>
      </c>
      <c r="B1084">
        <v>1042.8800048828125</v>
      </c>
      <c r="C1084">
        <v>1052.1800537109375</v>
      </c>
      <c r="D1084">
        <v>1029.3800048828125</v>
      </c>
      <c r="E1084">
        <v>1036.1800537109375</v>
      </c>
      <c r="F1084">
        <v>6202640000</v>
      </c>
      <c r="G1084" s="2">
        <f>(data__4[[#This Row],[Close]]-B1083)/B1083</f>
        <v>6.4564065035056977E-3</v>
      </c>
      <c r="H1084">
        <f t="shared" si="16"/>
        <v>2.0952696482269827E-4</v>
      </c>
      <c r="I1084">
        <f>-LN(data__4[[#This Row],[Variance]]) - (data__4[[#This Row],[PropReturn]]^2/data__4[[#This Row],[Variance]])</f>
        <v>8.2717090935381137</v>
      </c>
      <c r="J1084">
        <f>SQRT(data__4[[#This Row],[Variance]])*100</f>
        <v>1.4475046280502812</v>
      </c>
    </row>
    <row r="1085" spans="1:10" x14ac:dyDescent="0.25">
      <c r="A1085" s="1">
        <v>40120</v>
      </c>
      <c r="B1085">
        <v>1045.4100341796875</v>
      </c>
      <c r="C1085">
        <v>1046.3599853515625</v>
      </c>
      <c r="D1085">
        <v>1033.93994140625</v>
      </c>
      <c r="E1085">
        <v>1040.9200439453125</v>
      </c>
      <c r="F1085">
        <v>5487500000</v>
      </c>
      <c r="G1085" s="2">
        <f>(data__4[[#This Row],[Close]]-B1084)/B1084</f>
        <v>2.42600230614192E-3</v>
      </c>
      <c r="H1085">
        <f t="shared" si="16"/>
        <v>1.9593118474286499E-4</v>
      </c>
      <c r="I1085">
        <f>-LN(data__4[[#This Row],[Variance]]) - (data__4[[#This Row],[PropReturn]]^2/data__4[[#This Row],[Variance]])</f>
        <v>8.5077085162898811</v>
      </c>
      <c r="J1085">
        <f>SQRT(data__4[[#This Row],[Variance]])*100</f>
        <v>1.3997542096484832</v>
      </c>
    </row>
    <row r="1086" spans="1:10" x14ac:dyDescent="0.25">
      <c r="A1086" s="1">
        <v>40121</v>
      </c>
      <c r="B1086">
        <v>1046.5</v>
      </c>
      <c r="C1086">
        <v>1061</v>
      </c>
      <c r="D1086">
        <v>1045.1500244140625</v>
      </c>
      <c r="E1086">
        <v>1047.1400146484375</v>
      </c>
      <c r="F1086">
        <v>5635510000</v>
      </c>
      <c r="G1086" s="2">
        <f>(data__4[[#This Row],[Close]]-B1085)/B1085</f>
        <v>1.0426203926460057E-3</v>
      </c>
      <c r="H1086">
        <f t="shared" si="16"/>
        <v>1.8061412740657198E-4</v>
      </c>
      <c r="I1086">
        <f>-LN(data__4[[#This Row],[Variance]]) - (data__4[[#This Row],[PropReturn]]^2/data__4[[#This Row],[Variance]])</f>
        <v>8.6131290226902948</v>
      </c>
      <c r="J1086">
        <f>SQRT(data__4[[#This Row],[Variance]])*100</f>
        <v>1.3439275553636512</v>
      </c>
    </row>
    <row r="1087" spans="1:10" x14ac:dyDescent="0.25">
      <c r="A1087" s="1">
        <v>40122</v>
      </c>
      <c r="B1087">
        <v>1066.6300048828125</v>
      </c>
      <c r="C1087">
        <v>1066.6500244140625</v>
      </c>
      <c r="D1087">
        <v>1047.300048828125</v>
      </c>
      <c r="E1087">
        <v>1047.300048828125</v>
      </c>
      <c r="F1087">
        <v>4848350000</v>
      </c>
      <c r="G1087" s="2">
        <f>(data__4[[#This Row],[Close]]-B1086)/B1086</f>
        <v>1.9235551727484472E-2</v>
      </c>
      <c r="H1087">
        <f t="shared" si="16"/>
        <v>1.6624204379280891E-4</v>
      </c>
      <c r="I1087">
        <f>-LN(data__4[[#This Row],[Variance]]) - (data__4[[#This Row],[PropReturn]]^2/data__4[[#This Row],[Variance]])</f>
        <v>6.4763565126124529</v>
      </c>
      <c r="J1087">
        <f>SQRT(data__4[[#This Row],[Variance]])*100</f>
        <v>1.2893488426054793</v>
      </c>
    </row>
    <row r="1088" spans="1:10" x14ac:dyDescent="0.25">
      <c r="A1088" s="1">
        <v>40123</v>
      </c>
      <c r="B1088">
        <v>1069.300048828125</v>
      </c>
      <c r="C1088">
        <v>1071.47998046875</v>
      </c>
      <c r="D1088">
        <v>1059.3199462890625</v>
      </c>
      <c r="E1088">
        <v>1064.949951171875</v>
      </c>
      <c r="F1088">
        <v>4277130000</v>
      </c>
      <c r="G1088" s="2">
        <f>(data__4[[#This Row],[Close]]-B1087)/B1087</f>
        <v>2.5032522365671214E-3</v>
      </c>
      <c r="H1088">
        <f t="shared" si="16"/>
        <v>1.8306628495442289E-4</v>
      </c>
      <c r="I1088">
        <f>-LN(data__4[[#This Row],[Variance]]) - (data__4[[#This Row],[PropReturn]]^2/data__4[[#This Row],[Variance]])</f>
        <v>8.571432734029182</v>
      </c>
      <c r="J1088">
        <f>SQRT(data__4[[#This Row],[Variance]])*100</f>
        <v>1.3530198999069558</v>
      </c>
    </row>
    <row r="1089" spans="1:10" x14ac:dyDescent="0.25">
      <c r="A1089" s="1">
        <v>40126</v>
      </c>
      <c r="B1089">
        <v>1093.0799560546875</v>
      </c>
      <c r="C1089">
        <v>1093.18994140625</v>
      </c>
      <c r="D1089">
        <v>1072.31005859375</v>
      </c>
      <c r="E1089">
        <v>1072.31005859375</v>
      </c>
      <c r="F1089">
        <v>4460030000</v>
      </c>
      <c r="G1089" s="2">
        <f>(data__4[[#This Row],[Close]]-B1088)/B1088</f>
        <v>2.2238760067974882E-2</v>
      </c>
      <c r="H1089">
        <f t="shared" si="16"/>
        <v>1.6890094800593421E-4</v>
      </c>
      <c r="I1089">
        <f>-LN(data__4[[#This Row],[Variance]]) - (data__4[[#This Row],[PropReturn]]^2/data__4[[#This Row],[Variance]])</f>
        <v>5.7580769047370293</v>
      </c>
      <c r="J1089">
        <f>SQRT(data__4[[#This Row],[Variance]])*100</f>
        <v>1.29961897495356</v>
      </c>
    </row>
    <row r="1090" spans="1:10" x14ac:dyDescent="0.25">
      <c r="A1090" s="1">
        <v>40127</v>
      </c>
      <c r="B1090">
        <v>1093.010009765625</v>
      </c>
      <c r="C1090">
        <v>1096.4200439453125</v>
      </c>
      <c r="D1090">
        <v>1087.4000244140625</v>
      </c>
      <c r="E1090">
        <v>1091.8599853515625</v>
      </c>
      <c r="F1090">
        <v>4394770000</v>
      </c>
      <c r="G1090" s="2">
        <f>(data__4[[#This Row],[Close]]-B1089)/B1089</f>
        <v>-6.3990093931427417E-5</v>
      </c>
      <c r="H1090">
        <f t="shared" si="16"/>
        <v>1.9560341888415027E-4</v>
      </c>
      <c r="I1090">
        <f>-LN(data__4[[#This Row],[Variance]]) - (data__4[[#This Row],[PropReturn]]^2/data__4[[#This Row],[Variance]])</f>
        <v>8.5394003877110922</v>
      </c>
      <c r="J1090">
        <f>SQRT(data__4[[#This Row],[Variance]])*100</f>
        <v>1.3985829216894874</v>
      </c>
    </row>
    <row r="1091" spans="1:10" x14ac:dyDescent="0.25">
      <c r="A1091" s="1">
        <v>40128</v>
      </c>
      <c r="B1091">
        <v>1098.510009765625</v>
      </c>
      <c r="C1091">
        <v>1105.3699951171875</v>
      </c>
      <c r="D1091">
        <v>1093.81005859375</v>
      </c>
      <c r="E1091">
        <v>1096.0400390625</v>
      </c>
      <c r="F1091">
        <v>4286700000</v>
      </c>
      <c r="G1091" s="2">
        <f>(data__4[[#This Row],[Close]]-B1090)/B1090</f>
        <v>5.0319758747491882E-3</v>
      </c>
      <c r="H1091">
        <f t="shared" si="16"/>
        <v>1.7983754015855967E-4</v>
      </c>
      <c r="I1091">
        <f>-LN(data__4[[#This Row],[Variance]]) - (data__4[[#This Row],[PropReturn]]^2/data__4[[#This Row],[Variance]])</f>
        <v>8.4826585846377398</v>
      </c>
      <c r="J1091">
        <f>SQRT(data__4[[#This Row],[Variance]])*100</f>
        <v>1.3410351977429962</v>
      </c>
    </row>
    <row r="1092" spans="1:10" x14ac:dyDescent="0.25">
      <c r="A1092" s="1">
        <v>40129</v>
      </c>
      <c r="B1092">
        <v>1087.239990234375</v>
      </c>
      <c r="C1092">
        <v>1101.969970703125</v>
      </c>
      <c r="D1092">
        <v>1084.9000244140625</v>
      </c>
      <c r="E1092">
        <v>1098.31005859375</v>
      </c>
      <c r="F1092">
        <v>4160250000</v>
      </c>
      <c r="G1092" s="2">
        <f>(data__4[[#This Row],[Close]]-B1091)/B1091</f>
        <v>-1.0259368991689515E-2</v>
      </c>
      <c r="H1092">
        <f t="shared" si="16"/>
        <v>1.6750010094871979E-4</v>
      </c>
      <c r="I1092">
        <f>-LN(data__4[[#This Row],[Variance]]) - (data__4[[#This Row],[PropReturn]]^2/data__4[[#This Row],[Variance]])</f>
        <v>8.0661410000029896</v>
      </c>
      <c r="J1092">
        <f>SQRT(data__4[[#This Row],[Variance]])*100</f>
        <v>1.2942183005533487</v>
      </c>
    </row>
    <row r="1093" spans="1:10" x14ac:dyDescent="0.25">
      <c r="A1093" s="1">
        <v>40130</v>
      </c>
      <c r="B1093">
        <v>1093.47998046875</v>
      </c>
      <c r="C1093">
        <v>1097.7900390625</v>
      </c>
      <c r="D1093">
        <v>1085.3299560546875</v>
      </c>
      <c r="E1093">
        <v>1087.5899658203125</v>
      </c>
      <c r="F1093">
        <v>3792610000</v>
      </c>
      <c r="G1093" s="2">
        <f>(data__4[[#This Row],[Close]]-B1092)/B1092</f>
        <v>5.7392942592461608E-3</v>
      </c>
      <c r="H1093">
        <f t="shared" ref="H1093:H1156" si="17" xml:space="preserve"> $N$5 + ($N$3*G1092^2) + ($N$4*H1092)</f>
        <v>1.6272554063975685E-4</v>
      </c>
      <c r="I1093">
        <f>-LN(data__4[[#This Row],[Variance]]) - (data__4[[#This Row],[PropReturn]]^2/data__4[[#This Row],[Variance]])</f>
        <v>8.5210219217364305</v>
      </c>
      <c r="J1093">
        <f>SQRT(data__4[[#This Row],[Variance]])*100</f>
        <v>1.2756392148243045</v>
      </c>
    </row>
    <row r="1094" spans="1:10" x14ac:dyDescent="0.25">
      <c r="A1094" s="1">
        <v>40133</v>
      </c>
      <c r="B1094">
        <v>1109.300048828125</v>
      </c>
      <c r="C1094">
        <v>1113.68994140625</v>
      </c>
      <c r="D1094">
        <v>1094.1300048828125</v>
      </c>
      <c r="E1094">
        <v>1094.1300048828125</v>
      </c>
      <c r="F1094">
        <v>4565850000</v>
      </c>
      <c r="G1094" s="2">
        <f>(data__4[[#This Row],[Close]]-B1093)/B1093</f>
        <v>1.4467634197192433E-2</v>
      </c>
      <c r="H1094">
        <f t="shared" si="17"/>
        <v>1.5249732045690968E-4</v>
      </c>
      <c r="I1094">
        <f>-LN(data__4[[#This Row],[Variance]]) - (data__4[[#This Row],[PropReturn]]^2/data__4[[#This Row],[Variance]])</f>
        <v>7.4157988304846461</v>
      </c>
      <c r="J1094">
        <f>SQRT(data__4[[#This Row],[Variance]])*100</f>
        <v>1.2348980543223385</v>
      </c>
    </row>
    <row r="1095" spans="1:10" x14ac:dyDescent="0.25">
      <c r="A1095" s="1">
        <v>40134</v>
      </c>
      <c r="B1095">
        <v>1110.3199462890625</v>
      </c>
      <c r="C1095">
        <v>1110.52001953125</v>
      </c>
      <c r="D1095">
        <v>1102.18994140625</v>
      </c>
      <c r="E1095">
        <v>1109.219970703125</v>
      </c>
      <c r="F1095">
        <v>3824070000</v>
      </c>
      <c r="G1095" s="2">
        <f>(data__4[[#This Row],[Close]]-B1094)/B1094</f>
        <v>9.1940630672010634E-4</v>
      </c>
      <c r="H1095">
        <f t="shared" si="17"/>
        <v>1.5747592229276066E-4</v>
      </c>
      <c r="I1095">
        <f>-LN(data__4[[#This Row],[Variance]]) - (data__4[[#This Row],[PropReturn]]^2/data__4[[#This Row],[Variance]])</f>
        <v>8.7508701304628698</v>
      </c>
      <c r="J1095">
        <f>SQRT(data__4[[#This Row],[Variance]])*100</f>
        <v>1.2548941082528065</v>
      </c>
    </row>
    <row r="1096" spans="1:10" x14ac:dyDescent="0.25">
      <c r="A1096" s="1">
        <v>40135</v>
      </c>
      <c r="B1096">
        <v>1109.800048828125</v>
      </c>
      <c r="C1096">
        <v>1111.0999755859375</v>
      </c>
      <c r="D1096">
        <v>1102.699951171875</v>
      </c>
      <c r="E1096">
        <v>1109.43994140625</v>
      </c>
      <c r="F1096">
        <v>4293340000</v>
      </c>
      <c r="G1096" s="2">
        <f>(data__4[[#This Row],[Close]]-B1095)/B1095</f>
        <v>-4.6824112515956646E-4</v>
      </c>
      <c r="H1096">
        <f t="shared" si="17"/>
        <v>1.4510005841775401E-4</v>
      </c>
      <c r="I1096">
        <f>-LN(data__4[[#This Row],[Variance]]) - (data__4[[#This Row],[PropReturn]]^2/data__4[[#This Row],[Variance]])</f>
        <v>8.8365759709151916</v>
      </c>
      <c r="J1096">
        <f>SQRT(data__4[[#This Row],[Variance]])*100</f>
        <v>1.2045748561951393</v>
      </c>
    </row>
    <row r="1097" spans="1:10" x14ac:dyDescent="0.25">
      <c r="A1097" s="1">
        <v>40136</v>
      </c>
      <c r="B1097">
        <v>1094.9000244140625</v>
      </c>
      <c r="C1097">
        <v>1106.43994140625</v>
      </c>
      <c r="D1097">
        <v>1088.4000244140625</v>
      </c>
      <c r="E1097">
        <v>1106.43994140625</v>
      </c>
      <c r="F1097">
        <v>4178030000</v>
      </c>
      <c r="G1097" s="2">
        <f>(data__4[[#This Row],[Close]]-B1096)/B1096</f>
        <v>-1.3425863902056892E-2</v>
      </c>
      <c r="H1097">
        <f t="shared" si="17"/>
        <v>1.3375158650300392E-4</v>
      </c>
      <c r="I1097">
        <f>-LN(data__4[[#This Row],[Variance]]) - (data__4[[#This Row],[PropReturn]]^2/data__4[[#This Row],[Variance]])</f>
        <v>7.5718501728019296</v>
      </c>
      <c r="J1097">
        <f>SQRT(data__4[[#This Row],[Variance]])*100</f>
        <v>1.1565102096523139</v>
      </c>
    </row>
    <row r="1098" spans="1:10" x14ac:dyDescent="0.25">
      <c r="A1098" s="1">
        <v>40137</v>
      </c>
      <c r="B1098">
        <v>1091.3800048828125</v>
      </c>
      <c r="C1098">
        <v>1094.6600341796875</v>
      </c>
      <c r="D1098">
        <v>1086.81005859375</v>
      </c>
      <c r="E1098">
        <v>1094.6600341796875</v>
      </c>
      <c r="F1098">
        <v>3751230000</v>
      </c>
      <c r="G1098" s="2">
        <f>(data__4[[#This Row],[Close]]-B1097)/B1097</f>
        <v>-3.2149232375200138E-3</v>
      </c>
      <c r="H1098">
        <f t="shared" si="17"/>
        <v>1.3800473977429461E-4</v>
      </c>
      <c r="I1098">
        <f>-LN(data__4[[#This Row],[Variance]]) - (data__4[[#This Row],[PropReturn]]^2/data__4[[#This Row],[Variance]])</f>
        <v>8.8133284950154938</v>
      </c>
      <c r="J1098">
        <f>SQRT(data__4[[#This Row],[Variance]])*100</f>
        <v>1.1747541860929656</v>
      </c>
    </row>
    <row r="1099" spans="1:10" x14ac:dyDescent="0.25">
      <c r="A1099" s="1">
        <v>40140</v>
      </c>
      <c r="B1099">
        <v>1106.239990234375</v>
      </c>
      <c r="C1099">
        <v>1112.3800048828125</v>
      </c>
      <c r="D1099">
        <v>1094.8599853515625</v>
      </c>
      <c r="E1099">
        <v>1094.8599853515625</v>
      </c>
      <c r="F1099">
        <v>3827920000</v>
      </c>
      <c r="G1099" s="2">
        <f>(data__4[[#This Row],[Close]]-B1098)/B1098</f>
        <v>1.3615775701478147E-2</v>
      </c>
      <c r="H1099">
        <f t="shared" si="17"/>
        <v>1.2809555256596507E-4</v>
      </c>
      <c r="I1099">
        <f>-LN(data__4[[#This Row],[Variance]]) - (data__4[[#This Row],[PropReturn]]^2/data__4[[#This Row],[Variance]])</f>
        <v>7.515460183590438</v>
      </c>
      <c r="J1099">
        <f>SQRT(data__4[[#This Row],[Variance]])*100</f>
        <v>1.131793057789122</v>
      </c>
    </row>
    <row r="1100" spans="1:10" x14ac:dyDescent="0.25">
      <c r="A1100" s="1">
        <v>40141</v>
      </c>
      <c r="B1100">
        <v>1105.6500244140625</v>
      </c>
      <c r="C1100">
        <v>1107.56005859375</v>
      </c>
      <c r="D1100">
        <v>1097.6300048828125</v>
      </c>
      <c r="E1100">
        <v>1105.8299560546875</v>
      </c>
      <c r="F1100">
        <v>3700820000</v>
      </c>
      <c r="G1100" s="2">
        <f>(data__4[[#This Row],[Close]]-B1099)/B1099</f>
        <v>-5.3330726200515142E-4</v>
      </c>
      <c r="H1100">
        <f t="shared" si="17"/>
        <v>1.332583066306185E-4</v>
      </c>
      <c r="I1100">
        <f>-LN(data__4[[#This Row],[Variance]]) - (data__4[[#This Row],[PropReturn]]^2/data__4[[#This Row],[Variance]])</f>
        <v>8.9210868324164903</v>
      </c>
      <c r="J1100">
        <f>SQRT(data__4[[#This Row],[Variance]])*100</f>
        <v>1.1543756175119886</v>
      </c>
    </row>
    <row r="1101" spans="1:10" x14ac:dyDescent="0.25">
      <c r="A1101" s="1">
        <v>40142</v>
      </c>
      <c r="B1101">
        <v>1110.6300048828125</v>
      </c>
      <c r="C1101">
        <v>1111.1800537109375</v>
      </c>
      <c r="D1101">
        <v>1104.75</v>
      </c>
      <c r="E1101">
        <v>1106.489990234375</v>
      </c>
      <c r="F1101">
        <v>3036350000</v>
      </c>
      <c r="G1101" s="2">
        <f>(data__4[[#This Row],[Close]]-B1100)/B1100</f>
        <v>4.5041200730666408E-3</v>
      </c>
      <c r="H1101">
        <f t="shared" si="17"/>
        <v>1.2294679877087968E-4</v>
      </c>
      <c r="I1101">
        <f>-LN(data__4[[#This Row],[Variance]]) - (data__4[[#This Row],[PropReturn]]^2/data__4[[#This Row],[Variance]])</f>
        <v>8.8387517027838527</v>
      </c>
      <c r="J1101">
        <f>SQRT(data__4[[#This Row],[Variance]])*100</f>
        <v>1.1088137750356446</v>
      </c>
    </row>
    <row r="1102" spans="1:10" x14ac:dyDescent="0.25">
      <c r="A1102" s="1">
        <v>40144</v>
      </c>
      <c r="B1102">
        <v>1091.489990234375</v>
      </c>
      <c r="C1102">
        <v>1105.469970703125</v>
      </c>
      <c r="D1102">
        <v>1083.739990234375</v>
      </c>
      <c r="E1102">
        <v>1105.469970703125</v>
      </c>
      <c r="F1102">
        <v>2362910000</v>
      </c>
      <c r="G1102" s="2">
        <f>(data__4[[#This Row],[Close]]-B1101)/B1101</f>
        <v>-1.723347520262344E-2</v>
      </c>
      <c r="H1102">
        <f t="shared" si="17"/>
        <v>1.1515721221411052E-4</v>
      </c>
      <c r="I1102">
        <f>-LN(data__4[[#This Row],[Variance]]) - (data__4[[#This Row],[PropReturn]]^2/data__4[[#This Row],[Variance]])</f>
        <v>6.4901930462556479</v>
      </c>
      <c r="J1102">
        <f>SQRT(data__4[[#This Row],[Variance]])*100</f>
        <v>1.0731132848591081</v>
      </c>
    </row>
    <row r="1103" spans="1:10" x14ac:dyDescent="0.25">
      <c r="A1103" s="1">
        <v>40147</v>
      </c>
      <c r="B1103">
        <v>1095.6300048828125</v>
      </c>
      <c r="C1103">
        <v>1097.239990234375</v>
      </c>
      <c r="D1103">
        <v>1086.25</v>
      </c>
      <c r="E1103">
        <v>1091.0699462890625</v>
      </c>
      <c r="F1103">
        <v>3895520000</v>
      </c>
      <c r="G1103" s="2">
        <f>(data__4[[#This Row],[Close]]-B1102)/B1102</f>
        <v>3.7929936925473013E-3</v>
      </c>
      <c r="H1103">
        <f t="shared" si="17"/>
        <v>1.3050572144229075E-4</v>
      </c>
      <c r="I1103">
        <f>-LN(data__4[[#This Row],[Variance]]) - (data__4[[#This Row],[PropReturn]]^2/data__4[[#This Row],[Variance]])</f>
        <v>8.8338546358502885</v>
      </c>
      <c r="J1103">
        <f>SQRT(data__4[[#This Row],[Variance]])*100</f>
        <v>1.142391007677716</v>
      </c>
    </row>
    <row r="1104" spans="1:10" x14ac:dyDescent="0.25">
      <c r="A1104" s="1">
        <v>40148</v>
      </c>
      <c r="B1104">
        <v>1108.8599853515625</v>
      </c>
      <c r="C1104">
        <v>1112.280029296875</v>
      </c>
      <c r="D1104">
        <v>1098.8900146484375</v>
      </c>
      <c r="E1104">
        <v>1098.8900146484375</v>
      </c>
      <c r="F1104">
        <v>4249310000</v>
      </c>
      <c r="G1104" s="2">
        <f>(data__4[[#This Row],[Close]]-B1103)/B1103</f>
        <v>1.2075226499629376E-2</v>
      </c>
      <c r="H1104">
        <f t="shared" si="17"/>
        <v>1.2157867667155124E-4</v>
      </c>
      <c r="I1104">
        <f>-LN(data__4[[#This Row],[Variance]]) - (data__4[[#This Row],[PropReturn]]^2/data__4[[#This Row],[Variance]])</f>
        <v>7.8156342529017007</v>
      </c>
      <c r="J1104">
        <f>SQRT(data__4[[#This Row],[Variance]])*100</f>
        <v>1.1026272111260054</v>
      </c>
    </row>
    <row r="1105" spans="1:10" x14ac:dyDescent="0.25">
      <c r="A1105" s="1">
        <v>40149</v>
      </c>
      <c r="B1105">
        <v>1109.239990234375</v>
      </c>
      <c r="C1105">
        <v>1115.5799560546875</v>
      </c>
      <c r="D1105">
        <v>1105.2900390625</v>
      </c>
      <c r="E1105">
        <v>1109.030029296875</v>
      </c>
      <c r="F1105">
        <v>3941340000</v>
      </c>
      <c r="G1105" s="2">
        <f>(data__4[[#This Row],[Close]]-B1104)/B1104</f>
        <v>3.4269870662888063E-4</v>
      </c>
      <c r="H1105">
        <f t="shared" si="17"/>
        <v>1.2409673141782667E-4</v>
      </c>
      <c r="I1105">
        <f>-LN(data__4[[#This Row],[Variance]]) - (data__4[[#This Row],[PropReturn]]^2/data__4[[#This Row],[Variance]])</f>
        <v>8.9935028264981067</v>
      </c>
      <c r="J1105">
        <f>SQRT(data__4[[#This Row],[Variance]])*100</f>
        <v>1.1139871247811917</v>
      </c>
    </row>
    <row r="1106" spans="1:10" x14ac:dyDescent="0.25">
      <c r="A1106" s="1">
        <v>40150</v>
      </c>
      <c r="B1106">
        <v>1099.9200439453125</v>
      </c>
      <c r="C1106">
        <v>1117.280029296875</v>
      </c>
      <c r="D1106">
        <v>1098.739990234375</v>
      </c>
      <c r="E1106">
        <v>1110.5899658203125</v>
      </c>
      <c r="F1106">
        <v>4810030000</v>
      </c>
      <c r="G1106" s="2">
        <f>(data__4[[#This Row],[Close]]-B1105)/B1105</f>
        <v>-8.402100871871071E-3</v>
      </c>
      <c r="H1106">
        <f t="shared" si="17"/>
        <v>1.1456984355257192E-4</v>
      </c>
      <c r="I1106">
        <f>-LN(data__4[[#This Row],[Variance]]) - (data__4[[#This Row],[PropReturn]]^2/data__4[[#This Row],[Variance]])</f>
        <v>8.4581489635124889</v>
      </c>
      <c r="J1106">
        <f>SQRT(data__4[[#This Row],[Variance]])*100</f>
        <v>1.0703730356869605</v>
      </c>
    </row>
    <row r="1107" spans="1:10" x14ac:dyDescent="0.25">
      <c r="A1107" s="1">
        <v>40151</v>
      </c>
      <c r="B1107">
        <v>1105.97998046875</v>
      </c>
      <c r="C1107">
        <v>1119.1300048828125</v>
      </c>
      <c r="D1107">
        <v>1096.52001953125</v>
      </c>
      <c r="E1107">
        <v>1100.4300537109375</v>
      </c>
      <c r="F1107">
        <v>5781140000</v>
      </c>
      <c r="G1107" s="2">
        <f>(data__4[[#This Row],[Close]]-B1106)/B1106</f>
        <v>5.5094336691065855E-3</v>
      </c>
      <c r="H1107">
        <f t="shared" si="17"/>
        <v>1.115934548652387E-4</v>
      </c>
      <c r="I1107">
        <f>-LN(data__4[[#This Row],[Variance]]) - (data__4[[#This Row],[PropReturn]]^2/data__4[[#This Row],[Variance]])</f>
        <v>8.8286442183214859</v>
      </c>
      <c r="J1107">
        <f>SQRT(data__4[[#This Row],[Variance]])*100</f>
        <v>1.056378033022453</v>
      </c>
    </row>
    <row r="1108" spans="1:10" x14ac:dyDescent="0.25">
      <c r="A1108" s="1">
        <v>40154</v>
      </c>
      <c r="B1108">
        <v>1103.25</v>
      </c>
      <c r="C1108">
        <v>1110.719970703125</v>
      </c>
      <c r="D1108">
        <v>1100.8299560546875</v>
      </c>
      <c r="E1108">
        <v>1105.52001953125</v>
      </c>
      <c r="F1108">
        <v>4103360000</v>
      </c>
      <c r="G1108" s="2">
        <f>(data__4[[#This Row],[Close]]-B1107)/B1107</f>
        <v>-2.4683814508043322E-3</v>
      </c>
      <c r="H1108">
        <f t="shared" si="17"/>
        <v>1.0561008416919336E-4</v>
      </c>
      <c r="I1108">
        <f>-LN(data__4[[#This Row],[Variance]]) - (data__4[[#This Row],[PropReturn]]^2/data__4[[#This Row],[Variance]])</f>
        <v>9.0980642236831581</v>
      </c>
      <c r="J1108">
        <f>SQRT(data__4[[#This Row],[Variance]])*100</f>
        <v>1.0276676708410817</v>
      </c>
    </row>
    <row r="1109" spans="1:10" x14ac:dyDescent="0.25">
      <c r="A1109" s="1">
        <v>40155</v>
      </c>
      <c r="B1109">
        <v>1091.93994140625</v>
      </c>
      <c r="C1109">
        <v>1103.0400390625</v>
      </c>
      <c r="D1109">
        <v>1088.6099853515625</v>
      </c>
      <c r="E1109">
        <v>1103.0400390625</v>
      </c>
      <c r="F1109">
        <v>4748030000</v>
      </c>
      <c r="G1109" s="2">
        <f>(data__4[[#This Row],[Close]]-B1108)/B1108</f>
        <v>-1.0251582681849083E-2</v>
      </c>
      <c r="H1109">
        <f t="shared" si="17"/>
        <v>9.8178798656884937E-5</v>
      </c>
      <c r="I1109">
        <f>-LN(data__4[[#This Row],[Variance]]) - (data__4[[#This Row],[PropReturn]]^2/data__4[[#This Row],[Variance]])</f>
        <v>8.1582758425003838</v>
      </c>
      <c r="J1109">
        <f>SQRT(data__4[[#This Row],[Variance]])*100</f>
        <v>0.9908521517203509</v>
      </c>
    </row>
    <row r="1110" spans="1:10" x14ac:dyDescent="0.25">
      <c r="A1110" s="1">
        <v>40156</v>
      </c>
      <c r="B1110">
        <v>1095.949951171875</v>
      </c>
      <c r="C1110">
        <v>1097.0400390625</v>
      </c>
      <c r="D1110">
        <v>1085.8900146484375</v>
      </c>
      <c r="E1110">
        <v>1091.0699462890625</v>
      </c>
      <c r="F1110">
        <v>4115410000</v>
      </c>
      <c r="G1110" s="2">
        <f>(data__4[[#This Row],[Close]]-B1109)/B1109</f>
        <v>3.6723720907770136E-3</v>
      </c>
      <c r="H1110">
        <f t="shared" si="17"/>
        <v>9.9430671609685348E-5</v>
      </c>
      <c r="I1110">
        <f>-LN(data__4[[#This Row],[Variance]]) - (data__4[[#This Row],[PropReturn]]^2/data__4[[#This Row],[Variance]])</f>
        <v>9.0804145459490471</v>
      </c>
      <c r="J1110">
        <f>SQRT(data__4[[#This Row],[Variance]])*100</f>
        <v>0.99714929478832481</v>
      </c>
    </row>
    <row r="1111" spans="1:10" x14ac:dyDescent="0.25">
      <c r="A1111" s="1">
        <v>40157</v>
      </c>
      <c r="B1111">
        <v>1102.3499755859375</v>
      </c>
      <c r="C1111">
        <v>1106.25</v>
      </c>
      <c r="D1111">
        <v>1098.68994140625</v>
      </c>
      <c r="E1111">
        <v>1098.68994140625</v>
      </c>
      <c r="F1111">
        <v>3996490000</v>
      </c>
      <c r="G1111" s="2">
        <f>(data__4[[#This Row],[Close]]-B1110)/B1110</f>
        <v>5.8397050040643692E-3</v>
      </c>
      <c r="H1111">
        <f t="shared" si="17"/>
        <v>9.3137850943092465E-5</v>
      </c>
      <c r="I1111">
        <f>-LN(data__4[[#This Row],[Variance]]) - (data__4[[#This Row],[PropReturn]]^2/data__4[[#This Row],[Variance]])</f>
        <v>8.9152827885895611</v>
      </c>
      <c r="J1111">
        <f>SQRT(data__4[[#This Row],[Variance]])*100</f>
        <v>0.96507953528759716</v>
      </c>
    </row>
    <row r="1112" spans="1:10" x14ac:dyDescent="0.25">
      <c r="A1112" s="1">
        <v>40158</v>
      </c>
      <c r="B1112">
        <v>1106.4100341796875</v>
      </c>
      <c r="C1112">
        <v>1108.5</v>
      </c>
      <c r="D1112">
        <v>1101.3399658203125</v>
      </c>
      <c r="E1112">
        <v>1103.9599609375</v>
      </c>
      <c r="F1112">
        <v>3791090000</v>
      </c>
      <c r="G1112" s="2">
        <f>(data__4[[#This Row],[Close]]-B1111)/B1111</f>
        <v>3.6830940115836963E-3</v>
      </c>
      <c r="H1112">
        <f t="shared" si="17"/>
        <v>8.9066604649916254E-5</v>
      </c>
      <c r="I1112">
        <f>-LN(data__4[[#This Row],[Variance]]) - (data__4[[#This Row],[PropReturn]]^2/data__4[[#This Row],[Variance]])</f>
        <v>9.1738223107321186</v>
      </c>
      <c r="J1112">
        <f>SQRT(data__4[[#This Row],[Variance]])*100</f>
        <v>0.94375105112479885</v>
      </c>
    </row>
    <row r="1113" spans="1:10" x14ac:dyDescent="0.25">
      <c r="A1113" s="1">
        <v>40161</v>
      </c>
      <c r="B1113">
        <v>1114.1099853515625</v>
      </c>
      <c r="C1113">
        <v>1114.760009765625</v>
      </c>
      <c r="D1113">
        <v>1107.8399658203125</v>
      </c>
      <c r="E1113">
        <v>1107.8399658203125</v>
      </c>
      <c r="F1113">
        <v>4548490000</v>
      </c>
      <c r="G1113" s="2">
        <f>(data__4[[#This Row],[Close]]-B1112)/B1112</f>
        <v>6.9594010665167943E-3</v>
      </c>
      <c r="H1113">
        <f t="shared" si="17"/>
        <v>8.3683121305761082E-5</v>
      </c>
      <c r="I1113">
        <f>-LN(data__4[[#This Row],[Variance]]) - (data__4[[#This Row],[PropReturn]]^2/data__4[[#This Row],[Variance]])</f>
        <v>8.8097034599578894</v>
      </c>
      <c r="J1113">
        <f>SQRT(data__4[[#This Row],[Variance]])*100</f>
        <v>0.91478479056967876</v>
      </c>
    </row>
    <row r="1114" spans="1:10" x14ac:dyDescent="0.25">
      <c r="A1114" s="1">
        <v>40162</v>
      </c>
      <c r="B1114">
        <v>1107.9300537109375</v>
      </c>
      <c r="C1114">
        <v>1114.1099853515625</v>
      </c>
      <c r="D1114">
        <v>1105.3499755859375</v>
      </c>
      <c r="E1114">
        <v>1114.1099853515625</v>
      </c>
      <c r="F1114">
        <v>5045100000</v>
      </c>
      <c r="G1114" s="2">
        <f>(data__4[[#This Row],[Close]]-B1113)/B1113</f>
        <v>-5.5469672849892768E-3</v>
      </c>
      <c r="H1114">
        <f t="shared" si="17"/>
        <v>8.1598805863872446E-5</v>
      </c>
      <c r="I1114">
        <f>-LN(data__4[[#This Row],[Variance]]) - (data__4[[#This Row],[PropReturn]]^2/data__4[[#This Row],[Variance]])</f>
        <v>9.0366212200823224</v>
      </c>
      <c r="J1114">
        <f>SQRT(data__4[[#This Row],[Variance]])*100</f>
        <v>0.90332057357215345</v>
      </c>
    </row>
    <row r="1115" spans="1:10" x14ac:dyDescent="0.25">
      <c r="A1115" s="1">
        <v>40163</v>
      </c>
      <c r="B1115">
        <v>1109.1800537109375</v>
      </c>
      <c r="C1115">
        <v>1116.2099609375</v>
      </c>
      <c r="D1115">
        <v>1107.9599609375</v>
      </c>
      <c r="E1115">
        <v>1108.6099853515625</v>
      </c>
      <c r="F1115">
        <v>4829820000</v>
      </c>
      <c r="G1115" s="2">
        <f>(data__4[[#This Row],[Close]]-B1114)/B1114</f>
        <v>1.1282300681466385E-3</v>
      </c>
      <c r="H1115">
        <f t="shared" si="17"/>
        <v>7.8262306094962342E-5</v>
      </c>
      <c r="I1115">
        <f>-LN(data__4[[#This Row],[Variance]]) - (data__4[[#This Row],[PropReturn]]^2/data__4[[#This Row],[Variance]])</f>
        <v>9.4391799002926184</v>
      </c>
      <c r="J1115">
        <f>SQRT(data__4[[#This Row],[Variance]])*100</f>
        <v>0.88465985607442554</v>
      </c>
    </row>
    <row r="1116" spans="1:10" x14ac:dyDescent="0.25">
      <c r="A1116" s="1">
        <v>40164</v>
      </c>
      <c r="B1116">
        <v>1096.0799560546875</v>
      </c>
      <c r="C1116">
        <v>1106.3599853515625</v>
      </c>
      <c r="D1116">
        <v>1095.8800048828125</v>
      </c>
      <c r="E1116">
        <v>1106.3599853515625</v>
      </c>
      <c r="F1116">
        <v>7615070000</v>
      </c>
      <c r="G1116" s="2">
        <f>(data__4[[#This Row],[Close]]-B1115)/B1115</f>
        <v>-1.1810614167124218E-2</v>
      </c>
      <c r="H1116">
        <f t="shared" si="17"/>
        <v>7.282238114805336E-5</v>
      </c>
      <c r="I1116">
        <f>-LN(data__4[[#This Row],[Variance]]) - (data__4[[#This Row],[PropReturn]]^2/data__4[[#This Row],[Variance]])</f>
        <v>7.6119963358923934</v>
      </c>
      <c r="J1116">
        <f>SQRT(data__4[[#This Row],[Variance]])*100</f>
        <v>0.85336030577976474</v>
      </c>
    </row>
    <row r="1117" spans="1:10" x14ac:dyDescent="0.25">
      <c r="A1117" s="1">
        <v>40165</v>
      </c>
      <c r="B1117">
        <v>1102.469970703125</v>
      </c>
      <c r="C1117">
        <v>1103.739990234375</v>
      </c>
      <c r="D1117">
        <v>1093.8800048828125</v>
      </c>
      <c r="E1117">
        <v>1097.8599853515625</v>
      </c>
      <c r="F1117">
        <v>6325890000</v>
      </c>
      <c r="G1117" s="2">
        <f>(data__4[[#This Row],[Close]]-B1116)/B1116</f>
        <v>5.8298800312325738E-3</v>
      </c>
      <c r="H1117">
        <f t="shared" si="17"/>
        <v>7.9075154564876453E-5</v>
      </c>
      <c r="I1117">
        <f>-LN(data__4[[#This Row],[Variance]]) - (data__4[[#This Row],[PropReturn]]^2/data__4[[#This Row],[Variance]])</f>
        <v>9.0152991911203131</v>
      </c>
      <c r="J1117">
        <f>SQRT(data__4[[#This Row],[Variance]])*100</f>
        <v>0.88924211868802328</v>
      </c>
    </row>
    <row r="1118" spans="1:10" x14ac:dyDescent="0.25">
      <c r="A1118" s="1">
        <v>40168</v>
      </c>
      <c r="B1118">
        <v>1114.050048828125</v>
      </c>
      <c r="C1118">
        <v>1117.6800537109375</v>
      </c>
      <c r="D1118">
        <v>1105.31005859375</v>
      </c>
      <c r="E1118">
        <v>1105.31005859375</v>
      </c>
      <c r="F1118">
        <v>3977340000</v>
      </c>
      <c r="G1118" s="2">
        <f>(data__4[[#This Row],[Close]]-B1117)/B1117</f>
        <v>1.0503758317892818E-2</v>
      </c>
      <c r="H1118">
        <f t="shared" si="17"/>
        <v>7.6219769469532128E-5</v>
      </c>
      <c r="I1118">
        <f>-LN(data__4[[#This Row],[Variance]]) - (data__4[[#This Row],[PropReturn]]^2/data__4[[#This Row],[Variance]])</f>
        <v>8.0343788959845011</v>
      </c>
      <c r="J1118">
        <f>SQRT(data__4[[#This Row],[Variance]])*100</f>
        <v>0.87303934315431708</v>
      </c>
    </row>
    <row r="1119" spans="1:10" x14ac:dyDescent="0.25">
      <c r="A1119" s="1">
        <v>40169</v>
      </c>
      <c r="B1119">
        <v>1118.02001953125</v>
      </c>
      <c r="C1119">
        <v>1120.27001953125</v>
      </c>
      <c r="D1119">
        <v>1114.510009765625</v>
      </c>
      <c r="E1119">
        <v>1114.510009765625</v>
      </c>
      <c r="F1119">
        <v>3641130000</v>
      </c>
      <c r="G1119" s="2">
        <f>(data__4[[#This Row],[Close]]-B1118)/B1118</f>
        <v>3.563547892036837E-3</v>
      </c>
      <c r="H1119">
        <f t="shared" si="17"/>
        <v>7.9809581504134634E-5</v>
      </c>
      <c r="I1119">
        <f>-LN(data__4[[#This Row],[Variance]]) - (data__4[[#This Row],[PropReturn]]^2/data__4[[#This Row],[Variance]])</f>
        <v>9.2767523423540101</v>
      </c>
      <c r="J1119">
        <f>SQRT(data__4[[#This Row],[Variance]])*100</f>
        <v>0.8933620850704076</v>
      </c>
    </row>
    <row r="1120" spans="1:10" x14ac:dyDescent="0.25">
      <c r="A1120" s="1">
        <v>40170</v>
      </c>
      <c r="B1120">
        <v>1120.5899658203125</v>
      </c>
      <c r="C1120">
        <v>1121.5799560546875</v>
      </c>
      <c r="D1120">
        <v>1116</v>
      </c>
      <c r="E1120">
        <v>1118.8399658203125</v>
      </c>
      <c r="F1120">
        <v>3166870000</v>
      </c>
      <c r="G1120" s="2">
        <f>(data__4[[#This Row],[Close]]-B1119)/B1119</f>
        <v>2.2986585608189701E-3</v>
      </c>
      <c r="H1120">
        <f t="shared" si="17"/>
        <v>7.5162270699366578E-5</v>
      </c>
      <c r="I1120">
        <f>-LN(data__4[[#This Row],[Variance]]) - (data__4[[#This Row],[PropReturn]]^2/data__4[[#This Row],[Variance]])</f>
        <v>9.4255621894802513</v>
      </c>
      <c r="J1120">
        <f>SQRT(data__4[[#This Row],[Variance]])*100</f>
        <v>0.86696176789617763</v>
      </c>
    </row>
    <row r="1121" spans="1:10" x14ac:dyDescent="0.25">
      <c r="A1121" s="1">
        <v>40171</v>
      </c>
      <c r="B1121">
        <v>1126.47998046875</v>
      </c>
      <c r="C1121">
        <v>1126.47998046875</v>
      </c>
      <c r="D1121">
        <v>1121.0799560546875</v>
      </c>
      <c r="E1121">
        <v>1121.0799560546875</v>
      </c>
      <c r="F1121">
        <v>1267710000</v>
      </c>
      <c r="G1121" s="2">
        <f>(data__4[[#This Row],[Close]]-B1120)/B1120</f>
        <v>5.2561729339828554E-3</v>
      </c>
      <c r="H1121">
        <f t="shared" si="17"/>
        <v>7.0317982725349093E-5</v>
      </c>
      <c r="I1121">
        <f>-LN(data__4[[#This Row],[Variance]]) - (data__4[[#This Row],[PropReturn]]^2/data__4[[#This Row],[Variance]])</f>
        <v>9.1695912616568069</v>
      </c>
      <c r="J1121">
        <f>SQRT(data__4[[#This Row],[Variance]])*100</f>
        <v>0.8385581835826843</v>
      </c>
    </row>
    <row r="1122" spans="1:10" x14ac:dyDescent="0.25">
      <c r="A1122" s="1">
        <v>40175</v>
      </c>
      <c r="B1122">
        <v>1127.780029296875</v>
      </c>
      <c r="C1122">
        <v>1130.3800048828125</v>
      </c>
      <c r="D1122">
        <v>1123.510009765625</v>
      </c>
      <c r="E1122">
        <v>1127.530029296875</v>
      </c>
      <c r="F1122">
        <v>2716400000</v>
      </c>
      <c r="G1122" s="2">
        <f>(data__4[[#This Row],[Close]]-B1121)/B1121</f>
        <v>1.1540807210653E-3</v>
      </c>
      <c r="H1122">
        <f t="shared" si="17"/>
        <v>6.7709301942029036E-5</v>
      </c>
      <c r="I1122">
        <f>-LN(data__4[[#This Row],[Variance]]) - (data__4[[#This Row],[PropReturn]]^2/data__4[[#This Row],[Variance]])</f>
        <v>9.5806160968600498</v>
      </c>
      <c r="J1122">
        <f>SQRT(data__4[[#This Row],[Variance]])*100</f>
        <v>0.82285662142337435</v>
      </c>
    </row>
    <row r="1123" spans="1:10" x14ac:dyDescent="0.25">
      <c r="A1123" s="1">
        <v>40176</v>
      </c>
      <c r="B1123">
        <v>1126.199951171875</v>
      </c>
      <c r="C1123">
        <v>1130.3800048828125</v>
      </c>
      <c r="D1123">
        <v>1126.0799560546875</v>
      </c>
      <c r="E1123">
        <v>1128.550048828125</v>
      </c>
      <c r="F1123">
        <v>2491020000</v>
      </c>
      <c r="G1123" s="2">
        <f>(data__4[[#This Row],[Close]]-B1122)/B1122</f>
        <v>-1.4010516979850356E-3</v>
      </c>
      <c r="H1123">
        <f t="shared" si="17"/>
        <v>6.3193562434622275E-5</v>
      </c>
      <c r="I1123">
        <f>-LN(data__4[[#This Row],[Variance]]) - (data__4[[#This Row],[PropReturn]]^2/data__4[[#This Row],[Variance]])</f>
        <v>9.6382456882416783</v>
      </c>
      <c r="J1123">
        <f>SQRT(data__4[[#This Row],[Variance]])*100</f>
        <v>0.79494378690962963</v>
      </c>
    </row>
    <row r="1124" spans="1:10" x14ac:dyDescent="0.25">
      <c r="A1124" s="1">
        <v>40177</v>
      </c>
      <c r="B1124">
        <v>1126.4200439453125</v>
      </c>
      <c r="C1124">
        <v>1126.4200439453125</v>
      </c>
      <c r="D1124">
        <v>1121.93994140625</v>
      </c>
      <c r="E1124">
        <v>1125.530029296875</v>
      </c>
      <c r="F1124">
        <v>2277300000</v>
      </c>
      <c r="G1124" s="2">
        <f>(data__4[[#This Row],[Close]]-B1123)/B1123</f>
        <v>1.9542957110633949E-4</v>
      </c>
      <c r="H1124">
        <f t="shared" si="17"/>
        <v>5.9122462365781805E-5</v>
      </c>
      <c r="I1124">
        <f>-LN(data__4[[#This Row],[Variance]]) - (data__4[[#This Row],[PropReturn]]^2/data__4[[#This Row],[Variance]])</f>
        <v>9.7352536385453181</v>
      </c>
      <c r="J1124">
        <f>SQRT(data__4[[#This Row],[Variance]])*100</f>
        <v>0.76891132366341053</v>
      </c>
    </row>
    <row r="1125" spans="1:10" x14ac:dyDescent="0.25">
      <c r="A1125" s="1">
        <v>40178</v>
      </c>
      <c r="B1125">
        <v>1115.0999755859375</v>
      </c>
      <c r="C1125">
        <v>1127.6400146484375</v>
      </c>
      <c r="D1125">
        <v>1114.81005859375</v>
      </c>
      <c r="E1125">
        <v>1126.5999755859375</v>
      </c>
      <c r="F1125">
        <v>2076990000</v>
      </c>
      <c r="G1125" s="2">
        <f>(data__4[[#This Row],[Close]]-B1124)/B1124</f>
        <v>-1.0049597767921633E-2</v>
      </c>
      <c r="H1125">
        <f t="shared" si="17"/>
        <v>5.5249816750530007E-5</v>
      </c>
      <c r="I1125">
        <f>-LN(data__4[[#This Row],[Variance]]) - (data__4[[#This Row],[PropReturn]]^2/data__4[[#This Row],[Variance]])</f>
        <v>7.9756862534069377</v>
      </c>
      <c r="J1125">
        <f>SQRT(data__4[[#This Row],[Variance]])*100</f>
        <v>0.7433022046955734</v>
      </c>
    </row>
    <row r="1126" spans="1:10" x14ac:dyDescent="0.25">
      <c r="A1126" s="1">
        <v>40182</v>
      </c>
      <c r="B1126">
        <v>1132.989990234375</v>
      </c>
      <c r="C1126">
        <v>1133.8699951171875</v>
      </c>
      <c r="D1126">
        <v>1116.56005859375</v>
      </c>
      <c r="E1126">
        <v>1116.56005859375</v>
      </c>
      <c r="F1126">
        <v>3991400000</v>
      </c>
      <c r="G1126" s="2">
        <f>(data__4[[#This Row],[Close]]-B1125)/B1125</f>
        <v>1.6043417666686845E-2</v>
      </c>
      <c r="H1126">
        <f t="shared" si="17"/>
        <v>5.9908910263752283E-5</v>
      </c>
      <c r="I1126">
        <f>-LN(data__4[[#This Row],[Variance]]) - (data__4[[#This Row],[PropReturn]]^2/data__4[[#This Row],[Variance]])</f>
        <v>5.4263085406782894</v>
      </c>
      <c r="J1126">
        <f>SQRT(data__4[[#This Row],[Variance]])*100</f>
        <v>0.77400846418984515</v>
      </c>
    </row>
    <row r="1127" spans="1:10" x14ac:dyDescent="0.25">
      <c r="A1127" s="1">
        <v>40183</v>
      </c>
      <c r="B1127">
        <v>1136.52001953125</v>
      </c>
      <c r="C1127">
        <v>1136.6300048828125</v>
      </c>
      <c r="D1127">
        <v>1129.6600341796875</v>
      </c>
      <c r="E1127">
        <v>1132.6600341796875</v>
      </c>
      <c r="F1127">
        <v>2491020000</v>
      </c>
      <c r="G1127" s="2">
        <f>(data__4[[#This Row],[Close]]-B1126)/B1126</f>
        <v>3.1156756258232817E-3</v>
      </c>
      <c r="H1127">
        <f t="shared" si="17"/>
        <v>7.6856409148716356E-5</v>
      </c>
      <c r="I1127">
        <f>-LN(data__4[[#This Row],[Variance]]) - (data__4[[#This Row],[PropReturn]]^2/data__4[[#This Row],[Variance]])</f>
        <v>9.3472655763057944</v>
      </c>
      <c r="J1127">
        <f>SQRT(data__4[[#This Row],[Variance]])*100</f>
        <v>0.87667787213272563</v>
      </c>
    </row>
    <row r="1128" spans="1:10" x14ac:dyDescent="0.25">
      <c r="A1128" s="1">
        <v>40184</v>
      </c>
      <c r="B1128">
        <v>1137.1400146484375</v>
      </c>
      <c r="C1128">
        <v>1139.18994140625</v>
      </c>
      <c r="D1128">
        <v>1133.949951171875</v>
      </c>
      <c r="E1128">
        <v>1135.7099609375</v>
      </c>
      <c r="F1128">
        <v>4972660000</v>
      </c>
      <c r="G1128" s="2">
        <f>(data__4[[#This Row],[Close]]-B1127)/B1127</f>
        <v>5.4552063011016106E-4</v>
      </c>
      <c r="H1128">
        <f t="shared" si="17"/>
        <v>7.2223576888477638E-5</v>
      </c>
      <c r="I1128">
        <f>-LN(data__4[[#This Row],[Variance]]) - (data__4[[#This Row],[PropReturn]]^2/data__4[[#This Row],[Variance]])</f>
        <v>9.5316235778470002</v>
      </c>
      <c r="J1128">
        <f>SQRT(data__4[[#This Row],[Variance]])*100</f>
        <v>0.84984455571873641</v>
      </c>
    </row>
    <row r="1129" spans="1:10" x14ac:dyDescent="0.25">
      <c r="A1129" s="1">
        <v>40185</v>
      </c>
      <c r="B1129">
        <v>1141.68994140625</v>
      </c>
      <c r="C1129">
        <v>1142.4599609375</v>
      </c>
      <c r="D1129">
        <v>1131.3199462890625</v>
      </c>
      <c r="E1129">
        <v>1136.27001953125</v>
      </c>
      <c r="F1129">
        <v>5270680000</v>
      </c>
      <c r="G1129" s="2">
        <f>(data__4[[#This Row],[Close]]-B1128)/B1128</f>
        <v>4.0012018741765699E-3</v>
      </c>
      <c r="H1129">
        <f t="shared" si="17"/>
        <v>6.7230593511843708E-5</v>
      </c>
      <c r="I1129">
        <f>-LN(data__4[[#This Row],[Variance]]) - (data__4[[#This Row],[PropReturn]]^2/data__4[[#This Row],[Variance]])</f>
        <v>9.3692522247645282</v>
      </c>
      <c r="J1129">
        <f>SQRT(data__4[[#This Row],[Variance]])*100</f>
        <v>0.8199426413587948</v>
      </c>
    </row>
    <row r="1130" spans="1:10" x14ac:dyDescent="0.25">
      <c r="A1130" s="1">
        <v>40186</v>
      </c>
      <c r="B1130">
        <v>1144.97998046875</v>
      </c>
      <c r="C1130">
        <v>1145.3900146484375</v>
      </c>
      <c r="D1130">
        <v>1136.219970703125</v>
      </c>
      <c r="E1130">
        <v>1140.52001953125</v>
      </c>
      <c r="F1130">
        <v>4389590000</v>
      </c>
      <c r="G1130" s="2">
        <f>(data__4[[#This Row],[Close]]-B1129)/B1129</f>
        <v>2.8817272914286791E-3</v>
      </c>
      <c r="H1130">
        <f t="shared" si="17"/>
        <v>6.3947910846060335E-5</v>
      </c>
      <c r="I1130">
        <f>-LN(data__4[[#This Row],[Variance]]) - (data__4[[#This Row],[PropReturn]]^2/data__4[[#This Row],[Variance]])</f>
        <v>9.5275805030570329</v>
      </c>
      <c r="J1130">
        <f>SQRT(data__4[[#This Row],[Variance]])*100</f>
        <v>0.79967437651871986</v>
      </c>
    </row>
    <row r="1131" spans="1:10" x14ac:dyDescent="0.25">
      <c r="A1131" s="1">
        <v>40189</v>
      </c>
      <c r="B1131">
        <v>1146.97998046875</v>
      </c>
      <c r="C1131">
        <v>1149.739990234375</v>
      </c>
      <c r="D1131">
        <v>1142.02001953125</v>
      </c>
      <c r="E1131">
        <v>1145.9599609375</v>
      </c>
      <c r="F1131">
        <v>4255780000</v>
      </c>
      <c r="G1131" s="2">
        <f>(data__4[[#This Row],[Close]]-B1130)/B1130</f>
        <v>1.7467554316375107E-3</v>
      </c>
      <c r="H1131">
        <f t="shared" si="17"/>
        <v>6.032580562857812E-5</v>
      </c>
      <c r="I1131">
        <f>-LN(data__4[[#This Row],[Variance]]) - (data__4[[#This Row],[PropReturn]]^2/data__4[[#This Row],[Variance]])</f>
        <v>9.6651726590246536</v>
      </c>
      <c r="J1131">
        <f>SQRT(data__4[[#This Row],[Variance]])*100</f>
        <v>0.77669688829412797</v>
      </c>
    </row>
    <row r="1132" spans="1:10" x14ac:dyDescent="0.25">
      <c r="A1132" s="1">
        <v>40190</v>
      </c>
      <c r="B1132">
        <v>1136.219970703125</v>
      </c>
      <c r="C1132">
        <v>1143.81005859375</v>
      </c>
      <c r="D1132">
        <v>1131.77001953125</v>
      </c>
      <c r="E1132">
        <v>1143.81005859375</v>
      </c>
      <c r="F1132">
        <v>4716160000</v>
      </c>
      <c r="G1132" s="2">
        <f>(data__4[[#This Row],[Close]]-B1131)/B1131</f>
        <v>-9.3811661483643137E-3</v>
      </c>
      <c r="H1132">
        <f t="shared" si="17"/>
        <v>5.65928766666527E-5</v>
      </c>
      <c r="I1132">
        <f>-LN(data__4[[#This Row],[Variance]]) - (data__4[[#This Row],[PropReturn]]^2/data__4[[#This Row],[Variance]])</f>
        <v>8.2245504799439946</v>
      </c>
      <c r="J1132">
        <f>SQRT(data__4[[#This Row],[Variance]])*100</f>
        <v>0.75228237163084388</v>
      </c>
    </row>
    <row r="1133" spans="1:10" x14ac:dyDescent="0.25">
      <c r="A1133" s="1">
        <v>40191</v>
      </c>
      <c r="B1133">
        <v>1145.6800537109375</v>
      </c>
      <c r="C1133">
        <v>1148.4000244140625</v>
      </c>
      <c r="D1133">
        <v>1133.1800537109375</v>
      </c>
      <c r="E1133">
        <v>1137.31005859375</v>
      </c>
      <c r="F1133">
        <v>4170360000</v>
      </c>
      <c r="G1133" s="2">
        <f>(data__4[[#This Row],[Close]]-B1132)/B1132</f>
        <v>8.3259256585310089E-3</v>
      </c>
      <c r="H1133">
        <f t="shared" si="17"/>
        <v>6.0080747957384621E-5</v>
      </c>
      <c r="I1133">
        <f>-LN(data__4[[#This Row],[Variance]]) - (data__4[[#This Row],[PropReturn]]^2/data__4[[#This Row],[Variance]])</f>
        <v>8.5660232470382134</v>
      </c>
      <c r="J1133">
        <f>SQRT(data__4[[#This Row],[Variance]])*100</f>
        <v>0.77511771981670385</v>
      </c>
    </row>
    <row r="1134" spans="1:10" x14ac:dyDescent="0.25">
      <c r="A1134" s="1">
        <v>40192</v>
      </c>
      <c r="B1134">
        <v>1148.4599609375</v>
      </c>
      <c r="C1134">
        <v>1150.4100341796875</v>
      </c>
      <c r="D1134">
        <v>1143.800048828125</v>
      </c>
      <c r="E1134">
        <v>1145.6800537109375</v>
      </c>
      <c r="F1134">
        <v>3915200000</v>
      </c>
      <c r="G1134" s="2">
        <f>(data__4[[#This Row],[Close]]-B1133)/B1133</f>
        <v>2.4264254383745154E-3</v>
      </c>
      <c r="H1134">
        <f t="shared" si="17"/>
        <v>6.1748118541957465E-5</v>
      </c>
      <c r="I1134">
        <f>-LN(data__4[[#This Row],[Variance]]) - (data__4[[#This Row],[PropReturn]]^2/data__4[[#This Row],[Variance]])</f>
        <v>9.5970993627968948</v>
      </c>
      <c r="J1134">
        <f>SQRT(data__4[[#This Row],[Variance]])*100</f>
        <v>0.78579971075304844</v>
      </c>
    </row>
    <row r="1135" spans="1:10" x14ac:dyDescent="0.25">
      <c r="A1135" s="1">
        <v>40193</v>
      </c>
      <c r="B1135">
        <v>1136.030029296875</v>
      </c>
      <c r="C1135">
        <v>1147.77001953125</v>
      </c>
      <c r="D1135">
        <v>1131.3900146484375</v>
      </c>
      <c r="E1135">
        <v>1147.719970703125</v>
      </c>
      <c r="F1135">
        <v>4758730000</v>
      </c>
      <c r="G1135" s="2">
        <f>(data__4[[#This Row],[Close]]-B1134)/B1134</f>
        <v>-1.0823130159869323E-2</v>
      </c>
      <c r="H1135">
        <f t="shared" si="17"/>
        <v>5.8121497006137466E-5</v>
      </c>
      <c r="I1135">
        <f>-LN(data__4[[#This Row],[Variance]]) - (data__4[[#This Row],[PropReturn]]^2/data__4[[#This Row],[Variance]])</f>
        <v>7.7375391513930829</v>
      </c>
      <c r="J1135">
        <f>SQRT(data__4[[#This Row],[Variance]])*100</f>
        <v>0.76237456021392447</v>
      </c>
    </row>
    <row r="1136" spans="1:10" x14ac:dyDescent="0.25">
      <c r="A1136" s="1">
        <v>40197</v>
      </c>
      <c r="B1136">
        <v>1150.22998046875</v>
      </c>
      <c r="C1136">
        <v>1150.449951171875</v>
      </c>
      <c r="D1136">
        <v>1135.77001953125</v>
      </c>
      <c r="E1136">
        <v>1136.030029296875</v>
      </c>
      <c r="F1136">
        <v>4724830000</v>
      </c>
      <c r="G1136" s="2">
        <f>(data__4[[#This Row],[Close]]-B1135)/B1135</f>
        <v>1.2499626599363574E-2</v>
      </c>
      <c r="H1136">
        <f t="shared" si="17"/>
        <v>6.3840910522624215E-5</v>
      </c>
      <c r="I1136">
        <f>-LN(data__4[[#This Row],[Variance]]) - (data__4[[#This Row],[PropReturn]]^2/data__4[[#This Row],[Variance]])</f>
        <v>7.2117724081180361</v>
      </c>
      <c r="J1136">
        <f>SQRT(data__4[[#This Row],[Variance]])*100</f>
        <v>0.79900507209043559</v>
      </c>
    </row>
    <row r="1137" spans="1:10" x14ac:dyDescent="0.25">
      <c r="A1137" s="1">
        <v>40198</v>
      </c>
      <c r="B1137">
        <v>1138.0400390625</v>
      </c>
      <c r="C1137">
        <v>1147.949951171875</v>
      </c>
      <c r="D1137">
        <v>1129.25</v>
      </c>
      <c r="E1137">
        <v>1147.949951171875</v>
      </c>
      <c r="F1137">
        <v>4810560000</v>
      </c>
      <c r="G1137" s="2">
        <f>(data__4[[#This Row],[Close]]-B1136)/B1136</f>
        <v>-1.0597829662970763E-2</v>
      </c>
      <c r="H1137">
        <f t="shared" si="17"/>
        <v>7.2235723292296691E-5</v>
      </c>
      <c r="I1137">
        <f>-LN(data__4[[#This Row],[Variance]]) - (data__4[[#This Row],[PropReturn]]^2/data__4[[#This Row],[Variance]])</f>
        <v>7.9807496739367441</v>
      </c>
      <c r="J1137">
        <f>SQRT(data__4[[#This Row],[Variance]])*100</f>
        <v>0.84991601521736659</v>
      </c>
    </row>
    <row r="1138" spans="1:10" x14ac:dyDescent="0.25">
      <c r="A1138" s="1">
        <v>40199</v>
      </c>
      <c r="B1138">
        <v>1116.47998046875</v>
      </c>
      <c r="C1138">
        <v>1141.5799560546875</v>
      </c>
      <c r="D1138">
        <v>1114.8399658203125</v>
      </c>
      <c r="E1138">
        <v>1138.6800537109375</v>
      </c>
      <c r="F1138">
        <v>6874290000</v>
      </c>
      <c r="G1138" s="2">
        <f>(data__4[[#This Row],[Close]]-B1137)/B1137</f>
        <v>-1.8944903389788329E-2</v>
      </c>
      <c r="H1138">
        <f t="shared" si="17"/>
        <v>7.633375416862397E-5</v>
      </c>
      <c r="I1138">
        <f>-LN(data__4[[#This Row],[Variance]]) - (data__4[[#This Row],[PropReturn]]^2/data__4[[#This Row],[Variance]])</f>
        <v>4.7785518485688536</v>
      </c>
      <c r="J1138">
        <f>SQRT(data__4[[#This Row],[Variance]])*100</f>
        <v>0.87369190318226009</v>
      </c>
    </row>
    <row r="1139" spans="1:10" x14ac:dyDescent="0.25">
      <c r="A1139" s="1">
        <v>40200</v>
      </c>
      <c r="B1139">
        <v>1091.760009765625</v>
      </c>
      <c r="C1139">
        <v>1115.489990234375</v>
      </c>
      <c r="D1139">
        <v>1090.1800537109375</v>
      </c>
      <c r="E1139">
        <v>1115.489990234375</v>
      </c>
      <c r="F1139">
        <v>6208650000</v>
      </c>
      <c r="G1139" s="2">
        <f>(data__4[[#This Row],[Close]]-B1138)/B1138</f>
        <v>-2.2140988764300467E-2</v>
      </c>
      <c r="H1139">
        <f t="shared" si="17"/>
        <v>1.0009024575711808E-4</v>
      </c>
      <c r="I1139">
        <f>-LN(data__4[[#This Row],[Variance]]) - (data__4[[#This Row],[PropReturn]]^2/data__4[[#This Row],[Variance]])</f>
        <v>4.3116245558811137</v>
      </c>
      <c r="J1139">
        <f>SQRT(data__4[[#This Row],[Variance]])*100</f>
        <v>1.0004511270277927</v>
      </c>
    </row>
    <row r="1140" spans="1:10" x14ac:dyDescent="0.25">
      <c r="A1140" s="1">
        <v>40203</v>
      </c>
      <c r="B1140">
        <v>1096.780029296875</v>
      </c>
      <c r="C1140">
        <v>1102.969970703125</v>
      </c>
      <c r="D1140">
        <v>1092.4000244140625</v>
      </c>
      <c r="E1140">
        <v>1092.4000244140625</v>
      </c>
      <c r="F1140">
        <v>4481390000</v>
      </c>
      <c r="G1140" s="2">
        <f>(data__4[[#This Row],[Close]]-B1139)/B1139</f>
        <v>4.5980980127012343E-3</v>
      </c>
      <c r="H1140">
        <f t="shared" si="17"/>
        <v>1.3243543789950022E-4</v>
      </c>
      <c r="I1140">
        <f>-LN(data__4[[#This Row],[Variance]]) - (data__4[[#This Row],[PropReturn]]^2/data__4[[#This Row],[Variance]])</f>
        <v>8.7697714261770052</v>
      </c>
      <c r="J1140">
        <f>SQRT(data__4[[#This Row],[Variance]])*100</f>
        <v>1.1508059693080335</v>
      </c>
    </row>
    <row r="1141" spans="1:10" x14ac:dyDescent="0.25">
      <c r="A1141" s="1">
        <v>40204</v>
      </c>
      <c r="B1141">
        <v>1092.1700439453125</v>
      </c>
      <c r="C1141">
        <v>1103.68994140625</v>
      </c>
      <c r="D1141">
        <v>1089.8599853515625</v>
      </c>
      <c r="E1141">
        <v>1095.800048828125</v>
      </c>
      <c r="F1141">
        <v>4731910000</v>
      </c>
      <c r="G1141" s="2">
        <f>(data__4[[#This Row],[Close]]-B1140)/B1140</f>
        <v>-4.203199573681037E-3</v>
      </c>
      <c r="H1141">
        <f t="shared" si="17"/>
        <v>1.2388861526234598E-4</v>
      </c>
      <c r="I1141">
        <f>-LN(data__4[[#This Row],[Variance]]) - (data__4[[#This Row],[PropReturn]]^2/data__4[[#This Row],[Variance]])</f>
        <v>8.853524672532922</v>
      </c>
      <c r="J1141">
        <f>SQRT(data__4[[#This Row],[Variance]])*100</f>
        <v>1.1130526279666475</v>
      </c>
    </row>
    <row r="1142" spans="1:10" x14ac:dyDescent="0.25">
      <c r="A1142" s="1">
        <v>40205</v>
      </c>
      <c r="B1142">
        <v>1097.5</v>
      </c>
      <c r="C1142">
        <v>1099.510009765625</v>
      </c>
      <c r="D1142">
        <v>1083.1099853515625</v>
      </c>
      <c r="E1142">
        <v>1091.93994140625</v>
      </c>
      <c r="F1142">
        <v>5319120000</v>
      </c>
      <c r="G1142" s="2">
        <f>(data__4[[#This Row],[Close]]-B1141)/B1141</f>
        <v>4.8801522109448948E-3</v>
      </c>
      <c r="H1142">
        <f t="shared" si="17"/>
        <v>1.1580430042936521E-4</v>
      </c>
      <c r="I1142">
        <f>-LN(data__4[[#This Row],[Variance]]) - (data__4[[#This Row],[PropReturn]]^2/data__4[[#This Row],[Variance]])</f>
        <v>8.8579525425572214</v>
      </c>
      <c r="J1142">
        <f>SQRT(data__4[[#This Row],[Variance]])*100</f>
        <v>1.0761240654746329</v>
      </c>
    </row>
    <row r="1143" spans="1:10" x14ac:dyDescent="0.25">
      <c r="A1143" s="1">
        <v>40206</v>
      </c>
      <c r="B1143">
        <v>1084.530029296875</v>
      </c>
      <c r="C1143">
        <v>1100.219970703125</v>
      </c>
      <c r="D1143">
        <v>1078.4599609375</v>
      </c>
      <c r="E1143">
        <v>1096.9300537109375</v>
      </c>
      <c r="F1143">
        <v>5452400000</v>
      </c>
      <c r="G1143" s="2">
        <f>(data__4[[#This Row],[Close]]-B1142)/B1142</f>
        <v>-1.1817740959567198E-2</v>
      </c>
      <c r="H1143">
        <f t="shared" si="17"/>
        <v>1.089234034325332E-4</v>
      </c>
      <c r="I1143">
        <f>-LN(data__4[[#This Row],[Variance]]) - (data__4[[#This Row],[PropReturn]]^2/data__4[[#This Row],[Variance]])</f>
        <v>7.8426893895489398</v>
      </c>
      <c r="J1143">
        <f>SQRT(data__4[[#This Row],[Variance]])*100</f>
        <v>1.0436637553950661</v>
      </c>
    </row>
    <row r="1144" spans="1:10" x14ac:dyDescent="0.25">
      <c r="A1144" s="1">
        <v>40207</v>
      </c>
      <c r="B1144">
        <v>1073.8699951171875</v>
      </c>
      <c r="C1144">
        <v>1096.449951171875</v>
      </c>
      <c r="D1144">
        <v>1071.5899658203125</v>
      </c>
      <c r="E1144">
        <v>1087.6099853515625</v>
      </c>
      <c r="F1144">
        <v>5412850000</v>
      </c>
      <c r="G1144" s="2">
        <f>(data__4[[#This Row],[Close]]-B1143)/B1143</f>
        <v>-9.829173828039264E-3</v>
      </c>
      <c r="H1144">
        <f t="shared" si="17"/>
        <v>1.1204465922781646E-4</v>
      </c>
      <c r="I1144">
        <f>-LN(data__4[[#This Row],[Variance]]) - (data__4[[#This Row],[PropReturn]]^2/data__4[[#This Row],[Variance]])</f>
        <v>8.2343438278139445</v>
      </c>
      <c r="J1144">
        <f>SQRT(data__4[[#This Row],[Variance]])*100</f>
        <v>1.0585114984156594</v>
      </c>
    </row>
    <row r="1145" spans="1:10" x14ac:dyDescent="0.25">
      <c r="A1145" s="1">
        <v>40210</v>
      </c>
      <c r="B1145">
        <v>1089.18994140625</v>
      </c>
      <c r="C1145">
        <v>1089.3800048828125</v>
      </c>
      <c r="D1145">
        <v>1073.8900146484375</v>
      </c>
      <c r="E1145">
        <v>1073.8900146484375</v>
      </c>
      <c r="F1145">
        <v>4077610000</v>
      </c>
      <c r="G1145" s="2">
        <f>(data__4[[#This Row],[Close]]-B1144)/B1144</f>
        <v>1.4266108894671828E-2</v>
      </c>
      <c r="H1145">
        <f t="shared" si="17"/>
        <v>1.1140002876312076E-4</v>
      </c>
      <c r="I1145">
        <f>-LN(data__4[[#This Row],[Variance]]) - (data__4[[#This Row],[PropReturn]]^2/data__4[[#This Row],[Variance]])</f>
        <v>7.2754367384686081</v>
      </c>
      <c r="J1145">
        <f>SQRT(data__4[[#This Row],[Variance]])*100</f>
        <v>1.0554621204151324</v>
      </c>
    </row>
    <row r="1146" spans="1:10" x14ac:dyDescent="0.25">
      <c r="A1146" s="1">
        <v>40211</v>
      </c>
      <c r="B1146">
        <v>1103.3199462890625</v>
      </c>
      <c r="C1146">
        <v>1104.72998046875</v>
      </c>
      <c r="D1146">
        <v>1087.9599609375</v>
      </c>
      <c r="E1146">
        <v>1090.050048828125</v>
      </c>
      <c r="F1146">
        <v>4749540000</v>
      </c>
      <c r="G1146" s="2">
        <f>(data__4[[#This Row],[Close]]-B1145)/B1145</f>
        <v>1.2972948377185059E-2</v>
      </c>
      <c r="H1146">
        <f t="shared" si="17"/>
        <v>1.194890946558446E-4</v>
      </c>
      <c r="I1146">
        <f>-LN(data__4[[#This Row],[Variance]]) - (data__4[[#This Row],[PropReturn]]^2/data__4[[#This Row],[Variance]])</f>
        <v>7.6238105576492332</v>
      </c>
      <c r="J1146">
        <f>SQRT(data__4[[#This Row],[Variance]])*100</f>
        <v>1.0931106744325783</v>
      </c>
    </row>
    <row r="1147" spans="1:10" x14ac:dyDescent="0.25">
      <c r="A1147" s="1">
        <v>40212</v>
      </c>
      <c r="B1147">
        <v>1097.280029296875</v>
      </c>
      <c r="C1147">
        <v>1102.719970703125</v>
      </c>
      <c r="D1147">
        <v>1093.969970703125</v>
      </c>
      <c r="E1147">
        <v>1100.6700439453125</v>
      </c>
      <c r="F1147">
        <v>4285450000</v>
      </c>
      <c r="G1147" s="2">
        <f>(data__4[[#This Row],[Close]]-B1146)/B1146</f>
        <v>-5.4743114293386314E-3</v>
      </c>
      <c r="H1147">
        <f t="shared" si="17"/>
        <v>1.2401435008406784E-4</v>
      </c>
      <c r="I1147">
        <f>-LN(data__4[[#This Row],[Variance]]) - (data__4[[#This Row],[PropReturn]]^2/data__4[[#This Row],[Variance]])</f>
        <v>8.7534631280101447</v>
      </c>
      <c r="J1147">
        <f>SQRT(data__4[[#This Row],[Variance]])*100</f>
        <v>1.1136173044815165</v>
      </c>
    </row>
    <row r="1148" spans="1:10" x14ac:dyDescent="0.25">
      <c r="A1148" s="1">
        <v>40213</v>
      </c>
      <c r="B1148">
        <v>1063.1099853515625</v>
      </c>
      <c r="C1148">
        <v>1097.25</v>
      </c>
      <c r="D1148">
        <v>1062.780029296875</v>
      </c>
      <c r="E1148">
        <v>1097.25</v>
      </c>
      <c r="F1148">
        <v>5859690000</v>
      </c>
      <c r="G1148" s="2">
        <f>(data__4[[#This Row],[Close]]-B1147)/B1147</f>
        <v>-3.1140677888039474E-2</v>
      </c>
      <c r="H1148">
        <f t="shared" si="17"/>
        <v>1.1691753651717402E-4</v>
      </c>
      <c r="I1148">
        <f>-LN(data__4[[#This Row],[Variance]]) - (data__4[[#This Row],[PropReturn]]^2/data__4[[#This Row],[Variance]])</f>
        <v>0.75980415749575769</v>
      </c>
      <c r="J1148">
        <f>SQRT(data__4[[#This Row],[Variance]])*100</f>
        <v>1.0812841278645222</v>
      </c>
    </row>
    <row r="1149" spans="1:10" x14ac:dyDescent="0.25">
      <c r="A1149" s="1">
        <v>40214</v>
      </c>
      <c r="B1149">
        <v>1066.18994140625</v>
      </c>
      <c r="C1149">
        <v>1067.1300048828125</v>
      </c>
      <c r="D1149">
        <v>1044.5</v>
      </c>
      <c r="E1149">
        <v>1064.1199951171875</v>
      </c>
      <c r="F1149">
        <v>6438900000</v>
      </c>
      <c r="G1149" s="2">
        <f>(data__4[[#This Row],[Close]]-B1148)/B1148</f>
        <v>2.8971189219608182E-3</v>
      </c>
      <c r="H1149">
        <f t="shared" si="17"/>
        <v>1.8671793734654585E-4</v>
      </c>
      <c r="I1149">
        <f>-LN(data__4[[#This Row],[Variance]]) - (data__4[[#This Row],[PropReturn]]^2/data__4[[#This Row],[Variance]])</f>
        <v>8.5409596862179153</v>
      </c>
      <c r="J1149">
        <f>SQRT(data__4[[#This Row],[Variance]])*100</f>
        <v>1.3664477207216741</v>
      </c>
    </row>
    <row r="1150" spans="1:10" x14ac:dyDescent="0.25">
      <c r="A1150" s="1">
        <v>40217</v>
      </c>
      <c r="B1150">
        <v>1056.739990234375</v>
      </c>
      <c r="C1150">
        <v>1071.199951171875</v>
      </c>
      <c r="D1150">
        <v>1056.510009765625</v>
      </c>
      <c r="E1150">
        <v>1065.510009765625</v>
      </c>
      <c r="F1150">
        <v>4089820000</v>
      </c>
      <c r="G1150" s="2">
        <f>(data__4[[#This Row],[Close]]-B1149)/B1149</f>
        <v>-8.8632904934471592E-3</v>
      </c>
      <c r="H1150">
        <f t="shared" si="17"/>
        <v>1.7240710694924454E-4</v>
      </c>
      <c r="I1150">
        <f>-LN(data__4[[#This Row],[Variance]]) - (data__4[[#This Row],[PropReturn]]^2/data__4[[#This Row],[Variance]])</f>
        <v>8.2099983803204815</v>
      </c>
      <c r="J1150">
        <f>SQRT(data__4[[#This Row],[Variance]])*100</f>
        <v>1.3130388682337035</v>
      </c>
    </row>
    <row r="1151" spans="1:10" x14ac:dyDescent="0.25">
      <c r="A1151" s="1">
        <v>40218</v>
      </c>
      <c r="B1151">
        <v>1070.52001953125</v>
      </c>
      <c r="C1151">
        <v>1079.280029296875</v>
      </c>
      <c r="D1151">
        <v>1060.06005859375</v>
      </c>
      <c r="E1151">
        <v>1060.06005859375</v>
      </c>
      <c r="F1151">
        <v>5114260000</v>
      </c>
      <c r="G1151" s="2">
        <f>(data__4[[#This Row],[Close]]-B1150)/B1150</f>
        <v>1.3040132316577439E-2</v>
      </c>
      <c r="H1151">
        <f t="shared" si="17"/>
        <v>1.6503813681699846E-4</v>
      </c>
      <c r="I1151">
        <f>-LN(data__4[[#This Row],[Variance]]) - (data__4[[#This Row],[PropReturn]]^2/data__4[[#This Row],[Variance]])</f>
        <v>7.6789960571821947</v>
      </c>
      <c r="J1151">
        <f>SQRT(data__4[[#This Row],[Variance]])*100</f>
        <v>1.2846716966485969</v>
      </c>
    </row>
    <row r="1152" spans="1:10" x14ac:dyDescent="0.25">
      <c r="A1152" s="1">
        <v>40219</v>
      </c>
      <c r="B1152">
        <v>1068.1300048828125</v>
      </c>
      <c r="C1152">
        <v>1073.6700439453125</v>
      </c>
      <c r="D1152">
        <v>1059.3399658203125</v>
      </c>
      <c r="E1152">
        <v>1069.6800537109375</v>
      </c>
      <c r="F1152">
        <v>4251450000</v>
      </c>
      <c r="G1152" s="2">
        <f>(data__4[[#This Row],[Close]]-B1151)/B1151</f>
        <v>-2.232573520188832E-3</v>
      </c>
      <c r="H1152">
        <f t="shared" si="17"/>
        <v>1.6573693108191953E-4</v>
      </c>
      <c r="I1152">
        <f>-LN(data__4[[#This Row],[Variance]]) - (data__4[[#This Row],[PropReturn]]^2/data__4[[#This Row],[Variance]])</f>
        <v>8.6750347064228244</v>
      </c>
      <c r="J1152">
        <f>SQRT(data__4[[#This Row],[Variance]])*100</f>
        <v>1.287388562485777</v>
      </c>
    </row>
    <row r="1153" spans="1:10" x14ac:dyDescent="0.25">
      <c r="A1153" s="1">
        <v>40220</v>
      </c>
      <c r="B1153">
        <v>1078.469970703125</v>
      </c>
      <c r="C1153">
        <v>1080.0400390625</v>
      </c>
      <c r="D1153">
        <v>1060.5899658203125</v>
      </c>
      <c r="E1153">
        <v>1067.0999755859375</v>
      </c>
      <c r="F1153">
        <v>4400870000</v>
      </c>
      <c r="G1153" s="2">
        <f>(data__4[[#This Row],[Close]]-B1152)/B1152</f>
        <v>9.6804375619491435E-3</v>
      </c>
      <c r="H1153">
        <f t="shared" si="17"/>
        <v>1.5297731112438686E-4</v>
      </c>
      <c r="I1153">
        <f>-LN(data__4[[#This Row],[Variance]]) - (data__4[[#This Row],[PropReturn]]^2/data__4[[#This Row],[Variance]])</f>
        <v>8.1726407438358528</v>
      </c>
      <c r="J1153">
        <f>SQRT(data__4[[#This Row],[Variance]])*100</f>
        <v>1.2368399699410868</v>
      </c>
    </row>
    <row r="1154" spans="1:10" x14ac:dyDescent="0.25">
      <c r="A1154" s="1">
        <v>40221</v>
      </c>
      <c r="B1154">
        <v>1075.510009765625</v>
      </c>
      <c r="C1154">
        <v>1077.81005859375</v>
      </c>
      <c r="D1154">
        <v>1062.969970703125</v>
      </c>
      <c r="E1154">
        <v>1075.949951171875</v>
      </c>
      <c r="F1154">
        <v>4160680000</v>
      </c>
      <c r="G1154" s="2">
        <f>(data__4[[#This Row],[Close]]-B1153)/B1153</f>
        <v>-2.7445928193718812E-3</v>
      </c>
      <c r="H1154">
        <f t="shared" si="17"/>
        <v>1.4853102439594986E-4</v>
      </c>
      <c r="I1154">
        <f>-LN(data__4[[#This Row],[Variance]]) - (data__4[[#This Row],[PropReturn]]^2/data__4[[#This Row],[Variance]])</f>
        <v>8.7640014415436749</v>
      </c>
      <c r="J1154">
        <f>SQRT(data__4[[#This Row],[Variance]])*100</f>
        <v>1.2187330486860108</v>
      </c>
    </row>
    <row r="1155" spans="1:10" x14ac:dyDescent="0.25">
      <c r="A1155" s="1">
        <v>40225</v>
      </c>
      <c r="B1155">
        <v>1094.8699951171875</v>
      </c>
      <c r="C1155">
        <v>1095.6700439453125</v>
      </c>
      <c r="D1155">
        <v>1079.1300048828125</v>
      </c>
      <c r="E1155">
        <v>1079.1300048828125</v>
      </c>
      <c r="F1155">
        <v>4080770000</v>
      </c>
      <c r="G1155" s="2">
        <f>(data__4[[#This Row],[Close]]-B1154)/B1154</f>
        <v>1.8000748645548566E-2</v>
      </c>
      <c r="H1155">
        <f t="shared" si="17"/>
        <v>1.3747726111147559E-4</v>
      </c>
      <c r="I1155">
        <f>-LN(data__4[[#This Row],[Variance]]) - (data__4[[#This Row],[PropReturn]]^2/data__4[[#This Row],[Variance]])</f>
        <v>6.5351026012826861</v>
      </c>
      <c r="J1155">
        <f>SQRT(data__4[[#This Row],[Variance]])*100</f>
        <v>1.1725069770004595</v>
      </c>
    </row>
    <row r="1156" spans="1:10" x14ac:dyDescent="0.25">
      <c r="A1156" s="1">
        <v>40226</v>
      </c>
      <c r="B1156">
        <v>1099.510009765625</v>
      </c>
      <c r="C1156">
        <v>1101.030029296875</v>
      </c>
      <c r="D1156">
        <v>1094.719970703125</v>
      </c>
      <c r="E1156">
        <v>1096.1400146484375</v>
      </c>
      <c r="F1156">
        <v>4259230000</v>
      </c>
      <c r="G1156" s="2">
        <f>(data__4[[#This Row],[Close]]-B1155)/B1155</f>
        <v>4.2379594555798051E-3</v>
      </c>
      <c r="H1156">
        <f t="shared" si="17"/>
        <v>1.5307550843100007E-4</v>
      </c>
      <c r="I1156">
        <f>-LN(data__4[[#This Row],[Variance]]) - (data__4[[#This Row],[PropReturn]]^2/data__4[[#This Row],[Variance]])</f>
        <v>8.6672495596317916</v>
      </c>
      <c r="J1156">
        <f>SQRT(data__4[[#This Row],[Variance]])*100</f>
        <v>1.2372368747778255</v>
      </c>
    </row>
    <row r="1157" spans="1:10" x14ac:dyDescent="0.25">
      <c r="A1157" s="1">
        <v>40227</v>
      </c>
      <c r="B1157">
        <v>1106.75</v>
      </c>
      <c r="C1157">
        <v>1108.239990234375</v>
      </c>
      <c r="D1157">
        <v>1097.47998046875</v>
      </c>
      <c r="E1157">
        <v>1099.030029296875</v>
      </c>
      <c r="F1157">
        <v>3878620000</v>
      </c>
      <c r="G1157" s="2">
        <f>(data__4[[#This Row],[Close]]-B1156)/B1156</f>
        <v>6.58474244897352E-3</v>
      </c>
      <c r="H1157">
        <f t="shared" ref="H1157:H1220" si="18" xml:space="preserve"> $N$5 + ($N$3*G1156^2) + ($N$4*H1156)</f>
        <v>1.4247219477702718E-4</v>
      </c>
      <c r="I1157">
        <f>-LN(data__4[[#This Row],[Variance]]) - (data__4[[#This Row],[PropReturn]]^2/data__4[[#This Row],[Variance]])</f>
        <v>8.5520318059786078</v>
      </c>
      <c r="J1157">
        <f>SQRT(data__4[[#This Row],[Variance]])*100</f>
        <v>1.1936171696864417</v>
      </c>
    </row>
    <row r="1158" spans="1:10" x14ac:dyDescent="0.25">
      <c r="A1158" s="1">
        <v>40228</v>
      </c>
      <c r="B1158">
        <v>1109.1700439453125</v>
      </c>
      <c r="C1158">
        <v>1112.4200439453125</v>
      </c>
      <c r="D1158">
        <v>1100.800048828125</v>
      </c>
      <c r="E1158">
        <v>1105.489990234375</v>
      </c>
      <c r="F1158">
        <v>3944280000</v>
      </c>
      <c r="G1158" s="2">
        <f>(data__4[[#This Row],[Close]]-B1157)/B1157</f>
        <v>2.1866220422972669E-3</v>
      </c>
      <c r="H1158">
        <f t="shared" si="18"/>
        <v>1.3485419196576317E-4</v>
      </c>
      <c r="I1158">
        <f>-LN(data__4[[#This Row],[Variance]]) - (data__4[[#This Row],[PropReturn]]^2/data__4[[#This Row],[Variance]])</f>
        <v>8.8758609734994884</v>
      </c>
      <c r="J1158">
        <f>SQRT(data__4[[#This Row],[Variance]])*100</f>
        <v>1.1612673764717718</v>
      </c>
    </row>
    <row r="1159" spans="1:10" x14ac:dyDescent="0.25">
      <c r="A1159" s="1">
        <v>40231</v>
      </c>
      <c r="B1159">
        <v>1108.010009765625</v>
      </c>
      <c r="C1159">
        <v>1112.2900390625</v>
      </c>
      <c r="D1159">
        <v>1105.3800048828125</v>
      </c>
      <c r="E1159">
        <v>1110</v>
      </c>
      <c r="F1159">
        <v>3814440000</v>
      </c>
      <c r="G1159" s="2">
        <f>(data__4[[#This Row],[Close]]-B1158)/B1158</f>
        <v>-1.0458578339902365E-3</v>
      </c>
      <c r="H1159">
        <f t="shared" si="18"/>
        <v>1.247686490393694E-4</v>
      </c>
      <c r="I1159">
        <f>-LN(data__4[[#This Row],[Variance]]) - (data__4[[#This Row],[PropReturn]]^2/data__4[[#This Row],[Variance]])</f>
        <v>8.9802825687228669</v>
      </c>
      <c r="J1159">
        <f>SQRT(data__4[[#This Row],[Variance]])*100</f>
        <v>1.1169988766304531</v>
      </c>
    </row>
    <row r="1160" spans="1:10" x14ac:dyDescent="0.25">
      <c r="A1160" s="1">
        <v>40232</v>
      </c>
      <c r="B1160">
        <v>1094.5999755859375</v>
      </c>
      <c r="C1160">
        <v>1108.5799560546875</v>
      </c>
      <c r="D1160">
        <v>1092.1800537109375</v>
      </c>
      <c r="E1160">
        <v>1107.489990234375</v>
      </c>
      <c r="F1160">
        <v>4521050000</v>
      </c>
      <c r="G1160" s="2">
        <f>(data__4[[#This Row],[Close]]-B1159)/B1159</f>
        <v>-1.2102809596931436E-2</v>
      </c>
      <c r="H1160">
        <f t="shared" si="18"/>
        <v>1.1526247235931554E-4</v>
      </c>
      <c r="I1160">
        <f>-LN(data__4[[#This Row],[Variance]]) - (data__4[[#This Row],[PropReturn]]^2/data__4[[#This Row],[Variance]])</f>
        <v>7.7974774037690526</v>
      </c>
      <c r="J1160">
        <f>SQRT(data__4[[#This Row],[Variance]])*100</f>
        <v>1.0736036156762678</v>
      </c>
    </row>
    <row r="1161" spans="1:10" x14ac:dyDescent="0.25">
      <c r="A1161" s="1">
        <v>40233</v>
      </c>
      <c r="B1161">
        <v>1105.239990234375</v>
      </c>
      <c r="C1161">
        <v>1106.4200439453125</v>
      </c>
      <c r="D1161">
        <v>1095.5</v>
      </c>
      <c r="E1161">
        <v>1095.8900146484375</v>
      </c>
      <c r="F1161">
        <v>4168360000</v>
      </c>
      <c r="G1161" s="2">
        <f>(data__4[[#This Row],[Close]]-B1160)/B1160</f>
        <v>9.720459424222002E-3</v>
      </c>
      <c r="H1161">
        <f t="shared" si="18"/>
        <v>1.1838493705207463E-4</v>
      </c>
      <c r="I1161">
        <f>-LN(data__4[[#This Row],[Variance]]) - (data__4[[#This Row],[PropReturn]]^2/data__4[[#This Row],[Variance]])</f>
        <v>8.2434326311282913</v>
      </c>
      <c r="J1161">
        <f>SQRT(data__4[[#This Row],[Variance]])*100</f>
        <v>1.0880484228749869</v>
      </c>
    </row>
    <row r="1162" spans="1:10" x14ac:dyDescent="0.25">
      <c r="A1162" s="1">
        <v>40234</v>
      </c>
      <c r="B1162">
        <v>1102.93994140625</v>
      </c>
      <c r="C1162">
        <v>1103.5</v>
      </c>
      <c r="D1162">
        <v>1086.02001953125</v>
      </c>
      <c r="E1162">
        <v>1101.239990234375</v>
      </c>
      <c r="F1162">
        <v>4521130000</v>
      </c>
      <c r="G1162" s="2">
        <f>(data__4[[#This Row],[Close]]-B1161)/B1161</f>
        <v>-2.0810401799135556E-3</v>
      </c>
      <c r="H1162">
        <f t="shared" si="18"/>
        <v>1.1701542312207364E-4</v>
      </c>
      <c r="I1162">
        <f>-LN(data__4[[#This Row],[Variance]]) - (data__4[[#This Row],[PropReturn]]^2/data__4[[#This Row],[Variance]])</f>
        <v>9.0161949177995293</v>
      </c>
      <c r="J1162">
        <f>SQRT(data__4[[#This Row],[Variance]])*100</f>
        <v>1.081736673696855</v>
      </c>
    </row>
    <row r="1163" spans="1:10" x14ac:dyDescent="0.25">
      <c r="A1163" s="1">
        <v>40235</v>
      </c>
      <c r="B1163">
        <v>1104.489990234375</v>
      </c>
      <c r="C1163">
        <v>1107.239990234375</v>
      </c>
      <c r="D1163">
        <v>1097.56005859375</v>
      </c>
      <c r="E1163">
        <v>1103.0999755859375</v>
      </c>
      <c r="F1163">
        <v>3945190000</v>
      </c>
      <c r="G1163" s="2">
        <f>(data__4[[#This Row],[Close]]-B1162)/B1162</f>
        <v>1.4053791778985585E-3</v>
      </c>
      <c r="H1163">
        <f t="shared" si="18"/>
        <v>1.0844745269564902E-4</v>
      </c>
      <c r="I1163">
        <f>-LN(data__4[[#This Row],[Variance]]) - (data__4[[#This Row],[PropReturn]]^2/data__4[[#This Row],[Variance]])</f>
        <v>9.1110323885384901</v>
      </c>
      <c r="J1163">
        <f>SQRT(data__4[[#This Row],[Variance]])*100</f>
        <v>1.0413810671202401</v>
      </c>
    </row>
    <row r="1164" spans="1:10" x14ac:dyDescent="0.25">
      <c r="A1164" s="1">
        <v>40238</v>
      </c>
      <c r="B1164">
        <v>1115.7099609375</v>
      </c>
      <c r="C1164">
        <v>1116.1099853515625</v>
      </c>
      <c r="D1164">
        <v>1105.3599853515625</v>
      </c>
      <c r="E1164">
        <v>1105.3599853515625</v>
      </c>
      <c r="F1164">
        <v>3847640000</v>
      </c>
      <c r="G1164" s="2">
        <f>(data__4[[#This Row],[Close]]-B1163)/B1163</f>
        <v>1.0158508272894442E-2</v>
      </c>
      <c r="H1164">
        <f t="shared" si="18"/>
        <v>1.0043473838371979E-4</v>
      </c>
      <c r="I1164">
        <f>-LN(data__4[[#This Row],[Variance]]) - (data__4[[#This Row],[PropReturn]]^2/data__4[[#This Row],[Variance]])</f>
        <v>8.1785163835557011</v>
      </c>
      <c r="J1164">
        <f>SQRT(data__4[[#This Row],[Variance]])*100</f>
        <v>1.0021713345716878</v>
      </c>
    </row>
    <row r="1165" spans="1:10" x14ac:dyDescent="0.25">
      <c r="A1165" s="1">
        <v>40239</v>
      </c>
      <c r="B1165">
        <v>1118.31005859375</v>
      </c>
      <c r="C1165">
        <v>1123.4599609375</v>
      </c>
      <c r="D1165">
        <v>1116.510009765625</v>
      </c>
      <c r="E1165">
        <v>1117.010009765625</v>
      </c>
      <c r="F1165">
        <v>4134680000</v>
      </c>
      <c r="G1165" s="2">
        <f>(data__4[[#This Row],[Close]]-B1164)/B1164</f>
        <v>2.3304422719908412E-3</v>
      </c>
      <c r="H1165">
        <f t="shared" si="18"/>
        <v>1.0133587972144957E-4</v>
      </c>
      <c r="I1165">
        <f>-LN(data__4[[#This Row],[Variance]]) - (data__4[[#This Row],[PropReturn]]^2/data__4[[#This Row],[Variance]])</f>
        <v>9.1434763517827413</v>
      </c>
      <c r="J1165">
        <f>SQRT(data__4[[#This Row],[Variance]])*100</f>
        <v>1.0066572391904287</v>
      </c>
    </row>
    <row r="1166" spans="1:10" x14ac:dyDescent="0.25">
      <c r="A1166" s="1">
        <v>40240</v>
      </c>
      <c r="B1166">
        <v>1118.7900390625</v>
      </c>
      <c r="C1166">
        <v>1125.6400146484375</v>
      </c>
      <c r="D1166">
        <v>1116.5799560546875</v>
      </c>
      <c r="E1166">
        <v>1119.3599853515625</v>
      </c>
      <c r="F1166">
        <v>3951320000</v>
      </c>
      <c r="G1166" s="2">
        <f>(data__4[[#This Row],[Close]]-B1165)/B1165</f>
        <v>4.2920160206156487E-4</v>
      </c>
      <c r="H1166">
        <f t="shared" si="18"/>
        <v>9.4223242183562208E-5</v>
      </c>
      <c r="I1166">
        <f>-LN(data__4[[#This Row],[Variance]]) - (data__4[[#This Row],[PropReturn]]^2/data__4[[#This Row],[Variance]])</f>
        <v>9.2678885940931099</v>
      </c>
      <c r="J1166">
        <f>SQRT(data__4[[#This Row],[Variance]])*100</f>
        <v>0.97068657239895006</v>
      </c>
    </row>
    <row r="1167" spans="1:10" x14ac:dyDescent="0.25">
      <c r="A1167" s="1">
        <v>40241</v>
      </c>
      <c r="B1167">
        <v>1122.969970703125</v>
      </c>
      <c r="C1167">
        <v>1123.72998046875</v>
      </c>
      <c r="D1167">
        <v>1116.6600341796875</v>
      </c>
      <c r="E1167">
        <v>1119.1199951171875</v>
      </c>
      <c r="F1167">
        <v>3945010000</v>
      </c>
      <c r="G1167" s="2">
        <f>(data__4[[#This Row],[Close]]-B1166)/B1166</f>
        <v>3.7361180334851843E-3</v>
      </c>
      <c r="H1167">
        <f t="shared" si="18"/>
        <v>8.7304405899008472E-5</v>
      </c>
      <c r="I1167">
        <f>-LN(data__4[[#This Row],[Variance]]) - (data__4[[#This Row],[PropReturn]]^2/data__4[[#This Row],[Variance]])</f>
        <v>9.1862256241543161</v>
      </c>
      <c r="J1167">
        <f>SQRT(data__4[[#This Row],[Variance]])*100</f>
        <v>0.93436826732829747</v>
      </c>
    </row>
    <row r="1168" spans="1:10" x14ac:dyDescent="0.25">
      <c r="A1168" s="1">
        <v>40242</v>
      </c>
      <c r="B1168">
        <v>1138.699951171875</v>
      </c>
      <c r="C1168">
        <v>1139.3800048828125</v>
      </c>
      <c r="D1168">
        <v>1125.1199951171875</v>
      </c>
      <c r="E1168">
        <v>1125.1199951171875</v>
      </c>
      <c r="F1168">
        <v>4133000000</v>
      </c>
      <c r="G1168" s="2">
        <f>(data__4[[#This Row],[Close]]-B1167)/B1167</f>
        <v>1.4007480947064853E-2</v>
      </c>
      <c r="H1168">
        <f t="shared" si="18"/>
        <v>8.2106379408904904E-5</v>
      </c>
      <c r="I1168">
        <f>-LN(data__4[[#This Row],[Variance]]) - (data__4[[#This Row],[PropReturn]]^2/data__4[[#This Row],[Variance]])</f>
        <v>7.0177959668752976</v>
      </c>
      <c r="J1168">
        <f>SQRT(data__4[[#This Row],[Variance]])*100</f>
        <v>0.90612570545650517</v>
      </c>
    </row>
    <row r="1169" spans="1:10" x14ac:dyDescent="0.25">
      <c r="A1169" s="1">
        <v>40245</v>
      </c>
      <c r="B1169">
        <v>1138.5</v>
      </c>
      <c r="C1169">
        <v>1141.050048828125</v>
      </c>
      <c r="D1169">
        <v>1136.77001953125</v>
      </c>
      <c r="E1169">
        <v>1138.4000244140625</v>
      </c>
      <c r="F1169">
        <v>3774680000</v>
      </c>
      <c r="G1169" s="2">
        <f>(data__4[[#This Row],[Close]]-B1168)/B1168</f>
        <v>-1.7559601339160806E-4</v>
      </c>
      <c r="H1169">
        <f t="shared" si="18"/>
        <v>9.2154037344456343E-5</v>
      </c>
      <c r="I1169">
        <f>-LN(data__4[[#This Row],[Variance]]) - (data__4[[#This Row],[PropReturn]]^2/data__4[[#This Row],[Variance]])</f>
        <v>9.2917144705378281</v>
      </c>
      <c r="J1169">
        <f>SQRT(data__4[[#This Row],[Variance]])*100</f>
        <v>0.95996894400004595</v>
      </c>
    </row>
    <row r="1170" spans="1:10" x14ac:dyDescent="0.25">
      <c r="A1170" s="1">
        <v>40246</v>
      </c>
      <c r="B1170">
        <v>1140.449951171875</v>
      </c>
      <c r="C1170">
        <v>1145.3699951171875</v>
      </c>
      <c r="D1170">
        <v>1134.9000244140625</v>
      </c>
      <c r="E1170">
        <v>1137.56005859375</v>
      </c>
      <c r="F1170">
        <v>5185570000</v>
      </c>
      <c r="G1170" s="2">
        <f>(data__4[[#This Row],[Close]]-B1169)/B1169</f>
        <v>1.712737085529205E-3</v>
      </c>
      <c r="H1170">
        <f t="shared" si="18"/>
        <v>8.5403024442951971E-5</v>
      </c>
      <c r="I1170">
        <f>-LN(data__4[[#This Row],[Variance]]) - (data__4[[#This Row],[PropReturn]]^2/data__4[[#This Row],[Variance]])</f>
        <v>9.333780513043564</v>
      </c>
      <c r="J1170">
        <f>SQRT(data__4[[#This Row],[Variance]])*100</f>
        <v>0.92413756791373847</v>
      </c>
    </row>
    <row r="1171" spans="1:10" x14ac:dyDescent="0.25">
      <c r="A1171" s="1">
        <v>40247</v>
      </c>
      <c r="B1171">
        <v>1145.6099853515625</v>
      </c>
      <c r="C1171">
        <v>1148.260009765625</v>
      </c>
      <c r="D1171">
        <v>1140.0899658203125</v>
      </c>
      <c r="E1171">
        <v>1140.219970703125</v>
      </c>
      <c r="F1171">
        <v>5469120000</v>
      </c>
      <c r="G1171" s="2">
        <f>(data__4[[#This Row],[Close]]-B1170)/B1170</f>
        <v>4.5245599549417152E-3</v>
      </c>
      <c r="H1171">
        <f t="shared" si="18"/>
        <v>7.9475770970442036E-5</v>
      </c>
      <c r="I1171">
        <f>-LN(data__4[[#This Row],[Variance]]) - (data__4[[#This Row],[PropReturn]]^2/data__4[[#This Row],[Variance]])</f>
        <v>9.1824749066144893</v>
      </c>
      <c r="J1171">
        <f>SQRT(data__4[[#This Row],[Variance]])*100</f>
        <v>0.8914918450016357</v>
      </c>
    </row>
    <row r="1172" spans="1:10" x14ac:dyDescent="0.25">
      <c r="A1172" s="1">
        <v>40248</v>
      </c>
      <c r="B1172">
        <v>1150.239990234375</v>
      </c>
      <c r="C1172">
        <v>1150.239990234375</v>
      </c>
      <c r="D1172">
        <v>1138.989990234375</v>
      </c>
      <c r="E1172">
        <v>1143.9599609375</v>
      </c>
      <c r="F1172">
        <v>4669060000</v>
      </c>
      <c r="G1172" s="2">
        <f>(data__4[[#This Row],[Close]]-B1171)/B1171</f>
        <v>4.0415193146135621E-3</v>
      </c>
      <c r="H1172">
        <f t="shared" si="18"/>
        <v>7.5488437281499387E-5</v>
      </c>
      <c r="I1172">
        <f>-LN(data__4[[#This Row],[Variance]]) - (data__4[[#This Row],[PropReturn]]^2/data__4[[#This Row],[Variance]])</f>
        <v>9.2751551644908847</v>
      </c>
      <c r="J1172">
        <f>SQRT(data__4[[#This Row],[Variance]])*100</f>
        <v>0.86884082133322549</v>
      </c>
    </row>
    <row r="1173" spans="1:10" x14ac:dyDescent="0.25">
      <c r="A1173" s="1">
        <v>40249</v>
      </c>
      <c r="B1173">
        <v>1149.989990234375</v>
      </c>
      <c r="C1173">
        <v>1153.4100341796875</v>
      </c>
      <c r="D1173">
        <v>1146.969970703125</v>
      </c>
      <c r="E1173">
        <v>1151.7099609375</v>
      </c>
      <c r="F1173">
        <v>4928160000</v>
      </c>
      <c r="G1173" s="2">
        <f>(data__4[[#This Row],[Close]]-B1172)/B1172</f>
        <v>-2.1734594703933007E-4</v>
      </c>
      <c r="H1173">
        <f t="shared" si="18"/>
        <v>7.1512635946889458E-5</v>
      </c>
      <c r="I1173">
        <f>-LN(data__4[[#This Row],[Variance]]) - (data__4[[#This Row],[PropReturn]]^2/data__4[[#This Row],[Variance]])</f>
        <v>9.5449758251285584</v>
      </c>
      <c r="J1173">
        <f>SQRT(data__4[[#This Row],[Variance]])*100</f>
        <v>0.84565144088382804</v>
      </c>
    </row>
    <row r="1174" spans="1:10" x14ac:dyDescent="0.25">
      <c r="A1174" s="1">
        <v>40252</v>
      </c>
      <c r="B1174">
        <v>1150.510009765625</v>
      </c>
      <c r="C1174">
        <v>1150.97998046875</v>
      </c>
      <c r="D1174">
        <v>1141.449951171875</v>
      </c>
      <c r="E1174">
        <v>1148.530029296875</v>
      </c>
      <c r="F1174">
        <v>4164110000</v>
      </c>
      <c r="G1174" s="2">
        <f>(data__4[[#This Row],[Close]]-B1173)/B1173</f>
        <v>4.5219483270808022E-4</v>
      </c>
      <c r="H1174">
        <f t="shared" si="18"/>
        <v>6.65612704933032E-5</v>
      </c>
      <c r="I1174">
        <f>-LN(data__4[[#This Row],[Variance]]) - (data__4[[#This Row],[PropReturn]]^2/data__4[[#This Row],[Variance]])</f>
        <v>9.6143156144429831</v>
      </c>
      <c r="J1174">
        <f>SQRT(data__4[[#This Row],[Variance]])*100</f>
        <v>0.81585090852007502</v>
      </c>
    </row>
    <row r="1175" spans="1:10" x14ac:dyDescent="0.25">
      <c r="A1175" s="1">
        <v>40253</v>
      </c>
      <c r="B1175">
        <v>1159.4599609375</v>
      </c>
      <c r="C1175">
        <v>1160.280029296875</v>
      </c>
      <c r="D1175">
        <v>1150.3499755859375</v>
      </c>
      <c r="E1175">
        <v>1150.8299560546875</v>
      </c>
      <c r="F1175">
        <v>4369770000</v>
      </c>
      <c r="G1175" s="2">
        <f>(data__4[[#This Row],[Close]]-B1174)/B1174</f>
        <v>7.7791163013855311E-3</v>
      </c>
      <c r="H1175">
        <f t="shared" si="18"/>
        <v>6.2054039694434777E-5</v>
      </c>
      <c r="I1175">
        <f>-LN(data__4[[#This Row],[Variance]]) - (data__4[[#This Row],[PropReturn]]^2/data__4[[#This Row],[Variance]])</f>
        <v>8.7123121814845721</v>
      </c>
      <c r="J1175">
        <f>SQRT(data__4[[#This Row],[Variance]])*100</f>
        <v>0.78774386506297067</v>
      </c>
    </row>
    <row r="1176" spans="1:10" x14ac:dyDescent="0.25">
      <c r="A1176" s="1">
        <v>40254</v>
      </c>
      <c r="B1176">
        <v>1166.2099609375</v>
      </c>
      <c r="C1176">
        <v>1169.8399658203125</v>
      </c>
      <c r="D1176">
        <v>1159.93994140625</v>
      </c>
      <c r="E1176">
        <v>1159.93994140625</v>
      </c>
      <c r="F1176">
        <v>4963200000</v>
      </c>
      <c r="G1176" s="2">
        <f>(data__4[[#This Row],[Close]]-B1175)/B1175</f>
        <v>5.821675803744166E-3</v>
      </c>
      <c r="H1176">
        <f t="shared" si="18"/>
        <v>6.2834702571968798E-5</v>
      </c>
      <c r="I1176">
        <f>-LN(data__4[[#This Row],[Variance]]) - (data__4[[#This Row],[PropReturn]]^2/data__4[[#This Row],[Variance]])</f>
        <v>9.1356210225839778</v>
      </c>
      <c r="J1176">
        <f>SQRT(data__4[[#This Row],[Variance]])*100</f>
        <v>0.79268343348381387</v>
      </c>
    </row>
    <row r="1177" spans="1:10" x14ac:dyDescent="0.25">
      <c r="A1177" s="1">
        <v>40255</v>
      </c>
      <c r="B1177">
        <v>1165.8299560546875</v>
      </c>
      <c r="C1177">
        <v>1167.77001953125</v>
      </c>
      <c r="D1177">
        <v>1161.1600341796875</v>
      </c>
      <c r="E1177">
        <v>1166.1300048828125</v>
      </c>
      <c r="F1177">
        <v>4234510000</v>
      </c>
      <c r="G1177" s="2">
        <f>(data__4[[#This Row],[Close]]-B1176)/B1176</f>
        <v>-3.2584602733715237E-4</v>
      </c>
      <c r="H1177">
        <f t="shared" si="18"/>
        <v>6.1386455803769062E-5</v>
      </c>
      <c r="I1177">
        <f>-LN(data__4[[#This Row],[Variance]]) - (data__4[[#This Row],[PropReturn]]^2/data__4[[#This Row],[Variance]])</f>
        <v>9.6965917102765502</v>
      </c>
      <c r="J1177">
        <f>SQRT(data__4[[#This Row],[Variance]])*100</f>
        <v>0.78349509126585515</v>
      </c>
    </row>
    <row r="1178" spans="1:10" x14ac:dyDescent="0.25">
      <c r="A1178" s="1">
        <v>40256</v>
      </c>
      <c r="B1178">
        <v>1159.9000244140625</v>
      </c>
      <c r="C1178">
        <v>1169.199951171875</v>
      </c>
      <c r="D1178">
        <v>1155.3299560546875</v>
      </c>
      <c r="E1178">
        <v>1166.6800537109375</v>
      </c>
      <c r="F1178">
        <v>5212410000</v>
      </c>
      <c r="G1178" s="2">
        <f>(data__4[[#This Row],[Close]]-B1177)/B1177</f>
        <v>-5.0864464494398661E-3</v>
      </c>
      <c r="H1178">
        <f t="shared" si="18"/>
        <v>5.73220850157336E-5</v>
      </c>
      <c r="I1178">
        <f>-LN(data__4[[#This Row],[Variance]]) - (data__4[[#This Row],[PropReturn]]^2/data__4[[#This Row],[Variance]])</f>
        <v>9.3154813073593861</v>
      </c>
      <c r="J1178">
        <f>SQRT(data__4[[#This Row],[Variance]])*100</f>
        <v>0.75711349886086166</v>
      </c>
    </row>
    <row r="1179" spans="1:10" x14ac:dyDescent="0.25">
      <c r="A1179" s="1">
        <v>40259</v>
      </c>
      <c r="B1179">
        <v>1165.81005859375</v>
      </c>
      <c r="C1179">
        <v>1167.8199462890625</v>
      </c>
      <c r="D1179">
        <v>1152.8800048828125</v>
      </c>
      <c r="E1179">
        <v>1157.25</v>
      </c>
      <c r="F1179">
        <v>4261680000</v>
      </c>
      <c r="G1179" s="2">
        <f>(data__4[[#This Row],[Close]]-B1178)/B1178</f>
        <v>5.0952961938879387E-3</v>
      </c>
      <c r="H1179">
        <f t="shared" si="18"/>
        <v>5.5703147656643923E-5</v>
      </c>
      <c r="I1179">
        <f>-LN(data__4[[#This Row],[Variance]]) - (data__4[[#This Row],[PropReturn]]^2/data__4[[#This Row],[Variance]])</f>
        <v>9.3293953335470867</v>
      </c>
      <c r="J1179">
        <f>SQRT(data__4[[#This Row],[Variance]])*100</f>
        <v>0.74634541371032703</v>
      </c>
    </row>
    <row r="1180" spans="1:10" x14ac:dyDescent="0.25">
      <c r="A1180" s="1">
        <v>40260</v>
      </c>
      <c r="B1180">
        <v>1174.1700439453125</v>
      </c>
      <c r="C1180">
        <v>1174.719970703125</v>
      </c>
      <c r="D1180">
        <v>1163.8299560546875</v>
      </c>
      <c r="E1180">
        <v>1166.469970703125</v>
      </c>
      <c r="F1180">
        <v>4411640000</v>
      </c>
      <c r="G1180" s="2">
        <f>(data__4[[#This Row],[Close]]-B1179)/B1179</f>
        <v>7.1709669083201014E-3</v>
      </c>
      <c r="H1180">
        <f t="shared" si="18"/>
        <v>5.4232568670066872E-5</v>
      </c>
      <c r="I1180">
        <f>-LN(data__4[[#This Row],[Variance]]) - (data__4[[#This Row],[PropReturn]]^2/data__4[[#This Row],[Variance]])</f>
        <v>8.8740391696394934</v>
      </c>
      <c r="J1180">
        <f>SQRT(data__4[[#This Row],[Variance]])*100</f>
        <v>0.73642765204782246</v>
      </c>
    </row>
    <row r="1181" spans="1:10" x14ac:dyDescent="0.25">
      <c r="A1181" s="1">
        <v>40261</v>
      </c>
      <c r="B1181">
        <v>1167.719970703125</v>
      </c>
      <c r="C1181">
        <v>1173.0400390625</v>
      </c>
      <c r="D1181">
        <v>1166.010009765625</v>
      </c>
      <c r="E1181">
        <v>1172.699951171875</v>
      </c>
      <c r="F1181">
        <v>4705750000</v>
      </c>
      <c r="G1181" s="2">
        <f>(data__4[[#This Row],[Close]]-B1180)/B1180</f>
        <v>-5.4933042070420207E-3</v>
      </c>
      <c r="H1181">
        <f t="shared" si="18"/>
        <v>5.4956688141417825E-5</v>
      </c>
      <c r="I1181">
        <f>-LN(data__4[[#This Row],[Variance]]) - (data__4[[#This Row],[PropReturn]]^2/data__4[[#This Row],[Variance]])</f>
        <v>9.259871109565923</v>
      </c>
      <c r="J1181">
        <f>SQRT(data__4[[#This Row],[Variance]])*100</f>
        <v>0.74132778270760791</v>
      </c>
    </row>
    <row r="1182" spans="1:10" x14ac:dyDescent="0.25">
      <c r="A1182" s="1">
        <v>40262</v>
      </c>
      <c r="B1182">
        <v>1165.72998046875</v>
      </c>
      <c r="C1182">
        <v>1180.68994140625</v>
      </c>
      <c r="D1182">
        <v>1165.0899658203125</v>
      </c>
      <c r="E1182">
        <v>1170.030029296875</v>
      </c>
      <c r="F1182">
        <v>5668900000</v>
      </c>
      <c r="G1182" s="2">
        <f>(data__4[[#This Row],[Close]]-B1181)/B1181</f>
        <v>-1.704167338318927E-3</v>
      </c>
      <c r="H1182">
        <f t="shared" si="18"/>
        <v>5.3893209415768642E-5</v>
      </c>
      <c r="I1182">
        <f>-LN(data__4[[#This Row],[Variance]]) - (data__4[[#This Row],[PropReturn]]^2/data__4[[#This Row],[Variance]])</f>
        <v>9.7746182760679972</v>
      </c>
      <c r="J1182">
        <f>SQRT(data__4[[#This Row],[Variance]])*100</f>
        <v>0.73411994534795633</v>
      </c>
    </row>
    <row r="1183" spans="1:10" x14ac:dyDescent="0.25">
      <c r="A1183" s="1">
        <v>40263</v>
      </c>
      <c r="B1183">
        <v>1166.5899658203125</v>
      </c>
      <c r="C1183">
        <v>1173.9300537109375</v>
      </c>
      <c r="D1183">
        <v>1161.47998046875</v>
      </c>
      <c r="E1183">
        <v>1167.5799560546875</v>
      </c>
      <c r="F1183">
        <v>4708420000</v>
      </c>
      <c r="G1183" s="2">
        <f>(data__4[[#This Row],[Close]]-B1182)/B1182</f>
        <v>7.3772259954804674E-4</v>
      </c>
      <c r="H1183">
        <f t="shared" si="18"/>
        <v>5.0708770742844882E-5</v>
      </c>
      <c r="I1183">
        <f>-LN(data__4[[#This Row],[Variance]]) - (data__4[[#This Row],[PropReturn]]^2/data__4[[#This Row],[Variance]])</f>
        <v>9.878679115104724</v>
      </c>
      <c r="J1183">
        <f>SQRT(data__4[[#This Row],[Variance]])*100</f>
        <v>0.71210091098695327</v>
      </c>
    </row>
    <row r="1184" spans="1:10" x14ac:dyDescent="0.25">
      <c r="A1184" s="1">
        <v>40266</v>
      </c>
      <c r="B1184">
        <v>1173.219970703125</v>
      </c>
      <c r="C1184">
        <v>1174.8499755859375</v>
      </c>
      <c r="D1184">
        <v>1167.7099609375</v>
      </c>
      <c r="E1184">
        <v>1167.7099609375</v>
      </c>
      <c r="F1184">
        <v>4375580000</v>
      </c>
      <c r="G1184" s="2">
        <f>(data__4[[#This Row],[Close]]-B1183)/B1183</f>
        <v>5.6832349643522531E-3</v>
      </c>
      <c r="H1184">
        <f t="shared" si="18"/>
        <v>4.7610215089375144E-5</v>
      </c>
      <c r="I1184">
        <f>-LN(data__4[[#This Row],[Variance]]) - (data__4[[#This Row],[PropReturn]]^2/data__4[[#This Row],[Variance]])</f>
        <v>9.2740550309029341</v>
      </c>
      <c r="J1184">
        <f>SQRT(data__4[[#This Row],[Variance]])*100</f>
        <v>0.69000155861690016</v>
      </c>
    </row>
    <row r="1185" spans="1:10" x14ac:dyDescent="0.25">
      <c r="A1185" s="1">
        <v>40267</v>
      </c>
      <c r="B1185">
        <v>1173.27001953125</v>
      </c>
      <c r="C1185">
        <v>1177.8299560546875</v>
      </c>
      <c r="D1185">
        <v>1168.9200439453125</v>
      </c>
      <c r="E1185">
        <v>1173.75</v>
      </c>
      <c r="F1185">
        <v>4085000000</v>
      </c>
      <c r="G1185" s="2">
        <f>(data__4[[#This Row],[Close]]-B1184)/B1184</f>
        <v>4.2659372815658031E-5</v>
      </c>
      <c r="H1185">
        <f t="shared" si="18"/>
        <v>4.7359073719862143E-5</v>
      </c>
      <c r="I1185">
        <f>-LN(data__4[[#This Row],[Variance]]) - (data__4[[#This Row],[PropReturn]]^2/data__4[[#This Row],[Variance]])</f>
        <v>9.9577136998106912</v>
      </c>
      <c r="J1185">
        <f>SQRT(data__4[[#This Row],[Variance]])*100</f>
        <v>0.6881792914630761</v>
      </c>
    </row>
    <row r="1186" spans="1:10" x14ac:dyDescent="0.25">
      <c r="A1186" s="1">
        <v>40268</v>
      </c>
      <c r="B1186">
        <v>1169.4300537109375</v>
      </c>
      <c r="C1186">
        <v>1174.56005859375</v>
      </c>
      <c r="D1186">
        <v>1165.77001953125</v>
      </c>
      <c r="E1186">
        <v>1171.75</v>
      </c>
      <c r="F1186">
        <v>4484340000</v>
      </c>
      <c r="G1186" s="2">
        <f>(data__4[[#This Row],[Close]]-B1185)/B1185</f>
        <v>-3.2728747486845868E-3</v>
      </c>
      <c r="H1186">
        <f t="shared" si="18"/>
        <v>4.4508323309284118E-5</v>
      </c>
      <c r="I1186">
        <f>-LN(data__4[[#This Row],[Variance]]) - (data__4[[#This Row],[PropReturn]]^2/data__4[[#This Row],[Variance]])</f>
        <v>9.779166795733488</v>
      </c>
      <c r="J1186">
        <f>SQRT(data__4[[#This Row],[Variance]])*100</f>
        <v>0.66714558613007491</v>
      </c>
    </row>
    <row r="1187" spans="1:10" x14ac:dyDescent="0.25">
      <c r="A1187" s="1">
        <v>40269</v>
      </c>
      <c r="B1187">
        <v>1178.0999755859375</v>
      </c>
      <c r="C1187">
        <v>1181.4300537109375</v>
      </c>
      <c r="D1187">
        <v>1170.68994140625</v>
      </c>
      <c r="E1187">
        <v>1171.22998046875</v>
      </c>
      <c r="F1187">
        <v>4006870000</v>
      </c>
      <c r="G1187" s="2">
        <f>(data__4[[#This Row],[Close]]-B1186)/B1186</f>
        <v>7.4138011482498224E-3</v>
      </c>
      <c r="H1187">
        <f t="shared" si="18"/>
        <v>4.2775228529833948E-5</v>
      </c>
      <c r="I1187">
        <f>-LN(data__4[[#This Row],[Variance]]) - (data__4[[#This Row],[PropReturn]]^2/data__4[[#This Row],[Variance]])</f>
        <v>8.7745916337237642</v>
      </c>
      <c r="J1187">
        <f>SQRT(data__4[[#This Row],[Variance]])*100</f>
        <v>0.65402774046544809</v>
      </c>
    </row>
    <row r="1188" spans="1:10" x14ac:dyDescent="0.25">
      <c r="A1188" s="1">
        <v>40273</v>
      </c>
      <c r="B1188">
        <v>1187.43994140625</v>
      </c>
      <c r="C1188">
        <v>1187.72998046875</v>
      </c>
      <c r="D1188">
        <v>1178.7099609375</v>
      </c>
      <c r="E1188">
        <v>1178.7099609375</v>
      </c>
      <c r="F1188">
        <v>3881620000</v>
      </c>
      <c r="G1188" s="2">
        <f>(data__4[[#This Row],[Close]]-B1187)/B1187</f>
        <v>7.9279908444673322E-3</v>
      </c>
      <c r="H1188">
        <f t="shared" si="18"/>
        <v>4.4785000807850937E-5</v>
      </c>
      <c r="I1188">
        <f>-LN(data__4[[#This Row],[Variance]]) - (data__4[[#This Row],[PropReturn]]^2/data__4[[#This Row],[Variance]])</f>
        <v>8.6101977849499463</v>
      </c>
      <c r="J1188">
        <f>SQRT(data__4[[#This Row],[Variance]])*100</f>
        <v>0.66921596519995652</v>
      </c>
    </row>
    <row r="1189" spans="1:10" x14ac:dyDescent="0.25">
      <c r="A1189" s="1">
        <v>40274</v>
      </c>
      <c r="B1189">
        <v>1189.43994140625</v>
      </c>
      <c r="C1189">
        <v>1191.800048828125</v>
      </c>
      <c r="D1189">
        <v>1182.77001953125</v>
      </c>
      <c r="E1189">
        <v>1186.010009765625</v>
      </c>
      <c r="F1189">
        <v>4086180000</v>
      </c>
      <c r="G1189" s="2">
        <f>(data__4[[#This Row],[Close]]-B1188)/B1188</f>
        <v>1.6842957106794464E-3</v>
      </c>
      <c r="H1189">
        <f t="shared" si="18"/>
        <v>4.725997404364811E-5</v>
      </c>
      <c r="I1189">
        <f>-LN(data__4[[#This Row],[Variance]]) - (data__4[[#This Row],[PropReturn]]^2/data__4[[#This Row],[Variance]])</f>
        <v>9.8998203098465662</v>
      </c>
      <c r="J1189">
        <f>SQRT(data__4[[#This Row],[Variance]])*100</f>
        <v>0.68745890090716055</v>
      </c>
    </row>
    <row r="1190" spans="1:10" x14ac:dyDescent="0.25">
      <c r="A1190" s="1">
        <v>40275</v>
      </c>
      <c r="B1190">
        <v>1182.449951171875</v>
      </c>
      <c r="C1190">
        <v>1189.5999755859375</v>
      </c>
      <c r="D1190">
        <v>1177.25</v>
      </c>
      <c r="E1190">
        <v>1188.22998046875</v>
      </c>
      <c r="F1190">
        <v>5101430000</v>
      </c>
      <c r="G1190" s="2">
        <f>(data__4[[#This Row],[Close]]-B1189)/B1189</f>
        <v>-5.8767071720417265E-3</v>
      </c>
      <c r="H1190">
        <f t="shared" si="18"/>
        <v>4.4647969377679433E-5</v>
      </c>
      <c r="I1190">
        <f>-LN(data__4[[#This Row],[Variance]]) - (data__4[[#This Row],[PropReturn]]^2/data__4[[#This Row],[Variance]])</f>
        <v>9.243190915238495</v>
      </c>
      <c r="J1190">
        <f>SQRT(data__4[[#This Row],[Variance]])*100</f>
        <v>0.66819136014826941</v>
      </c>
    </row>
    <row r="1191" spans="1:10" x14ac:dyDescent="0.25">
      <c r="A1191" s="1">
        <v>40276</v>
      </c>
      <c r="B1191">
        <v>1186.43994140625</v>
      </c>
      <c r="C1191">
        <v>1188.550048828125</v>
      </c>
      <c r="D1191">
        <v>1175.1199951171875</v>
      </c>
      <c r="E1191">
        <v>1181.75</v>
      </c>
      <c r="F1191">
        <v>4726970000</v>
      </c>
      <c r="G1191" s="2">
        <f>(data__4[[#This Row],[Close]]-B1190)/B1190</f>
        <v>3.3743417473362769E-3</v>
      </c>
      <c r="H1191">
        <f t="shared" si="18"/>
        <v>4.4836437135822015E-5</v>
      </c>
      <c r="I1191">
        <f>-LN(data__4[[#This Row],[Variance]]) - (data__4[[#This Row],[PropReturn]]^2/data__4[[#This Row],[Variance]])</f>
        <v>9.7585401112103778</v>
      </c>
      <c r="J1191">
        <f>SQRT(data__4[[#This Row],[Variance]])*100</f>
        <v>0.66960015782421989</v>
      </c>
    </row>
    <row r="1192" spans="1:10" x14ac:dyDescent="0.25">
      <c r="A1192" s="1">
        <v>40277</v>
      </c>
      <c r="B1192">
        <v>1194.3699951171875</v>
      </c>
      <c r="C1192">
        <v>1194.6600341796875</v>
      </c>
      <c r="D1192">
        <v>1187.1500244140625</v>
      </c>
      <c r="E1192">
        <v>1187.469970703125</v>
      </c>
      <c r="F1192">
        <v>4511570000</v>
      </c>
      <c r="G1192" s="2">
        <f>(data__4[[#This Row],[Close]]-B1191)/B1191</f>
        <v>6.6839065629721271E-3</v>
      </c>
      <c r="H1192">
        <f t="shared" si="18"/>
        <v>4.3129501674990842E-5</v>
      </c>
      <c r="I1192">
        <f>-LN(data__4[[#This Row],[Variance]]) - (data__4[[#This Row],[PropReturn]]^2/data__4[[#This Row],[Variance]])</f>
        <v>9.0154785130812201</v>
      </c>
      <c r="J1192">
        <f>SQRT(data__4[[#This Row],[Variance]])*100</f>
        <v>0.65673055110136946</v>
      </c>
    </row>
    <row r="1193" spans="1:10" x14ac:dyDescent="0.25">
      <c r="A1193" s="1">
        <v>40280</v>
      </c>
      <c r="B1193">
        <v>1196.47998046875</v>
      </c>
      <c r="C1193">
        <v>1199.199951171875</v>
      </c>
      <c r="D1193">
        <v>1194.7099609375</v>
      </c>
      <c r="E1193">
        <v>1194.93994140625</v>
      </c>
      <c r="F1193">
        <v>4607090000</v>
      </c>
      <c r="G1193" s="2">
        <f>(data__4[[#This Row],[Close]]-B1192)/B1192</f>
        <v>1.7666094762833317E-3</v>
      </c>
      <c r="H1193">
        <f t="shared" si="18"/>
        <v>4.4273210132916839E-5</v>
      </c>
      <c r="I1193">
        <f>-LN(data__4[[#This Row],[Variance]]) - (data__4[[#This Row],[PropReturn]]^2/data__4[[#This Row],[Variance]])</f>
        <v>9.9546387580374667</v>
      </c>
      <c r="J1193">
        <f>SQRT(data__4[[#This Row],[Variance]])*100</f>
        <v>0.66538116995386065</v>
      </c>
    </row>
    <row r="1194" spans="1:10" x14ac:dyDescent="0.25">
      <c r="A1194" s="1">
        <v>40281</v>
      </c>
      <c r="B1194">
        <v>1197.300048828125</v>
      </c>
      <c r="C1194">
        <v>1199.0400390625</v>
      </c>
      <c r="D1194">
        <v>1188.8199462890625</v>
      </c>
      <c r="E1194">
        <v>1195.93994140625</v>
      </c>
      <c r="F1194">
        <v>5403580000</v>
      </c>
      <c r="G1194" s="2">
        <f>(data__4[[#This Row],[Close]]-B1193)/B1193</f>
        <v>6.8540081970591628E-4</v>
      </c>
      <c r="H1194">
        <f t="shared" si="18"/>
        <v>4.1944473839375177E-5</v>
      </c>
      <c r="I1194">
        <f>-LN(data__4[[#This Row],[Variance]]) - (data__4[[#This Row],[PropReturn]]^2/data__4[[#This Row],[Variance]])</f>
        <v>10.067963956957955</v>
      </c>
      <c r="J1194">
        <f>SQRT(data__4[[#This Row],[Variance]])*100</f>
        <v>0.64764553452776297</v>
      </c>
    </row>
    <row r="1195" spans="1:10" x14ac:dyDescent="0.25">
      <c r="A1195" s="1">
        <v>40282</v>
      </c>
      <c r="B1195">
        <v>1210.6500244140625</v>
      </c>
      <c r="C1195">
        <v>1210.6500244140625</v>
      </c>
      <c r="D1195">
        <v>1198.68994140625</v>
      </c>
      <c r="E1195">
        <v>1198.68994140625</v>
      </c>
      <c r="F1195">
        <v>5760040000</v>
      </c>
      <c r="G1195" s="2">
        <f>(data__4[[#This Row],[Close]]-B1194)/B1194</f>
        <v>1.1150066851666786E-2</v>
      </c>
      <c r="H1195">
        <f t="shared" si="18"/>
        <v>3.9603435687302479E-5</v>
      </c>
      <c r="I1195">
        <f>-LN(data__4[[#This Row],[Variance]]) - (data__4[[#This Row],[PropReturn]]^2/data__4[[#This Row],[Variance]])</f>
        <v>6.9973723248424271</v>
      </c>
      <c r="J1195">
        <f>SQRT(data__4[[#This Row],[Variance]])*100</f>
        <v>0.62931260663761124</v>
      </c>
    </row>
    <row r="1196" spans="1:10" x14ac:dyDescent="0.25">
      <c r="A1196" s="1">
        <v>40283</v>
      </c>
      <c r="B1196">
        <v>1211.6700439453125</v>
      </c>
      <c r="C1196">
        <v>1213.9200439453125</v>
      </c>
      <c r="D1196">
        <v>1208.5</v>
      </c>
      <c r="E1196">
        <v>1210.77001953125</v>
      </c>
      <c r="F1196">
        <v>5995330000</v>
      </c>
      <c r="G1196" s="2">
        <f>(data__4[[#This Row],[Close]]-B1195)/B1195</f>
        <v>8.4253872769190672E-4</v>
      </c>
      <c r="H1196">
        <f t="shared" si="18"/>
        <v>4.7519269368471393E-5</v>
      </c>
      <c r="I1196">
        <f>-LN(data__4[[#This Row],[Variance]]) - (data__4[[#This Row],[PropReturn]]^2/data__4[[#This Row],[Variance]])</f>
        <v>9.9394366551083344</v>
      </c>
      <c r="J1196">
        <f>SQRT(data__4[[#This Row],[Variance]])*100</f>
        <v>0.68934221812153207</v>
      </c>
    </row>
    <row r="1197" spans="1:10" x14ac:dyDescent="0.25">
      <c r="A1197" s="1">
        <v>40284</v>
      </c>
      <c r="B1197">
        <v>1192.1300048828125</v>
      </c>
      <c r="C1197">
        <v>1210.1700439453125</v>
      </c>
      <c r="D1197">
        <v>1186.77001953125</v>
      </c>
      <c r="E1197">
        <v>1210.1700439453125</v>
      </c>
      <c r="F1197">
        <v>8108470000</v>
      </c>
      <c r="G1197" s="2">
        <f>(data__4[[#This Row],[Close]]-B1196)/B1196</f>
        <v>-1.6126534744455495E-2</v>
      </c>
      <c r="H1197">
        <f t="shared" si="18"/>
        <v>4.471203309267451E-5</v>
      </c>
      <c r="I1197">
        <f>-LN(data__4[[#This Row],[Variance]]) - (data__4[[#This Row],[PropReturn]]^2/data__4[[#This Row],[Variance]])</f>
        <v>4.1988219667572864</v>
      </c>
      <c r="J1197">
        <f>SQRT(data__4[[#This Row],[Variance]])*100</f>
        <v>0.66867056980754358</v>
      </c>
    </row>
    <row r="1198" spans="1:10" x14ac:dyDescent="0.25">
      <c r="A1198" s="1">
        <v>40287</v>
      </c>
      <c r="B1198">
        <v>1197.52001953125</v>
      </c>
      <c r="C1198">
        <v>1197.8699951171875</v>
      </c>
      <c r="D1198">
        <v>1183.6800537109375</v>
      </c>
      <c r="E1198">
        <v>1192.06005859375</v>
      </c>
      <c r="F1198">
        <v>6597740000</v>
      </c>
      <c r="G1198" s="2">
        <f>(data__4[[#This Row],[Close]]-B1197)/B1197</f>
        <v>4.521331252766634E-3</v>
      </c>
      <c r="H1198">
        <f t="shared" si="18"/>
        <v>6.3200542238938664E-5</v>
      </c>
      <c r="I1198">
        <f>-LN(data__4[[#This Row],[Variance]]) - (data__4[[#This Row],[PropReturn]]^2/data__4[[#This Row],[Variance]])</f>
        <v>9.3457441817358795</v>
      </c>
      <c r="J1198">
        <f>SQRT(data__4[[#This Row],[Variance]])*100</f>
        <v>0.79498768694199695</v>
      </c>
    </row>
    <row r="1199" spans="1:10" x14ac:dyDescent="0.25">
      <c r="A1199" s="1">
        <v>40288</v>
      </c>
      <c r="B1199">
        <v>1207.1700439453125</v>
      </c>
      <c r="C1199">
        <v>1208.5799560546875</v>
      </c>
      <c r="D1199">
        <v>1199.0400390625</v>
      </c>
      <c r="E1199">
        <v>1199.0400390625</v>
      </c>
      <c r="F1199">
        <v>5316590000</v>
      </c>
      <c r="G1199" s="2">
        <f>(data__4[[#This Row],[Close]]-B1198)/B1198</f>
        <v>8.0583407848495488E-3</v>
      </c>
      <c r="H1199">
        <f t="shared" si="18"/>
        <v>6.0628765024994732E-5</v>
      </c>
      <c r="I1199">
        <f>-LN(data__4[[#This Row],[Variance]]) - (data__4[[#This Row],[PropReturn]]^2/data__4[[#This Row],[Variance]])</f>
        <v>8.6396842222007955</v>
      </c>
      <c r="J1199">
        <f>SQRT(data__4[[#This Row],[Variance]])*100</f>
        <v>0.77864475227792251</v>
      </c>
    </row>
    <row r="1200" spans="1:10" x14ac:dyDescent="0.25">
      <c r="A1200" s="1">
        <v>40289</v>
      </c>
      <c r="B1200">
        <v>1205.93994140625</v>
      </c>
      <c r="C1200">
        <v>1210.989990234375</v>
      </c>
      <c r="D1200">
        <v>1198.8499755859375</v>
      </c>
      <c r="E1200">
        <v>1207.1600341796875</v>
      </c>
      <c r="F1200">
        <v>5724310000</v>
      </c>
      <c r="G1200" s="2">
        <f>(data__4[[#This Row],[Close]]-B1199)/B1199</f>
        <v>-1.0189969053922502E-3</v>
      </c>
      <c r="H1200">
        <f t="shared" si="18"/>
        <v>6.1892539032666629E-5</v>
      </c>
      <c r="I1200">
        <f>-LN(data__4[[#This Row],[Variance]]) - (data__4[[#This Row],[PropReturn]]^2/data__4[[#This Row],[Variance]])</f>
        <v>9.6733341836557525</v>
      </c>
      <c r="J1200">
        <f>SQRT(data__4[[#This Row],[Variance]])*100</f>
        <v>0.78671811363833877</v>
      </c>
    </row>
    <row r="1201" spans="1:10" x14ac:dyDescent="0.25">
      <c r="A1201" s="1">
        <v>40290</v>
      </c>
      <c r="B1201">
        <v>1208.6700439453125</v>
      </c>
      <c r="C1201">
        <v>1210.27001953125</v>
      </c>
      <c r="D1201">
        <v>1190.18994140625</v>
      </c>
      <c r="E1201">
        <v>1202.52001953125</v>
      </c>
      <c r="F1201">
        <v>6035780000</v>
      </c>
      <c r="G1201" s="2">
        <f>(data__4[[#This Row],[Close]]-B1200)/B1200</f>
        <v>2.2638793569428671E-3</v>
      </c>
      <c r="H1201">
        <f t="shared" si="18"/>
        <v>5.7859739854818018E-5</v>
      </c>
      <c r="I1201">
        <f>-LN(data__4[[#This Row],[Variance]]) - (data__4[[#This Row],[PropReturn]]^2/data__4[[#This Row],[Variance]])</f>
        <v>9.6689098954645285</v>
      </c>
      <c r="J1201">
        <f>SQRT(data__4[[#This Row],[Variance]])*100</f>
        <v>0.76065590022570662</v>
      </c>
    </row>
    <row r="1202" spans="1:10" x14ac:dyDescent="0.25">
      <c r="A1202" s="1">
        <v>40291</v>
      </c>
      <c r="B1202">
        <v>1217.280029296875</v>
      </c>
      <c r="C1202">
        <v>1217.280029296875</v>
      </c>
      <c r="D1202">
        <v>1205.0999755859375</v>
      </c>
      <c r="E1202">
        <v>1207.8699951171875</v>
      </c>
      <c r="F1202">
        <v>5326060000</v>
      </c>
      <c r="G1202" s="2">
        <f>(data__4[[#This Row],[Close]]-B1201)/B1201</f>
        <v>7.1235200993796351E-3</v>
      </c>
      <c r="H1202">
        <f t="shared" si="18"/>
        <v>5.4509999620365178E-5</v>
      </c>
      <c r="I1202">
        <f>-LN(data__4[[#This Row],[Variance]]) - (data__4[[#This Row],[PropReturn]]^2/data__4[[#This Row],[Variance]])</f>
        <v>8.8862047471881915</v>
      </c>
      <c r="J1202">
        <f>SQRT(data__4[[#This Row],[Variance]])*100</f>
        <v>0.73830887588031324</v>
      </c>
    </row>
    <row r="1203" spans="1:10" x14ac:dyDescent="0.25">
      <c r="A1203" s="1">
        <v>40294</v>
      </c>
      <c r="B1203">
        <v>1212.050048828125</v>
      </c>
      <c r="C1203">
        <v>1219.800048828125</v>
      </c>
      <c r="D1203">
        <v>1211.0699462890625</v>
      </c>
      <c r="E1203">
        <v>1217.0699462890625</v>
      </c>
      <c r="F1203">
        <v>5647760000</v>
      </c>
      <c r="G1203" s="2">
        <f>(data__4[[#This Row],[Close]]-B1202)/B1202</f>
        <v>-4.2964480997613507E-3</v>
      </c>
      <c r="H1203">
        <f t="shared" si="18"/>
        <v>5.5154898869265303E-5</v>
      </c>
      <c r="I1203">
        <f>-LN(data__4[[#This Row],[Variance]]) - (data__4[[#This Row],[PropReturn]]^2/data__4[[#This Row],[Variance]])</f>
        <v>9.4706809137676249</v>
      </c>
      <c r="J1203">
        <f>SQRT(data__4[[#This Row],[Variance]])*100</f>
        <v>0.74266344241025695</v>
      </c>
    </row>
    <row r="1204" spans="1:10" x14ac:dyDescent="0.25">
      <c r="A1204" s="1">
        <v>40295</v>
      </c>
      <c r="B1204">
        <v>1183.7099609375</v>
      </c>
      <c r="C1204">
        <v>1211.3800048828125</v>
      </c>
      <c r="D1204">
        <v>1181.6199951171875</v>
      </c>
      <c r="E1204">
        <v>1209.9200439453125</v>
      </c>
      <c r="F1204">
        <v>7454540000</v>
      </c>
      <c r="G1204" s="2">
        <f>(data__4[[#This Row],[Close]]-B1203)/B1203</f>
        <v>-2.3381945257149834E-2</v>
      </c>
      <c r="H1204">
        <f t="shared" si="18"/>
        <v>5.3123120133678504E-5</v>
      </c>
      <c r="I1204">
        <f>-LN(data__4[[#This Row],[Variance]]) - (data__4[[#This Row],[PropReturn]]^2/data__4[[#This Row],[Variance]])</f>
        <v>-0.44857858851987942</v>
      </c>
      <c r="J1204">
        <f>SQRT(data__4[[#This Row],[Variance]])*100</f>
        <v>0.72885609096500314</v>
      </c>
    </row>
    <row r="1205" spans="1:10" x14ac:dyDescent="0.25">
      <c r="A1205" s="1">
        <v>40296</v>
      </c>
      <c r="B1205">
        <v>1191.3599853515625</v>
      </c>
      <c r="C1205">
        <v>1195.050048828125</v>
      </c>
      <c r="D1205">
        <v>1181.81005859375</v>
      </c>
      <c r="E1205">
        <v>1184.5899658203125</v>
      </c>
      <c r="F1205">
        <v>6342310000</v>
      </c>
      <c r="G1205" s="2">
        <f>(data__4[[#This Row],[Close]]-B1204)/B1204</f>
        <v>6.4627524195231658E-3</v>
      </c>
      <c r="H1205">
        <f t="shared" si="18"/>
        <v>9.4145475790995714E-5</v>
      </c>
      <c r="I1205">
        <f>-LN(data__4[[#This Row],[Variance]]) - (data__4[[#This Row],[PropReturn]]^2/data__4[[#This Row],[Variance]])</f>
        <v>8.8270243654101304</v>
      </c>
      <c r="J1205">
        <f>SQRT(data__4[[#This Row],[Variance]])*100</f>
        <v>0.97028591554755506</v>
      </c>
    </row>
    <row r="1206" spans="1:10" x14ac:dyDescent="0.25">
      <c r="A1206" s="1">
        <v>40297</v>
      </c>
      <c r="B1206">
        <v>1206.780029296875</v>
      </c>
      <c r="C1206">
        <v>1209.3599853515625</v>
      </c>
      <c r="D1206">
        <v>1193.300048828125</v>
      </c>
      <c r="E1206">
        <v>1193.300048828125</v>
      </c>
      <c r="F1206">
        <v>6059410000</v>
      </c>
      <c r="G1206" s="2">
        <f>(data__4[[#This Row],[Close]]-B1205)/B1205</f>
        <v>1.2943228020842202E-2</v>
      </c>
      <c r="H1206">
        <f t="shared" si="18"/>
        <v>9.0608592181461579E-5</v>
      </c>
      <c r="I1206">
        <f>-LN(data__4[[#This Row],[Variance]]) - (data__4[[#This Row],[PropReturn]]^2/data__4[[#This Row],[Variance]])</f>
        <v>7.4600512985410843</v>
      </c>
      <c r="J1206">
        <f>SQRT(data__4[[#This Row],[Variance]])*100</f>
        <v>0.95188545624702958</v>
      </c>
    </row>
    <row r="1207" spans="1:10" x14ac:dyDescent="0.25">
      <c r="A1207" s="1">
        <v>40298</v>
      </c>
      <c r="B1207">
        <v>1186.68994140625</v>
      </c>
      <c r="C1207">
        <v>1207.989990234375</v>
      </c>
      <c r="D1207">
        <v>1186.3199462890625</v>
      </c>
      <c r="E1207">
        <v>1206.77001953125</v>
      </c>
      <c r="F1207">
        <v>6048260000</v>
      </c>
      <c r="G1207" s="2">
        <f>(data__4[[#This Row],[Close]]-B1206)/B1206</f>
        <v>-1.6647680109796316E-2</v>
      </c>
      <c r="H1207">
        <f t="shared" si="18"/>
        <v>9.7587450567299697E-5</v>
      </c>
      <c r="I1207">
        <f>-LN(data__4[[#This Row],[Variance]]) - (data__4[[#This Row],[PropReturn]]^2/data__4[[#This Row],[Variance]])</f>
        <v>6.3947934868002747</v>
      </c>
      <c r="J1207">
        <f>SQRT(data__4[[#This Row],[Variance]])*100</f>
        <v>0.98786360681674923</v>
      </c>
    </row>
    <row r="1208" spans="1:10" x14ac:dyDescent="0.25">
      <c r="A1208" s="1">
        <v>40301</v>
      </c>
      <c r="B1208">
        <v>1202.260009765625</v>
      </c>
      <c r="C1208">
        <v>1205.1300048828125</v>
      </c>
      <c r="D1208">
        <v>1188.5799560546875</v>
      </c>
      <c r="E1208">
        <v>1188.5799560546875</v>
      </c>
      <c r="F1208">
        <v>4938050000</v>
      </c>
      <c r="G1208" s="2">
        <f>(data__4[[#This Row],[Close]]-B1207)/B1207</f>
        <v>1.3120586781854892E-2</v>
      </c>
      <c r="H1208">
        <f t="shared" si="18"/>
        <v>1.1285570721308497E-4</v>
      </c>
      <c r="I1208">
        <f>-LN(data__4[[#This Row],[Variance]]) - (data__4[[#This Row],[PropReturn]]^2/data__4[[#This Row],[Variance]])</f>
        <v>7.5640031255806317</v>
      </c>
      <c r="J1208">
        <f>SQRT(data__4[[#This Row],[Variance]])*100</f>
        <v>1.0623356682945602</v>
      </c>
    </row>
    <row r="1209" spans="1:10" x14ac:dyDescent="0.25">
      <c r="A1209" s="1">
        <v>40302</v>
      </c>
      <c r="B1209">
        <v>1173.5999755859375</v>
      </c>
      <c r="C1209">
        <v>1197.5</v>
      </c>
      <c r="D1209">
        <v>1168.1199951171875</v>
      </c>
      <c r="E1209">
        <v>1197.5</v>
      </c>
      <c r="F1209">
        <v>6594720000</v>
      </c>
      <c r="G1209" s="2">
        <f>(data__4[[#This Row],[Close]]-B1208)/B1208</f>
        <v>-2.3838465845066777E-2</v>
      </c>
      <c r="H1209">
        <f t="shared" si="18"/>
        <v>1.1827156491437857E-4</v>
      </c>
      <c r="I1209">
        <f>-LN(data__4[[#This Row],[Variance]]) - (data__4[[#This Row],[PropReturn]]^2/data__4[[#This Row],[Variance]])</f>
        <v>4.2377167063368777</v>
      </c>
      <c r="J1209">
        <f>SQRT(data__4[[#This Row],[Variance]])*100</f>
        <v>1.0875273096082625</v>
      </c>
    </row>
    <row r="1210" spans="1:10" x14ac:dyDescent="0.25">
      <c r="A1210" s="1">
        <v>40303</v>
      </c>
      <c r="B1210">
        <v>1165.8699951171875</v>
      </c>
      <c r="C1210">
        <v>1175.949951171875</v>
      </c>
      <c r="D1210">
        <v>1158.1500244140625</v>
      </c>
      <c r="E1210">
        <v>1169.239990234375</v>
      </c>
      <c r="F1210">
        <v>6795940000</v>
      </c>
      <c r="G1210" s="2">
        <f>(data__4[[#This Row],[Close]]-B1209)/B1209</f>
        <v>-6.5865547286593036E-3</v>
      </c>
      <c r="H1210">
        <f t="shared" si="18"/>
        <v>1.5536780281688519E-4</v>
      </c>
      <c r="I1210">
        <f>-LN(data__4[[#This Row],[Variance]]) - (data__4[[#This Row],[PropReturn]]^2/data__4[[#This Row],[Variance]])</f>
        <v>8.4904895038166295</v>
      </c>
      <c r="J1210">
        <f>SQRT(data__4[[#This Row],[Variance]])*100</f>
        <v>1.2464662162164091</v>
      </c>
    </row>
    <row r="1211" spans="1:10" x14ac:dyDescent="0.25">
      <c r="A1211" s="1">
        <v>40304</v>
      </c>
      <c r="B1211">
        <v>1128.1500244140625</v>
      </c>
      <c r="C1211">
        <v>1167.5799560546875</v>
      </c>
      <c r="D1211">
        <v>1065.7900390625</v>
      </c>
      <c r="E1211">
        <v>1164.3800048828125</v>
      </c>
      <c r="F1211">
        <v>10617810000</v>
      </c>
      <c r="G1211" s="2">
        <f>(data__4[[#This Row],[Close]]-B1210)/B1210</f>
        <v>-3.2353496411350373E-2</v>
      </c>
      <c r="H1211">
        <f t="shared" si="18"/>
        <v>1.4662824899810454E-4</v>
      </c>
      <c r="I1211">
        <f>-LN(data__4[[#This Row],[Variance]]) - (data__4[[#This Row],[PropReturn]]^2/data__4[[#This Row],[Variance]])</f>
        <v>1.6888170075044124</v>
      </c>
      <c r="J1211">
        <f>SQRT(data__4[[#This Row],[Variance]])*100</f>
        <v>1.2109015195221473</v>
      </c>
    </row>
    <row r="1212" spans="1:10" x14ac:dyDescent="0.25">
      <c r="A1212" s="1">
        <v>40305</v>
      </c>
      <c r="B1212">
        <v>1110.8800048828125</v>
      </c>
      <c r="C1212">
        <v>1135.1300048828125</v>
      </c>
      <c r="D1212">
        <v>1094.1500244140625</v>
      </c>
      <c r="E1212">
        <v>1127.0400390625</v>
      </c>
      <c r="F1212">
        <v>9472910000</v>
      </c>
      <c r="G1212" s="2">
        <f>(data__4[[#This Row],[Close]]-B1211)/B1211</f>
        <v>-1.5308264998017162E-2</v>
      </c>
      <c r="H1212">
        <f t="shared" si="18"/>
        <v>2.200906448629017E-4</v>
      </c>
      <c r="I1212">
        <f>-LN(data__4[[#This Row],[Variance]]) - (data__4[[#This Row],[PropReturn]]^2/data__4[[#This Row],[Variance]])</f>
        <v>7.3567144265058468</v>
      </c>
      <c r="J1212">
        <f>SQRT(data__4[[#This Row],[Variance]])*100</f>
        <v>1.4835452297213649</v>
      </c>
    </row>
    <row r="1213" spans="1:10" x14ac:dyDescent="0.25">
      <c r="A1213" s="1">
        <v>40308</v>
      </c>
      <c r="B1213">
        <v>1159.72998046875</v>
      </c>
      <c r="C1213">
        <v>1163.8499755859375</v>
      </c>
      <c r="D1213">
        <v>1122.27001953125</v>
      </c>
      <c r="E1213">
        <v>1122.27001953125</v>
      </c>
      <c r="F1213">
        <v>6893700000</v>
      </c>
      <c r="G1213" s="2">
        <f>(data__4[[#This Row],[Close]]-B1212)/B1212</f>
        <v>4.3974124451984099E-2</v>
      </c>
      <c r="H1213">
        <f t="shared" si="18"/>
        <v>2.2121205717177478E-4</v>
      </c>
      <c r="I1213">
        <f>-LN(data__4[[#This Row],[Variance]]) - (data__4[[#This Row],[PropReturn]]^2/data__4[[#This Row],[Variance]])</f>
        <v>-0.3251040917952146</v>
      </c>
      <c r="J1213">
        <f>SQRT(data__4[[#This Row],[Variance]])*100</f>
        <v>1.4873199291738641</v>
      </c>
    </row>
    <row r="1214" spans="1:10" x14ac:dyDescent="0.25">
      <c r="A1214" s="1">
        <v>40309</v>
      </c>
      <c r="B1214">
        <v>1155.7900390625</v>
      </c>
      <c r="C1214">
        <v>1170.47998046875</v>
      </c>
      <c r="D1214">
        <v>1147.7099609375</v>
      </c>
      <c r="E1214">
        <v>1156.3900146484375</v>
      </c>
      <c r="F1214">
        <v>5842550000</v>
      </c>
      <c r="G1214" s="2">
        <f>(data__4[[#This Row],[Close]]-B1213)/B1213</f>
        <v>-3.3972920184899588E-3</v>
      </c>
      <c r="H1214">
        <f t="shared" si="18"/>
        <v>3.6016996411009067E-4</v>
      </c>
      <c r="I1214">
        <f>-LN(data__4[[#This Row],[Variance]]) - (data__4[[#This Row],[PropReturn]]^2/data__4[[#This Row],[Variance]])</f>
        <v>7.896889663778067</v>
      </c>
      <c r="J1214">
        <f>SQRT(data__4[[#This Row],[Variance]])*100</f>
        <v>1.8978144380051774</v>
      </c>
    </row>
    <row r="1215" spans="1:10" x14ac:dyDescent="0.25">
      <c r="A1215" s="1">
        <v>40310</v>
      </c>
      <c r="B1215">
        <v>1171.6700439453125</v>
      </c>
      <c r="C1215">
        <v>1172.8699951171875</v>
      </c>
      <c r="D1215">
        <v>1155.4300537109375</v>
      </c>
      <c r="E1215">
        <v>1155.4300537109375</v>
      </c>
      <c r="F1215">
        <v>5225460000</v>
      </c>
      <c r="G1215" s="2">
        <f>(data__4[[#This Row],[Close]]-B1214)/B1214</f>
        <v>1.3739523915341322E-2</v>
      </c>
      <c r="H1215">
        <f t="shared" si="18"/>
        <v>3.3100322107181885E-4</v>
      </c>
      <c r="I1215">
        <f>-LN(data__4[[#This Row],[Variance]]) - (data__4[[#This Row],[PropReturn]]^2/data__4[[#This Row],[Variance]])</f>
        <v>7.4430722385804797</v>
      </c>
      <c r="J1215">
        <f>SQRT(data__4[[#This Row],[Variance]])*100</f>
        <v>1.8193493921504438</v>
      </c>
    </row>
    <row r="1216" spans="1:10" x14ac:dyDescent="0.25">
      <c r="A1216" s="1">
        <v>40311</v>
      </c>
      <c r="B1216">
        <v>1157.43994140625</v>
      </c>
      <c r="C1216">
        <v>1173.5699462890625</v>
      </c>
      <c r="D1216">
        <v>1156.1400146484375</v>
      </c>
      <c r="E1216">
        <v>1170.0400390625</v>
      </c>
      <c r="F1216">
        <v>4870640000</v>
      </c>
      <c r="G1216" s="2">
        <f>(data__4[[#This Row],[Close]]-B1215)/B1215</f>
        <v>-1.2145144968583568E-2</v>
      </c>
      <c r="H1216">
        <f t="shared" si="18"/>
        <v>3.1876306067838735E-4</v>
      </c>
      <c r="I1216">
        <f>-LN(data__4[[#This Row],[Variance]]) - (data__4[[#This Row],[PropReturn]]^2/data__4[[#This Row],[Variance]])</f>
        <v>7.5883220873263637</v>
      </c>
      <c r="J1216">
        <f>SQRT(data__4[[#This Row],[Variance]])*100</f>
        <v>1.7853936839766948</v>
      </c>
    </row>
    <row r="1217" spans="1:10" x14ac:dyDescent="0.25">
      <c r="A1217" s="1">
        <v>40312</v>
      </c>
      <c r="B1217">
        <v>1135.6800537109375</v>
      </c>
      <c r="C1217">
        <v>1157.18994140625</v>
      </c>
      <c r="D1217">
        <v>1126.1400146484375</v>
      </c>
      <c r="E1217">
        <v>1157.18994140625</v>
      </c>
      <c r="F1217">
        <v>6126400000</v>
      </c>
      <c r="G1217" s="2">
        <f>(data__4[[#This Row],[Close]]-B1216)/B1216</f>
        <v>-1.8800014512092074E-2</v>
      </c>
      <c r="H1217">
        <f t="shared" si="18"/>
        <v>3.0423951151462583E-4</v>
      </c>
      <c r="I1217">
        <f>-LN(data__4[[#This Row],[Variance]]) - (data__4[[#This Row],[PropReturn]]^2/data__4[[#This Row],[Variance]])</f>
        <v>6.9359772052192215</v>
      </c>
      <c r="J1217">
        <f>SQRT(data__4[[#This Row],[Variance]])*100</f>
        <v>1.7442462885573982</v>
      </c>
    </row>
    <row r="1218" spans="1:10" x14ac:dyDescent="0.25">
      <c r="A1218" s="1">
        <v>40315</v>
      </c>
      <c r="B1218">
        <v>1136.93994140625</v>
      </c>
      <c r="C1218">
        <v>1141.8800048828125</v>
      </c>
      <c r="D1218">
        <v>1114.9599609375</v>
      </c>
      <c r="E1218">
        <v>1136.52001953125</v>
      </c>
      <c r="F1218">
        <v>5922920000</v>
      </c>
      <c r="G1218" s="2">
        <f>(data__4[[#This Row],[Close]]-B1217)/B1217</f>
        <v>1.1093685155389519E-3</v>
      </c>
      <c r="H1218">
        <f t="shared" si="18"/>
        <v>3.0769655574498306E-4</v>
      </c>
      <c r="I1218">
        <f>-LN(data__4[[#This Row],[Variance]]) - (data__4[[#This Row],[PropReturn]]^2/data__4[[#This Row],[Variance]])</f>
        <v>8.0823967543330166</v>
      </c>
      <c r="J1218">
        <f>SQRT(data__4[[#This Row],[Variance]])*100</f>
        <v>1.7541281473854271</v>
      </c>
    </row>
    <row r="1219" spans="1:10" x14ac:dyDescent="0.25">
      <c r="A1219" s="1">
        <v>40316</v>
      </c>
      <c r="B1219">
        <v>1120.800048828125</v>
      </c>
      <c r="C1219">
        <v>1148.6600341796875</v>
      </c>
      <c r="D1219">
        <v>1117.199951171875</v>
      </c>
      <c r="E1219">
        <v>1138.780029296875</v>
      </c>
      <c r="F1219">
        <v>6170840000</v>
      </c>
      <c r="G1219" s="2">
        <f>(data__4[[#This Row],[Close]]-B1218)/B1218</f>
        <v>-1.4195906037184345E-2</v>
      </c>
      <c r="H1219">
        <f t="shared" si="18"/>
        <v>2.8226448225267226E-4</v>
      </c>
      <c r="I1219">
        <f>-LN(data__4[[#This Row],[Variance]]) - (data__4[[#This Row],[PropReturn]]^2/data__4[[#This Row],[Variance]])</f>
        <v>7.4587124286598394</v>
      </c>
      <c r="J1219">
        <f>SQRT(data__4[[#This Row],[Variance]])*100</f>
        <v>1.6800728622672061</v>
      </c>
    </row>
    <row r="1220" spans="1:10" x14ac:dyDescent="0.25">
      <c r="A1220" s="1">
        <v>40317</v>
      </c>
      <c r="B1220">
        <v>1115.050048828125</v>
      </c>
      <c r="C1220">
        <v>1124.27001953125</v>
      </c>
      <c r="D1220">
        <v>1100.6600341796875</v>
      </c>
      <c r="E1220">
        <v>1119.5699462890625</v>
      </c>
      <c r="F1220">
        <v>6765800000</v>
      </c>
      <c r="G1220" s="2">
        <f>(data__4[[#This Row],[Close]]-B1219)/B1219</f>
        <v>-5.1302638735714083E-3</v>
      </c>
      <c r="H1220">
        <f t="shared" si="18"/>
        <v>2.7530534916884292E-4</v>
      </c>
      <c r="I1220">
        <f>-LN(data__4[[#This Row],[Variance]]) - (data__4[[#This Row],[PropReturn]]^2/data__4[[#This Row],[Variance]])</f>
        <v>8.1020282045126883</v>
      </c>
      <c r="J1220">
        <f>SQRT(data__4[[#This Row],[Variance]])*100</f>
        <v>1.6592328021373097</v>
      </c>
    </row>
    <row r="1221" spans="1:10" x14ac:dyDescent="0.25">
      <c r="A1221" s="1">
        <v>40318</v>
      </c>
      <c r="B1221">
        <v>1071.5899658203125</v>
      </c>
      <c r="C1221">
        <v>1107.3399658203125</v>
      </c>
      <c r="D1221">
        <v>1071.5799560546875</v>
      </c>
      <c r="E1221">
        <v>1107.3399658203125</v>
      </c>
      <c r="F1221">
        <v>8328570000</v>
      </c>
      <c r="G1221" s="2">
        <f>(data__4[[#This Row],[Close]]-B1220)/B1220</f>
        <v>-3.8975903416611106E-2</v>
      </c>
      <c r="H1221">
        <f t="shared" ref="H1221:H1280" si="19" xml:space="preserve"> $N$5 + ($N$3*G1220^2) + ($N$4*H1220)</f>
        <v>2.5473165544538082E-4</v>
      </c>
      <c r="I1221">
        <f>-LN(data__4[[#This Row],[Variance]]) - (data__4[[#This Row],[PropReturn]]^2/data__4[[#This Row],[Variance]])</f>
        <v>2.3116867602371318</v>
      </c>
      <c r="J1221">
        <f>SQRT(data__4[[#This Row],[Variance]])*100</f>
        <v>1.5960315017109805</v>
      </c>
    </row>
    <row r="1222" spans="1:10" x14ac:dyDescent="0.25">
      <c r="A1222" s="1">
        <v>40319</v>
      </c>
      <c r="B1222">
        <v>1087.68994140625</v>
      </c>
      <c r="C1222">
        <v>1090.1600341796875</v>
      </c>
      <c r="D1222">
        <v>1055.9000244140625</v>
      </c>
      <c r="E1222">
        <v>1067.260009765625</v>
      </c>
      <c r="F1222">
        <v>5452130000</v>
      </c>
      <c r="G1222" s="2">
        <f>(data__4[[#This Row],[Close]]-B1221)/B1221</f>
        <v>1.5024380686145014E-2</v>
      </c>
      <c r="H1222">
        <f t="shared" si="19"/>
        <v>3.5711708985800158E-4</v>
      </c>
      <c r="I1222">
        <f>-LN(data__4[[#This Row],[Variance]]) - (data__4[[#This Row],[PropReturn]]^2/data__4[[#This Row],[Variance]])</f>
        <v>7.3053516004983567</v>
      </c>
      <c r="J1222">
        <f>SQRT(data__4[[#This Row],[Variance]])*100</f>
        <v>1.8897541899887447</v>
      </c>
    </row>
    <row r="1223" spans="1:10" x14ac:dyDescent="0.25">
      <c r="A1223" s="1">
        <v>40322</v>
      </c>
      <c r="B1223">
        <v>1073.6500244140625</v>
      </c>
      <c r="C1223">
        <v>1089.949951171875</v>
      </c>
      <c r="D1223">
        <v>1072.699951171875</v>
      </c>
      <c r="E1223">
        <v>1084.780029296875</v>
      </c>
      <c r="F1223">
        <v>5224040000</v>
      </c>
      <c r="G1223" s="2">
        <f>(data__4[[#This Row],[Close]]-B1222)/B1222</f>
        <v>-1.2908014000787399E-2</v>
      </c>
      <c r="H1223">
        <f t="shared" si="19"/>
        <v>3.4560158392820127E-4</v>
      </c>
      <c r="I1223">
        <f>-LN(data__4[[#This Row],[Variance]]) - (data__4[[#This Row],[PropReturn]]^2/data__4[[#This Row],[Variance]])</f>
        <v>7.4881172775541662</v>
      </c>
      <c r="J1223">
        <f>SQRT(data__4[[#This Row],[Variance]])*100</f>
        <v>1.859036266263252</v>
      </c>
    </row>
    <row r="1224" spans="1:10" x14ac:dyDescent="0.25">
      <c r="A1224" s="1">
        <v>40323</v>
      </c>
      <c r="B1224">
        <v>1074.030029296875</v>
      </c>
      <c r="C1224">
        <v>1074.75</v>
      </c>
      <c r="D1224">
        <v>1040.780029296875</v>
      </c>
      <c r="E1224">
        <v>1067.4200439453125</v>
      </c>
      <c r="F1224">
        <v>7329580000</v>
      </c>
      <c r="G1224" s="2">
        <f>(data__4[[#This Row],[Close]]-B1223)/B1223</f>
        <v>3.539373857136409E-4</v>
      </c>
      <c r="H1224">
        <f t="shared" si="19"/>
        <v>3.3029110725060285E-4</v>
      </c>
      <c r="I1224">
        <f>-LN(data__4[[#This Row],[Variance]]) - (data__4[[#This Row],[PropReturn]]^2/data__4[[#This Row],[Variance]])</f>
        <v>8.0151568726256368</v>
      </c>
      <c r="J1224">
        <f>SQRT(data__4[[#This Row],[Variance]])*100</f>
        <v>1.8173912821695906</v>
      </c>
    </row>
    <row r="1225" spans="1:10" x14ac:dyDescent="0.25">
      <c r="A1225" s="1">
        <v>40324</v>
      </c>
      <c r="B1225">
        <v>1067.949951171875</v>
      </c>
      <c r="C1225">
        <v>1090.75</v>
      </c>
      <c r="D1225">
        <v>1065.5899658203125</v>
      </c>
      <c r="E1225">
        <v>1075.510009765625</v>
      </c>
      <c r="F1225">
        <v>4521050000</v>
      </c>
      <c r="G1225" s="2">
        <f>(data__4[[#This Row],[Close]]-B1224)/B1224</f>
        <v>-5.6609945338124178E-3</v>
      </c>
      <c r="H1225">
        <f t="shared" si="19"/>
        <v>3.0280083140068358E-4</v>
      </c>
      <c r="I1225">
        <f>-LN(data__4[[#This Row],[Variance]]) - (data__4[[#This Row],[PropReturn]]^2/data__4[[#This Row],[Variance]])</f>
        <v>7.9966005115651528</v>
      </c>
      <c r="J1225">
        <f>SQRT(data__4[[#This Row],[Variance]])*100</f>
        <v>1.740117327655476</v>
      </c>
    </row>
    <row r="1226" spans="1:10" x14ac:dyDescent="0.25">
      <c r="A1226" s="1">
        <v>40325</v>
      </c>
      <c r="B1226">
        <v>1103.06005859375</v>
      </c>
      <c r="C1226">
        <v>1103.52001953125</v>
      </c>
      <c r="D1226">
        <v>1074.27001953125</v>
      </c>
      <c r="E1226">
        <v>1074.27001953125</v>
      </c>
      <c r="F1226">
        <v>5698460000</v>
      </c>
      <c r="G1226" s="2">
        <f>(data__4[[#This Row],[Close]]-B1225)/B1225</f>
        <v>3.2876173067238064E-2</v>
      </c>
      <c r="H1226">
        <f t="shared" si="19"/>
        <v>2.8029654774491716E-4</v>
      </c>
      <c r="I1226">
        <f>-LN(data__4[[#This Row],[Variance]]) - (data__4[[#This Row],[PropReturn]]^2/data__4[[#This Row],[Variance]])</f>
        <v>4.3235936766627692</v>
      </c>
      <c r="J1226">
        <f>SQRT(data__4[[#This Row],[Variance]])*100</f>
        <v>1.674205924445727</v>
      </c>
    </row>
    <row r="1227" spans="1:10" x14ac:dyDescent="0.25">
      <c r="A1227" s="1">
        <v>40326</v>
      </c>
      <c r="B1227">
        <v>1089.4100341796875</v>
      </c>
      <c r="C1227">
        <v>1102.5899658203125</v>
      </c>
      <c r="D1227">
        <v>1084.780029296875</v>
      </c>
      <c r="E1227">
        <v>1102.5899658203125</v>
      </c>
      <c r="F1227">
        <v>4871210000</v>
      </c>
      <c r="G1227" s="2">
        <f>(data__4[[#This Row],[Close]]-B1226)/B1226</f>
        <v>-1.2374688311590581E-2</v>
      </c>
      <c r="H1227">
        <f t="shared" si="19"/>
        <v>3.4488084303706284E-4</v>
      </c>
      <c r="I1227">
        <f>-LN(data__4[[#This Row],[Variance]]) - (data__4[[#This Row],[PropReturn]]^2/data__4[[#This Row],[Variance]])</f>
        <v>7.5282947178455784</v>
      </c>
      <c r="J1227">
        <f>SQRT(data__4[[#This Row],[Variance]])*100</f>
        <v>1.8570967746379368</v>
      </c>
    </row>
    <row r="1228" spans="1:10" x14ac:dyDescent="0.25">
      <c r="A1228" s="1">
        <v>40330</v>
      </c>
      <c r="B1228">
        <v>1070.7099609375</v>
      </c>
      <c r="C1228">
        <v>1094.77001953125</v>
      </c>
      <c r="D1228">
        <v>1069.8900146484375</v>
      </c>
      <c r="E1228">
        <v>1087.300048828125</v>
      </c>
      <c r="F1228">
        <v>5271480000</v>
      </c>
      <c r="G1228" s="2">
        <f>(data__4[[#This Row],[Close]]-B1227)/B1227</f>
        <v>-1.716532127985073E-2</v>
      </c>
      <c r="H1228">
        <f t="shared" si="19"/>
        <v>3.2853870521228279E-4</v>
      </c>
      <c r="I1228">
        <f>-LN(data__4[[#This Row],[Variance]]) - (data__4[[#This Row],[PropReturn]]^2/data__4[[#This Row],[Variance]])</f>
        <v>7.1240110259713925</v>
      </c>
      <c r="J1228">
        <f>SQRT(data__4[[#This Row],[Variance]])*100</f>
        <v>1.8125636684328712</v>
      </c>
    </row>
    <row r="1229" spans="1:10" x14ac:dyDescent="0.25">
      <c r="A1229" s="1">
        <v>40331</v>
      </c>
      <c r="B1229">
        <v>1098.3800048828125</v>
      </c>
      <c r="C1229">
        <v>1098.56005859375</v>
      </c>
      <c r="D1229">
        <v>1072.030029296875</v>
      </c>
      <c r="E1229">
        <v>1073.010009765625</v>
      </c>
      <c r="F1229">
        <v>5026360000</v>
      </c>
      <c r="G1229" s="2">
        <f>(data__4[[#This Row],[Close]]-B1228)/B1228</f>
        <v>2.5842707133391159E-2</v>
      </c>
      <c r="H1229">
        <f t="shared" si="19"/>
        <v>3.2510674670679164E-4</v>
      </c>
      <c r="I1229">
        <f>-LN(data__4[[#This Row],[Variance]]) - (data__4[[#This Row],[PropReturn]]^2/data__4[[#This Row],[Variance]])</f>
        <v>5.9771224267454226</v>
      </c>
      <c r="J1229">
        <f>SQRT(data__4[[#This Row],[Variance]])*100</f>
        <v>1.8030716755215022</v>
      </c>
    </row>
    <row r="1230" spans="1:10" x14ac:dyDescent="0.25">
      <c r="A1230" s="1">
        <v>40332</v>
      </c>
      <c r="B1230">
        <v>1102.8299560546875</v>
      </c>
      <c r="C1230">
        <v>1105.6700439453125</v>
      </c>
      <c r="D1230">
        <v>1091.81005859375</v>
      </c>
      <c r="E1230">
        <v>1098.8199462890625</v>
      </c>
      <c r="F1230">
        <v>4995970000</v>
      </c>
      <c r="G1230" s="2">
        <f>(data__4[[#This Row],[Close]]-B1229)/B1229</f>
        <v>4.0513767112409982E-3</v>
      </c>
      <c r="H1230">
        <f t="shared" si="19"/>
        <v>3.5226521251556568E-4</v>
      </c>
      <c r="I1230">
        <f>-LN(data__4[[#This Row],[Variance]]) - (data__4[[#This Row],[PropReturn]]^2/data__4[[#This Row],[Variance]])</f>
        <v>7.9045316311101352</v>
      </c>
      <c r="J1230">
        <f>SQRT(data__4[[#This Row],[Variance]])*100</f>
        <v>1.8768729645758278</v>
      </c>
    </row>
    <row r="1231" spans="1:10" x14ac:dyDescent="0.25">
      <c r="A1231" s="1">
        <v>40333</v>
      </c>
      <c r="B1231">
        <v>1064.8800048828125</v>
      </c>
      <c r="C1231">
        <v>1098.4300537109375</v>
      </c>
      <c r="D1231">
        <v>1060.5</v>
      </c>
      <c r="E1231">
        <v>1098.4300537109375</v>
      </c>
      <c r="F1231">
        <v>6180580000</v>
      </c>
      <c r="G1231" s="2">
        <f>(data__4[[#This Row],[Close]]-B1230)/B1230</f>
        <v>-3.4411425771964724E-2</v>
      </c>
      <c r="H1231">
        <f t="shared" si="19"/>
        <v>3.2418259773019109E-4</v>
      </c>
      <c r="I1231">
        <f>-LN(data__4[[#This Row],[Variance]]) - (data__4[[#This Row],[PropReturn]]^2/data__4[[#This Row],[Variance]])</f>
        <v>4.3814899041460169</v>
      </c>
      <c r="J1231">
        <f>SQRT(data__4[[#This Row],[Variance]])*100</f>
        <v>1.8005071444739982</v>
      </c>
    </row>
    <row r="1232" spans="1:10" x14ac:dyDescent="0.25">
      <c r="A1232" s="1">
        <v>40336</v>
      </c>
      <c r="B1232">
        <v>1050.469970703125</v>
      </c>
      <c r="C1232">
        <v>1071.3599853515625</v>
      </c>
      <c r="D1232">
        <v>1049.8599853515625</v>
      </c>
      <c r="E1232">
        <v>1065.8399658203125</v>
      </c>
      <c r="F1232">
        <v>5467560000</v>
      </c>
      <c r="G1232" s="2">
        <f>(data__4[[#This Row],[Close]]-B1231)/B1231</f>
        <v>-1.3532073204129032E-2</v>
      </c>
      <c r="H1232">
        <f t="shared" si="19"/>
        <v>3.9332832867880235E-4</v>
      </c>
      <c r="I1232">
        <f>-LN(data__4[[#This Row],[Variance]]) - (data__4[[#This Row],[PropReturn]]^2/data__4[[#This Row],[Variance]])</f>
        <v>7.3753082211964491</v>
      </c>
      <c r="J1232">
        <f>SQRT(data__4[[#This Row],[Variance]])*100</f>
        <v>1.9832506868240392</v>
      </c>
    </row>
    <row r="1233" spans="1:10" x14ac:dyDescent="0.25">
      <c r="A1233" s="1">
        <v>40337</v>
      </c>
      <c r="B1233">
        <v>1062</v>
      </c>
      <c r="C1233">
        <v>1063.1500244140625</v>
      </c>
      <c r="D1233">
        <v>1042.1700439453125</v>
      </c>
      <c r="E1233">
        <v>1050.81005859375</v>
      </c>
      <c r="F1233">
        <v>6192750000</v>
      </c>
      <c r="G1233" s="2">
        <f>(data__4[[#This Row],[Close]]-B1232)/B1232</f>
        <v>1.0976067492112556E-2</v>
      </c>
      <c r="H1233">
        <f t="shared" si="19"/>
        <v>3.7519908806503416E-4</v>
      </c>
      <c r="I1233">
        <f>-LN(data__4[[#This Row],[Variance]]) - (data__4[[#This Row],[PropReturn]]^2/data__4[[#This Row],[Variance]])</f>
        <v>7.5669600869092459</v>
      </c>
      <c r="J1233">
        <f>SQRT(data__4[[#This Row],[Variance]])*100</f>
        <v>1.9370056480687767</v>
      </c>
    </row>
    <row r="1234" spans="1:10" x14ac:dyDescent="0.25">
      <c r="A1234" s="1">
        <v>40338</v>
      </c>
      <c r="B1234">
        <v>1055.68994140625</v>
      </c>
      <c r="C1234">
        <v>1077.739990234375</v>
      </c>
      <c r="D1234">
        <v>1052.25</v>
      </c>
      <c r="E1234">
        <v>1062.75</v>
      </c>
      <c r="F1234">
        <v>5983200000</v>
      </c>
      <c r="G1234" s="2">
        <f>(data__4[[#This Row],[Close]]-B1233)/B1233</f>
        <v>-5.9416747587099812E-3</v>
      </c>
      <c r="H1234">
        <f t="shared" si="19"/>
        <v>3.5356473840763967E-4</v>
      </c>
      <c r="I1234">
        <f>-LN(data__4[[#This Row],[Variance]]) - (data__4[[#This Row],[PropReturn]]^2/data__4[[#This Row],[Variance]])</f>
        <v>7.8475937847132204</v>
      </c>
      <c r="J1234">
        <f>SQRT(data__4[[#This Row],[Variance]])*100</f>
        <v>1.8803317218183597</v>
      </c>
    </row>
    <row r="1235" spans="1:10" x14ac:dyDescent="0.25">
      <c r="A1235" s="1">
        <v>40339</v>
      </c>
      <c r="B1235">
        <v>1086.8399658203125</v>
      </c>
      <c r="C1235">
        <v>1087.8499755859375</v>
      </c>
      <c r="D1235">
        <v>1058.77001953125</v>
      </c>
      <c r="E1235">
        <v>1058.77001953125</v>
      </c>
      <c r="F1235">
        <v>5144780000</v>
      </c>
      <c r="G1235" s="2">
        <f>(data__4[[#This Row],[Close]]-B1234)/B1234</f>
        <v>2.9506792849203975E-2</v>
      </c>
      <c r="H1235">
        <f t="shared" si="19"/>
        <v>3.2690214498680583E-4</v>
      </c>
      <c r="I1235">
        <f>-LN(data__4[[#This Row],[Variance]]) - (data__4[[#This Row],[PropReturn]]^2/data__4[[#This Row],[Variance]])</f>
        <v>5.3625119297609851</v>
      </c>
      <c r="J1235">
        <f>SQRT(data__4[[#This Row],[Variance]])*100</f>
        <v>1.8080435420276966</v>
      </c>
    </row>
    <row r="1236" spans="1:10" x14ac:dyDescent="0.25">
      <c r="A1236" s="1">
        <v>40340</v>
      </c>
      <c r="B1236">
        <v>1091.5999755859375</v>
      </c>
      <c r="C1236">
        <v>1092.25</v>
      </c>
      <c r="D1236">
        <v>1077.1199951171875</v>
      </c>
      <c r="E1236">
        <v>1082.6500244140625</v>
      </c>
      <c r="F1236">
        <v>4059280000</v>
      </c>
      <c r="G1236" s="2">
        <f>(data__4[[#This Row],[Close]]-B1235)/B1235</f>
        <v>4.3796786236438177E-3</v>
      </c>
      <c r="H1236">
        <f t="shared" si="19"/>
        <v>3.703653587293804E-4</v>
      </c>
      <c r="I1236">
        <f>-LN(data__4[[#This Row],[Variance]]) - (data__4[[#This Row],[PropReturn]]^2/data__4[[#This Row],[Variance]])</f>
        <v>7.8492296036233027</v>
      </c>
      <c r="J1236">
        <f>SQRT(data__4[[#This Row],[Variance]])*100</f>
        <v>1.9244878766294695</v>
      </c>
    </row>
    <row r="1237" spans="1:10" x14ac:dyDescent="0.25">
      <c r="A1237" s="1">
        <v>40343</v>
      </c>
      <c r="B1237">
        <v>1089.6300048828125</v>
      </c>
      <c r="C1237">
        <v>1105.9100341796875</v>
      </c>
      <c r="D1237">
        <v>1089.030029296875</v>
      </c>
      <c r="E1237">
        <v>1095</v>
      </c>
      <c r="F1237">
        <v>4425830000</v>
      </c>
      <c r="G1237" s="2">
        <f>(data__4[[#This Row],[Close]]-B1236)/B1236</f>
        <v>-1.804663564661203E-3</v>
      </c>
      <c r="H1237">
        <f t="shared" si="19"/>
        <v>3.4093049239961433E-4</v>
      </c>
      <c r="I1237">
        <f>-LN(data__4[[#This Row],[Variance]]) - (data__4[[#This Row],[PropReturn]]^2/data__4[[#This Row],[Variance]])</f>
        <v>7.9742792247209842</v>
      </c>
      <c r="J1237">
        <f>SQRT(data__4[[#This Row],[Variance]])*100</f>
        <v>1.8464303192907507</v>
      </c>
    </row>
    <row r="1238" spans="1:10" x14ac:dyDescent="0.25">
      <c r="A1238" s="1">
        <v>40344</v>
      </c>
      <c r="B1238">
        <v>1115.22998046875</v>
      </c>
      <c r="C1238">
        <v>1115.5899658203125</v>
      </c>
      <c r="D1238">
        <v>1091.2099609375</v>
      </c>
      <c r="E1238">
        <v>1091.2099609375</v>
      </c>
      <c r="F1238">
        <v>4644490000</v>
      </c>
      <c r="G1238" s="2">
        <f>(data__4[[#This Row],[Close]]-B1237)/B1237</f>
        <v>2.3494191121040876E-2</v>
      </c>
      <c r="H1238">
        <f t="shared" si="19"/>
        <v>3.1276747291307159E-4</v>
      </c>
      <c r="I1238">
        <f>-LN(data__4[[#This Row],[Variance]]) - (data__4[[#This Row],[PropReturn]]^2/data__4[[#This Row],[Variance]])</f>
        <v>6.3052346184277095</v>
      </c>
      <c r="J1238">
        <f>SQRT(data__4[[#This Row],[Variance]])*100</f>
        <v>1.7685233187975542</v>
      </c>
    </row>
    <row r="1239" spans="1:10" x14ac:dyDescent="0.25">
      <c r="A1239" s="1">
        <v>40345</v>
      </c>
      <c r="B1239">
        <v>1114.6099853515625</v>
      </c>
      <c r="C1239">
        <v>1118.739990234375</v>
      </c>
      <c r="D1239">
        <v>1107.1300048828125</v>
      </c>
      <c r="E1239">
        <v>1114.02001953125</v>
      </c>
      <c r="F1239">
        <v>5002600000</v>
      </c>
      <c r="G1239" s="2">
        <f>(data__4[[#This Row],[Close]]-B1238)/B1238</f>
        <v>-5.5593476506693765E-4</v>
      </c>
      <c r="H1239">
        <f t="shared" si="19"/>
        <v>3.315962216383975E-4</v>
      </c>
      <c r="I1239">
        <f>-LN(data__4[[#This Row],[Variance]]) - (data__4[[#This Row],[PropReturn]]^2/data__4[[#This Row],[Variance]])</f>
        <v>8.0106604815020059</v>
      </c>
      <c r="J1239">
        <f>SQRT(data__4[[#This Row],[Variance]])*100</f>
        <v>1.8209783679066522</v>
      </c>
    </row>
    <row r="1240" spans="1:10" x14ac:dyDescent="0.25">
      <c r="A1240" s="1">
        <v>40346</v>
      </c>
      <c r="B1240">
        <v>1116.0400390625</v>
      </c>
      <c r="C1240">
        <v>1117.719970703125</v>
      </c>
      <c r="D1240">
        <v>1105.8699951171875</v>
      </c>
      <c r="E1240">
        <v>1115.97998046875</v>
      </c>
      <c r="F1240">
        <v>4557760000</v>
      </c>
      <c r="G1240" s="2">
        <f>(data__4[[#This Row],[Close]]-B1239)/B1239</f>
        <v>1.2830081640498156E-3</v>
      </c>
      <c r="H1240">
        <f t="shared" si="19"/>
        <v>3.0400715977397337E-4</v>
      </c>
      <c r="I1240">
        <f>-LN(data__4[[#This Row],[Variance]]) - (data__4[[#This Row],[PropReturn]]^2/data__4[[#This Row],[Variance]])</f>
        <v>8.0930445971153038</v>
      </c>
      <c r="J1240">
        <f>SQRT(data__4[[#This Row],[Variance]])*100</f>
        <v>1.7435801093553842</v>
      </c>
    </row>
    <row r="1241" spans="1:10" x14ac:dyDescent="0.25">
      <c r="A1241" s="1">
        <v>40347</v>
      </c>
      <c r="B1241">
        <v>1117.510009765625</v>
      </c>
      <c r="C1241">
        <v>1121.010009765625</v>
      </c>
      <c r="D1241">
        <v>1113.9300537109375</v>
      </c>
      <c r="E1241">
        <v>1116.1600341796875</v>
      </c>
      <c r="F1241">
        <v>4555360000</v>
      </c>
      <c r="G1241" s="2">
        <f>(data__4[[#This Row],[Close]]-B1240)/B1240</f>
        <v>1.3171307943035898E-3</v>
      </c>
      <c r="H1241">
        <f t="shared" si="19"/>
        <v>2.789302309080437E-4</v>
      </c>
      <c r="I1241">
        <f>-LN(data__4[[#This Row],[Variance]]) - (data__4[[#This Row],[PropReturn]]^2/data__4[[#This Row],[Variance]])</f>
        <v>8.1783292791967472</v>
      </c>
      <c r="J1241">
        <f>SQRT(data__4[[#This Row],[Variance]])*100</f>
        <v>1.6701204474768989</v>
      </c>
    </row>
    <row r="1242" spans="1:10" x14ac:dyDescent="0.25">
      <c r="A1242" s="1">
        <v>40350</v>
      </c>
      <c r="B1242">
        <v>1113.199951171875</v>
      </c>
      <c r="C1242">
        <v>1131.22998046875</v>
      </c>
      <c r="D1242">
        <v>1108.239990234375</v>
      </c>
      <c r="E1242">
        <v>1122.7900390625</v>
      </c>
      <c r="F1242">
        <v>4514360000</v>
      </c>
      <c r="G1242" s="2">
        <f>(data__4[[#This Row],[Close]]-B1241)/B1241</f>
        <v>-3.8568411522809957E-3</v>
      </c>
      <c r="H1242">
        <f t="shared" si="19"/>
        <v>2.560452504721602E-4</v>
      </c>
      <c r="I1242">
        <f>-LN(data__4[[#This Row],[Variance]]) - (data__4[[#This Row],[PropReturn]]^2/data__4[[#This Row],[Variance]])</f>
        <v>8.212060296013707</v>
      </c>
      <c r="J1242">
        <f>SQRT(data__4[[#This Row],[Variance]])*100</f>
        <v>1.6001414014772577</v>
      </c>
    </row>
    <row r="1243" spans="1:10" x14ac:dyDescent="0.25">
      <c r="A1243" s="1">
        <v>40351</v>
      </c>
      <c r="B1243">
        <v>1095.31005859375</v>
      </c>
      <c r="C1243">
        <v>1118.5</v>
      </c>
      <c r="D1243">
        <v>1094.1800537109375</v>
      </c>
      <c r="E1243">
        <v>1113.9000244140625</v>
      </c>
      <c r="F1243">
        <v>4514380000</v>
      </c>
      <c r="G1243" s="2">
        <f>(data__4[[#This Row],[Close]]-B1242)/B1242</f>
        <v>-1.6070691127224861E-2</v>
      </c>
      <c r="H1243">
        <f t="shared" si="19"/>
        <v>2.3622062095372912E-4</v>
      </c>
      <c r="I1243">
        <f>-LN(data__4[[#This Row],[Variance]]) - (data__4[[#This Row],[PropReturn]]^2/data__4[[#This Row],[Variance]])</f>
        <v>7.257414262790908</v>
      </c>
      <c r="J1243">
        <f>SQRT(data__4[[#This Row],[Variance]])*100</f>
        <v>1.5369470418779207</v>
      </c>
    </row>
    <row r="1244" spans="1:10" x14ac:dyDescent="0.25">
      <c r="A1244" s="1">
        <v>40352</v>
      </c>
      <c r="B1244">
        <v>1092.0400390625</v>
      </c>
      <c r="C1244">
        <v>1099.6400146484375</v>
      </c>
      <c r="D1244">
        <v>1085.31005859375</v>
      </c>
      <c r="E1244">
        <v>1095.5699462890625</v>
      </c>
      <c r="F1244">
        <v>4526150000</v>
      </c>
      <c r="G1244" s="2">
        <f>(data__4[[#This Row],[Close]]-B1243)/B1243</f>
        <v>-2.9854738442266497E-3</v>
      </c>
      <c r="H1244">
        <f t="shared" si="19"/>
        <v>2.3787861915545221E-4</v>
      </c>
      <c r="I1244">
        <f>-LN(data__4[[#This Row],[Variance]]) - (data__4[[#This Row],[PropReturn]]^2/data__4[[#This Row],[Variance]])</f>
        <v>8.30628110162111</v>
      </c>
      <c r="J1244">
        <f>SQRT(data__4[[#This Row],[Variance]])*100</f>
        <v>1.5423314143057978</v>
      </c>
    </row>
    <row r="1245" spans="1:10" x14ac:dyDescent="0.25">
      <c r="A1245" s="1">
        <v>40353</v>
      </c>
      <c r="B1245">
        <v>1073.68994140625</v>
      </c>
      <c r="C1245">
        <v>1090.9300537109375</v>
      </c>
      <c r="D1245">
        <v>1071.5999755859375</v>
      </c>
      <c r="E1245">
        <v>1090.9300537109375</v>
      </c>
      <c r="F1245">
        <v>4814830000</v>
      </c>
      <c r="G1245" s="2">
        <f>(data__4[[#This Row],[Close]]-B1244)/B1244</f>
        <v>-1.6803502618826398E-2</v>
      </c>
      <c r="H1245">
        <f t="shared" si="19"/>
        <v>2.1915276570355058E-4</v>
      </c>
      <c r="I1245">
        <f>-LN(data__4[[#This Row],[Variance]]) - (data__4[[#This Row],[PropReturn]]^2/data__4[[#This Row],[Variance]])</f>
        <v>7.1373356843806093</v>
      </c>
      <c r="J1245">
        <f>SQRT(data__4[[#This Row],[Variance]])*100</f>
        <v>1.4803809161953911</v>
      </c>
    </row>
    <row r="1246" spans="1:10" x14ac:dyDescent="0.25">
      <c r="A1246" s="1">
        <v>40354</v>
      </c>
      <c r="B1246">
        <v>1076.760009765625</v>
      </c>
      <c r="C1246">
        <v>1083.56005859375</v>
      </c>
      <c r="D1246">
        <v>1067.8900146484375</v>
      </c>
      <c r="E1246">
        <v>1075.0999755859375</v>
      </c>
      <c r="F1246">
        <v>5128840000</v>
      </c>
      <c r="G1246" s="2">
        <f>(data__4[[#This Row],[Close]]-B1245)/B1245</f>
        <v>2.8593621314492545E-3</v>
      </c>
      <c r="H1246">
        <f t="shared" si="19"/>
        <v>2.2425311472118101E-4</v>
      </c>
      <c r="I1246">
        <f>-LN(data__4[[#This Row],[Variance]]) - (data__4[[#This Row],[PropReturn]]^2/data__4[[#This Row],[Variance]])</f>
        <v>8.3662765801469661</v>
      </c>
      <c r="J1246">
        <f>SQRT(data__4[[#This Row],[Variance]])*100</f>
        <v>1.4975083129024058</v>
      </c>
    </row>
    <row r="1247" spans="1:10" x14ac:dyDescent="0.25">
      <c r="A1247" s="1">
        <v>40357</v>
      </c>
      <c r="B1247">
        <v>1074.5699462890625</v>
      </c>
      <c r="C1247">
        <v>1082.5999755859375</v>
      </c>
      <c r="D1247">
        <v>1071.449951171875</v>
      </c>
      <c r="E1247">
        <v>1077.5</v>
      </c>
      <c r="F1247">
        <v>3896410000</v>
      </c>
      <c r="G1247" s="2">
        <f>(data__4[[#This Row],[Close]]-B1246)/B1246</f>
        <v>-2.0339383490284007E-3</v>
      </c>
      <c r="H1247">
        <f t="shared" si="19"/>
        <v>2.0665451100307624E-4</v>
      </c>
      <c r="I1247">
        <f>-LN(data__4[[#This Row],[Variance]]) - (data__4[[#This Row],[PropReturn]]^2/data__4[[#This Row],[Variance]])</f>
        <v>8.4644437273469553</v>
      </c>
      <c r="J1247">
        <f>SQRT(data__4[[#This Row],[Variance]])*100</f>
        <v>1.437548298329751</v>
      </c>
    </row>
    <row r="1248" spans="1:10" x14ac:dyDescent="0.25">
      <c r="A1248" s="1">
        <v>40358</v>
      </c>
      <c r="B1248">
        <v>1041.239990234375</v>
      </c>
      <c r="C1248">
        <v>1071.0999755859375</v>
      </c>
      <c r="D1248">
        <v>1035.1800537109375</v>
      </c>
      <c r="E1248">
        <v>1071.0999755859375</v>
      </c>
      <c r="F1248">
        <v>6136700000</v>
      </c>
      <c r="G1248" s="2">
        <f>(data__4[[#This Row],[Close]]-B1247)/B1247</f>
        <v>-3.1017018640610336E-2</v>
      </c>
      <c r="H1248">
        <f t="shared" si="19"/>
        <v>1.9026129053434902E-4</v>
      </c>
      <c r="I1248">
        <f>-LN(data__4[[#This Row],[Variance]]) - (data__4[[#This Row],[PropReturn]]^2/data__4[[#This Row],[Variance]])</f>
        <v>3.5106162655058943</v>
      </c>
      <c r="J1248">
        <f>SQRT(data__4[[#This Row],[Variance]])*100</f>
        <v>1.3793523499612022</v>
      </c>
    </row>
    <row r="1249" spans="1:10" x14ac:dyDescent="0.25">
      <c r="A1249" s="1">
        <v>40359</v>
      </c>
      <c r="B1249">
        <v>1030.7099609375</v>
      </c>
      <c r="C1249">
        <v>1048.0799560546875</v>
      </c>
      <c r="D1249">
        <v>1028.3299560546875</v>
      </c>
      <c r="E1249">
        <v>1040.56005859375</v>
      </c>
      <c r="F1249">
        <v>5067080000</v>
      </c>
      <c r="G1249" s="2">
        <f>(data__4[[#This Row],[Close]]-B1248)/B1248</f>
        <v>-1.0112970492522836E-2</v>
      </c>
      <c r="H1249">
        <f t="shared" si="19"/>
        <v>2.5304796962864696E-4</v>
      </c>
      <c r="I1249">
        <f>-LN(data__4[[#This Row],[Variance]]) - (data__4[[#This Row],[PropReturn]]^2/data__4[[#This Row],[Variance]])</f>
        <v>7.8777702795080193</v>
      </c>
      <c r="J1249">
        <f>SQRT(data__4[[#This Row],[Variance]])*100</f>
        <v>1.5907481561474368</v>
      </c>
    </row>
    <row r="1250" spans="1:10" x14ac:dyDescent="0.25">
      <c r="A1250" s="1">
        <v>40360</v>
      </c>
      <c r="B1250">
        <v>1027.3699951171875</v>
      </c>
      <c r="C1250">
        <v>1033.5799560546875</v>
      </c>
      <c r="D1250">
        <v>1010.9099731445313</v>
      </c>
      <c r="E1250">
        <v>1031.0999755859375</v>
      </c>
      <c r="F1250">
        <v>6435770000</v>
      </c>
      <c r="G1250" s="2">
        <f>(data__4[[#This Row],[Close]]-B1249)/B1249</f>
        <v>-3.2404516759249871E-3</v>
      </c>
      <c r="H1250">
        <f t="shared" si="19"/>
        <v>2.4057824578200621E-4</v>
      </c>
      <c r="I1250">
        <f>-LN(data__4[[#This Row],[Variance]]) - (data__4[[#This Row],[PropReturn]]^2/data__4[[#This Row],[Variance]])</f>
        <v>8.2888181402524932</v>
      </c>
      <c r="J1250">
        <f>SQRT(data__4[[#This Row],[Variance]])*100</f>
        <v>1.5510584959375524</v>
      </c>
    </row>
    <row r="1251" spans="1:10" x14ac:dyDescent="0.25">
      <c r="A1251" s="1">
        <v>40361</v>
      </c>
      <c r="B1251">
        <v>1022.5800170898438</v>
      </c>
      <c r="C1251">
        <v>1032.949951171875</v>
      </c>
      <c r="D1251">
        <v>1015.9299926757813</v>
      </c>
      <c r="E1251">
        <v>1027.6500244140625</v>
      </c>
      <c r="F1251">
        <v>3968500000</v>
      </c>
      <c r="G1251" s="2">
        <f>(data__4[[#This Row],[Close]]-B1250)/B1250</f>
        <v>-4.662369010297384E-3</v>
      </c>
      <c r="H1251">
        <f t="shared" si="19"/>
        <v>2.217460469696655E-4</v>
      </c>
      <c r="I1251">
        <f>-LN(data__4[[#This Row],[Variance]]) - (data__4[[#This Row],[PropReturn]]^2/data__4[[#This Row],[Variance]])</f>
        <v>8.3159481251094398</v>
      </c>
      <c r="J1251">
        <f>SQRT(data__4[[#This Row],[Variance]])*100</f>
        <v>1.4891139881475344</v>
      </c>
    </row>
    <row r="1252" spans="1:10" x14ac:dyDescent="0.25">
      <c r="A1252" s="1">
        <v>40365</v>
      </c>
      <c r="B1252">
        <v>1028.06005859375</v>
      </c>
      <c r="C1252">
        <v>1042.5</v>
      </c>
      <c r="D1252">
        <v>1018.3499755859375</v>
      </c>
      <c r="E1252">
        <v>1028.0899658203125</v>
      </c>
      <c r="F1252">
        <v>4691240000</v>
      </c>
      <c r="G1252" s="2">
        <f>(data__4[[#This Row],[Close]]-B1251)/B1251</f>
        <v>5.3590344152253996E-3</v>
      </c>
      <c r="H1252">
        <f t="shared" si="19"/>
        <v>2.0546663317924657E-4</v>
      </c>
      <c r="I1252">
        <f>-LN(data__4[[#This Row],[Variance]]) - (data__4[[#This Row],[PropReturn]]^2/data__4[[#This Row],[Variance]])</f>
        <v>8.3504511702295297</v>
      </c>
      <c r="J1252">
        <f>SQRT(data__4[[#This Row],[Variance]])*100</f>
        <v>1.433410733806771</v>
      </c>
    </row>
    <row r="1253" spans="1:10" x14ac:dyDescent="0.25">
      <c r="A1253" s="1">
        <v>40366</v>
      </c>
      <c r="B1253">
        <v>1060.27001953125</v>
      </c>
      <c r="C1253">
        <v>1060.8900146484375</v>
      </c>
      <c r="D1253">
        <v>1028.5400390625</v>
      </c>
      <c r="E1253">
        <v>1028.5400390625</v>
      </c>
      <c r="F1253">
        <v>4931220000</v>
      </c>
      <c r="G1253" s="2">
        <f>(data__4[[#This Row],[Close]]-B1252)/B1252</f>
        <v>3.1330816393702679E-2</v>
      </c>
      <c r="H1253">
        <f t="shared" si="19"/>
        <v>1.9117218610150352E-4</v>
      </c>
      <c r="I1253">
        <f>-LN(data__4[[#This Row],[Variance]]) - (data__4[[#This Row],[PropReturn]]^2/data__4[[#This Row],[Variance]])</f>
        <v>3.4275929778676195</v>
      </c>
      <c r="J1253">
        <f>SQRT(data__4[[#This Row],[Variance]])*100</f>
        <v>1.3826503032274773</v>
      </c>
    </row>
    <row r="1254" spans="1:10" x14ac:dyDescent="0.25">
      <c r="A1254" s="1">
        <v>40367</v>
      </c>
      <c r="B1254">
        <v>1070.25</v>
      </c>
      <c r="C1254">
        <v>1071.25</v>
      </c>
      <c r="D1254">
        <v>1058.239990234375</v>
      </c>
      <c r="E1254">
        <v>1062.9200439453125</v>
      </c>
      <c r="F1254">
        <v>4548460000</v>
      </c>
      <c r="G1254" s="2">
        <f>(data__4[[#This Row],[Close]]-B1253)/B1253</f>
        <v>9.4126781715116233E-3</v>
      </c>
      <c r="H1254">
        <f t="shared" si="19"/>
        <v>2.5546751359460098E-4</v>
      </c>
      <c r="I1254">
        <f>-LN(data__4[[#This Row],[Variance]]) - (data__4[[#This Row],[PropReturn]]^2/data__4[[#This Row],[Variance]])</f>
        <v>7.9256060016387213</v>
      </c>
      <c r="J1254">
        <f>SQRT(data__4[[#This Row],[Variance]])*100</f>
        <v>1.598335113781215</v>
      </c>
    </row>
    <row r="1255" spans="1:10" x14ac:dyDescent="0.25">
      <c r="A1255" s="1">
        <v>40368</v>
      </c>
      <c r="B1255">
        <v>1077.9599609375</v>
      </c>
      <c r="C1255">
        <v>1078.1600341796875</v>
      </c>
      <c r="D1255">
        <v>1068.0999755859375</v>
      </c>
      <c r="E1255">
        <v>1070.5</v>
      </c>
      <c r="F1255">
        <v>3506570000</v>
      </c>
      <c r="G1255" s="2">
        <f>(data__4[[#This Row],[Close]]-B1254)/B1254</f>
        <v>7.2038878182667599E-3</v>
      </c>
      <c r="H1255">
        <f t="shared" si="19"/>
        <v>2.4167714008448536E-4</v>
      </c>
      <c r="I1255">
        <f>-LN(data__4[[#This Row],[Variance]]) - (data__4[[#This Row],[PropReturn]]^2/data__4[[#This Row],[Variance]])</f>
        <v>8.1131750928682624</v>
      </c>
      <c r="J1255">
        <f>SQRT(data__4[[#This Row],[Variance]])*100</f>
        <v>1.5545968611974148</v>
      </c>
    </row>
    <row r="1256" spans="1:10" x14ac:dyDescent="0.25">
      <c r="A1256" s="1">
        <v>40371</v>
      </c>
      <c r="B1256">
        <v>1078.75</v>
      </c>
      <c r="C1256">
        <v>1080.780029296875</v>
      </c>
      <c r="D1256">
        <v>1070.449951171875</v>
      </c>
      <c r="E1256">
        <v>1077.22998046875</v>
      </c>
      <c r="F1256">
        <v>3426990000</v>
      </c>
      <c r="G1256" s="2">
        <f>(data__4[[#This Row],[Close]]-B1255)/B1255</f>
        <v>7.3290204750546051E-4</v>
      </c>
      <c r="H1256">
        <f t="shared" si="19"/>
        <v>2.2610916373014647E-4</v>
      </c>
      <c r="I1256">
        <f>-LN(data__4[[#This Row],[Variance]]) - (data__4[[#This Row],[PropReturn]]^2/data__4[[#This Row],[Variance]])</f>
        <v>8.3921170478253675</v>
      </c>
      <c r="J1256">
        <f>SQRT(data__4[[#This Row],[Variance]])*100</f>
        <v>1.5036926671702115</v>
      </c>
    </row>
    <row r="1257" spans="1:10" x14ac:dyDescent="0.25">
      <c r="A1257" s="1">
        <v>40372</v>
      </c>
      <c r="B1257">
        <v>1095.3399658203125</v>
      </c>
      <c r="C1257">
        <v>1099.4599609375</v>
      </c>
      <c r="D1257">
        <v>1080.6500244140625</v>
      </c>
      <c r="E1257">
        <v>1080.6500244140625</v>
      </c>
      <c r="F1257">
        <v>4640460000</v>
      </c>
      <c r="G1257" s="2">
        <f>(data__4[[#This Row],[Close]]-B1256)/B1256</f>
        <v>1.5378879091830822E-2</v>
      </c>
      <c r="H1257">
        <f t="shared" si="19"/>
        <v>2.0772883615755806E-4</v>
      </c>
      <c r="I1257">
        <f>-LN(data__4[[#This Row],[Variance]]) - (data__4[[#This Row],[PropReturn]]^2/data__4[[#This Row],[Variance]])</f>
        <v>7.3407257701035515</v>
      </c>
      <c r="J1257">
        <f>SQRT(data__4[[#This Row],[Variance]])*100</f>
        <v>1.4412801121140819</v>
      </c>
    </row>
    <row r="1258" spans="1:10" x14ac:dyDescent="0.25">
      <c r="A1258" s="1">
        <v>40373</v>
      </c>
      <c r="B1258">
        <v>1095.1700439453125</v>
      </c>
      <c r="C1258">
        <v>1099.0799560546875</v>
      </c>
      <c r="D1258">
        <v>1087.6800537109375</v>
      </c>
      <c r="E1258">
        <v>1095.6099853515625</v>
      </c>
      <c r="F1258">
        <v>4521050000</v>
      </c>
      <c r="G1258" s="2">
        <f>(data__4[[#This Row],[Close]]-B1257)/B1257</f>
        <v>-1.551316306373826E-4</v>
      </c>
      <c r="H1258">
        <f t="shared" si="19"/>
        <v>2.101031165250522E-4</v>
      </c>
      <c r="I1258">
        <f>-LN(data__4[[#This Row],[Variance]]) - (data__4[[#This Row],[PropReturn]]^2/data__4[[#This Row],[Variance]])</f>
        <v>8.4677975737792579</v>
      </c>
      <c r="J1258">
        <f>SQRT(data__4[[#This Row],[Variance]])*100</f>
        <v>1.4494934167668794</v>
      </c>
    </row>
    <row r="1259" spans="1:10" x14ac:dyDescent="0.25">
      <c r="A1259" s="1">
        <v>40374</v>
      </c>
      <c r="B1259">
        <v>1096.47998046875</v>
      </c>
      <c r="C1259">
        <v>1098.6600341796875</v>
      </c>
      <c r="D1259">
        <v>1080.530029296875</v>
      </c>
      <c r="E1259">
        <v>1094.4599609375</v>
      </c>
      <c r="F1259">
        <v>4552470000</v>
      </c>
      <c r="G1259" s="2">
        <f>(data__4[[#This Row],[Close]]-B1258)/B1258</f>
        <v>1.1961033180915893E-3</v>
      </c>
      <c r="H1259">
        <f t="shared" si="19"/>
        <v>1.9307561916171955E-4</v>
      </c>
      <c r="I1259">
        <f>-LN(data__4[[#This Row],[Variance]]) - (data__4[[#This Row],[PropReturn]]^2/data__4[[#This Row],[Variance]])</f>
        <v>8.5450187774963844</v>
      </c>
      <c r="J1259">
        <f>SQRT(data__4[[#This Row],[Variance]])*100</f>
        <v>1.3895165316098963</v>
      </c>
    </row>
    <row r="1260" spans="1:10" x14ac:dyDescent="0.25">
      <c r="A1260" s="1">
        <v>40375</v>
      </c>
      <c r="B1260">
        <v>1064.8800048828125</v>
      </c>
      <c r="C1260">
        <v>1093.8499755859375</v>
      </c>
      <c r="D1260">
        <v>1063.3199462890625</v>
      </c>
      <c r="E1260">
        <v>1093.8499755859375</v>
      </c>
      <c r="F1260">
        <v>5297350000</v>
      </c>
      <c r="G1260" s="2">
        <f>(data__4[[#This Row],[Close]]-B1259)/B1259</f>
        <v>-2.8819473359129065E-2</v>
      </c>
      <c r="H1260">
        <f t="shared" si="19"/>
        <v>1.7764575763022102E-4</v>
      </c>
      <c r="I1260">
        <f>-LN(data__4[[#This Row],[Variance]]) - (data__4[[#This Row],[PropReturn]]^2/data__4[[#This Row],[Variance]])</f>
        <v>3.9603356127401561</v>
      </c>
      <c r="J1260">
        <f>SQRT(data__4[[#This Row],[Variance]])*100</f>
        <v>1.3328381658334256</v>
      </c>
    </row>
    <row r="1261" spans="1:10" x14ac:dyDescent="0.25">
      <c r="A1261" s="1">
        <v>40378</v>
      </c>
      <c r="B1261">
        <v>1071.25</v>
      </c>
      <c r="C1261">
        <v>1074.699951171875</v>
      </c>
      <c r="D1261">
        <v>1061.1099853515625</v>
      </c>
      <c r="E1261">
        <v>1066.8499755859375</v>
      </c>
      <c r="F1261">
        <v>4089500000</v>
      </c>
      <c r="G1261" s="2">
        <f>(data__4[[#This Row],[Close]]-B1260)/B1260</f>
        <v>5.981890060832256E-3</v>
      </c>
      <c r="H1261">
        <f t="shared" si="19"/>
        <v>2.3085855595913807E-4</v>
      </c>
      <c r="I1261">
        <f>-LN(data__4[[#This Row],[Variance]]) - (data__4[[#This Row],[PropReturn]]^2/data__4[[#This Row],[Variance]])</f>
        <v>8.2187056391204134</v>
      </c>
      <c r="J1261">
        <f>SQRT(data__4[[#This Row],[Variance]])*100</f>
        <v>1.5194030273733763</v>
      </c>
    </row>
    <row r="1262" spans="1:10" x14ac:dyDescent="0.25">
      <c r="A1262" s="1">
        <v>40379</v>
      </c>
      <c r="B1262">
        <v>1083.47998046875</v>
      </c>
      <c r="C1262">
        <v>1083.93994140625</v>
      </c>
      <c r="D1262">
        <v>1056.8800048828125</v>
      </c>
      <c r="E1262">
        <v>1064.530029296875</v>
      </c>
      <c r="F1262">
        <v>4713280000</v>
      </c>
      <c r="G1262" s="2">
        <f>(data__4[[#This Row],[Close]]-B1261)/B1261</f>
        <v>1.1416551196032671E-2</v>
      </c>
      <c r="H1262">
        <f t="shared" si="19"/>
        <v>2.1492526553694484E-4</v>
      </c>
      <c r="I1262">
        <f>-LN(data__4[[#This Row],[Variance]]) - (data__4[[#This Row],[PropReturn]]^2/data__4[[#This Row],[Variance]])</f>
        <v>7.838787808184267</v>
      </c>
      <c r="J1262">
        <f>SQRT(data__4[[#This Row],[Variance]])*100</f>
        <v>1.4660329653078912</v>
      </c>
    </row>
    <row r="1263" spans="1:10" x14ac:dyDescent="0.25">
      <c r="A1263" s="1">
        <v>40380</v>
      </c>
      <c r="B1263">
        <v>1069.5899658203125</v>
      </c>
      <c r="C1263">
        <v>1088.9599609375</v>
      </c>
      <c r="D1263">
        <v>1065.25</v>
      </c>
      <c r="E1263">
        <v>1086.6700439453125</v>
      </c>
      <c r="F1263">
        <v>4747180000</v>
      </c>
      <c r="G1263" s="2">
        <f>(data__4[[#This Row],[Close]]-B1262)/B1262</f>
        <v>-1.2819816608358754E-2</v>
      </c>
      <c r="H1263">
        <f t="shared" si="19"/>
        <v>2.0805485923743096E-4</v>
      </c>
      <c r="I1263">
        <f>-LN(data__4[[#This Row],[Variance]]) - (data__4[[#This Row],[PropReturn]]^2/data__4[[#This Row],[Variance]])</f>
        <v>7.6877839436342494</v>
      </c>
      <c r="J1263">
        <f>SQRT(data__4[[#This Row],[Variance]])*100</f>
        <v>1.4424106878328065</v>
      </c>
    </row>
    <row r="1264" spans="1:10" x14ac:dyDescent="0.25">
      <c r="A1264" s="1">
        <v>40381</v>
      </c>
      <c r="B1264">
        <v>1093.6700439453125</v>
      </c>
      <c r="C1264">
        <v>1097.5</v>
      </c>
      <c r="D1264">
        <v>1072.1400146484375</v>
      </c>
      <c r="E1264">
        <v>1072.1400146484375</v>
      </c>
      <c r="F1264">
        <v>4826900000</v>
      </c>
      <c r="G1264" s="2">
        <f>(data__4[[#This Row],[Close]]-B1263)/B1263</f>
        <v>2.2513373250030444E-2</v>
      </c>
      <c r="H1264">
        <f t="shared" si="19"/>
        <v>2.0454352062784228E-4</v>
      </c>
      <c r="I1264">
        <f>-LN(data__4[[#This Row],[Variance]]) - (data__4[[#This Row],[PropReturn]]^2/data__4[[#This Row],[Variance]])</f>
        <v>6.0167633725132337</v>
      </c>
      <c r="J1264">
        <f>SQRT(data__4[[#This Row],[Variance]])*100</f>
        <v>1.4301871228193963</v>
      </c>
    </row>
    <row r="1265" spans="1:10" x14ac:dyDescent="0.25">
      <c r="A1265" s="1">
        <v>40382</v>
      </c>
      <c r="B1265">
        <v>1102.6600341796875</v>
      </c>
      <c r="C1265">
        <v>1103.72998046875</v>
      </c>
      <c r="D1265">
        <v>1087.8800048828125</v>
      </c>
      <c r="E1265">
        <v>1092.1700439453125</v>
      </c>
      <c r="F1265">
        <v>4524570000</v>
      </c>
      <c r="G1265" s="2">
        <f>(data__4[[#This Row],[Close]]-B1264)/B1264</f>
        <v>8.2200205483771421E-3</v>
      </c>
      <c r="H1265">
        <f t="shared" si="19"/>
        <v>2.2913825474134189E-4</v>
      </c>
      <c r="I1265">
        <f>-LN(data__4[[#This Row],[Variance]]) - (data__4[[#This Row],[PropReturn]]^2/data__4[[#This Row],[Variance]])</f>
        <v>8.0863030434482894</v>
      </c>
      <c r="J1265">
        <f>SQRT(data__4[[#This Row],[Variance]])*100</f>
        <v>1.5137313326391242</v>
      </c>
    </row>
    <row r="1266" spans="1:10" x14ac:dyDescent="0.25">
      <c r="A1266" s="1">
        <v>40385</v>
      </c>
      <c r="B1266">
        <v>1115.010009765625</v>
      </c>
      <c r="C1266">
        <v>1115.010009765625</v>
      </c>
      <c r="D1266">
        <v>1101.300048828125</v>
      </c>
      <c r="E1266">
        <v>1102.8900146484375</v>
      </c>
      <c r="F1266">
        <v>4009650000</v>
      </c>
      <c r="G1266" s="2">
        <f>(data__4[[#This Row],[Close]]-B1265)/B1265</f>
        <v>1.1200166146517804E-2</v>
      </c>
      <c r="H1266">
        <f t="shared" si="19"/>
        <v>2.1593480289301746E-4</v>
      </c>
      <c r="I1266">
        <f>-LN(data__4[[#This Row],[Variance]]) - (data__4[[#This Row],[PropReturn]]^2/data__4[[#This Row],[Variance]])</f>
        <v>7.8596007154056409</v>
      </c>
      <c r="J1266">
        <f>SQRT(data__4[[#This Row],[Variance]])*100</f>
        <v>1.4694720238678158</v>
      </c>
    </row>
    <row r="1267" spans="1:10" x14ac:dyDescent="0.25">
      <c r="A1267" s="1">
        <v>40386</v>
      </c>
      <c r="B1267">
        <v>1113.8399658203125</v>
      </c>
      <c r="C1267">
        <v>1120.949951171875</v>
      </c>
      <c r="D1267">
        <v>1109.780029296875</v>
      </c>
      <c r="E1267">
        <v>1117.3599853515625</v>
      </c>
      <c r="F1267">
        <v>4725690000</v>
      </c>
      <c r="G1267" s="2">
        <f>(data__4[[#This Row],[Close]]-B1266)/B1266</f>
        <v>-1.0493573466290613E-3</v>
      </c>
      <c r="H1267">
        <f t="shared" si="19"/>
        <v>2.0857921749792475E-4</v>
      </c>
      <c r="I1267">
        <f>-LN(data__4[[#This Row],[Variance]]) - (data__4[[#This Row],[PropReturn]]^2/data__4[[#This Row],[Variance]])</f>
        <v>8.4699123556639631</v>
      </c>
      <c r="J1267">
        <f>SQRT(data__4[[#This Row],[Variance]])*100</f>
        <v>1.4442271895305279</v>
      </c>
    </row>
    <row r="1268" spans="1:10" x14ac:dyDescent="0.25">
      <c r="A1268" s="1">
        <v>40387</v>
      </c>
      <c r="B1268">
        <v>1106.1300048828125</v>
      </c>
      <c r="C1268">
        <v>1114.6600341796875</v>
      </c>
      <c r="D1268">
        <v>1103.1099853515625</v>
      </c>
      <c r="E1268">
        <v>1112.8399658203125</v>
      </c>
      <c r="F1268">
        <v>4002390000</v>
      </c>
      <c r="G1268" s="2">
        <f>(data__4[[#This Row],[Close]]-B1267)/B1267</f>
        <v>-6.9219647113504552E-3</v>
      </c>
      <c r="H1268">
        <f t="shared" si="19"/>
        <v>1.9177190906622277E-4</v>
      </c>
      <c r="I1268">
        <f>-LN(data__4[[#This Row],[Variance]]) - (data__4[[#This Row],[PropReturn]]^2/data__4[[#This Row],[Variance]])</f>
        <v>8.3093570779774986</v>
      </c>
      <c r="J1268">
        <f>SQRT(data__4[[#This Row],[Variance]])*100</f>
        <v>1.3848173492061067</v>
      </c>
    </row>
    <row r="1269" spans="1:10" x14ac:dyDescent="0.25">
      <c r="A1269" s="1">
        <v>40388</v>
      </c>
      <c r="B1269">
        <v>1101.530029296875</v>
      </c>
      <c r="C1269">
        <v>1115.9000244140625</v>
      </c>
      <c r="D1269">
        <v>1092.8199462890625</v>
      </c>
      <c r="E1269">
        <v>1108.0699462890625</v>
      </c>
      <c r="F1269">
        <v>4612420000</v>
      </c>
      <c r="G1269" s="2">
        <f>(data__4[[#This Row],[Close]]-B1268)/B1268</f>
        <v>-4.1586211074934529E-3</v>
      </c>
      <c r="H1269">
        <f t="shared" si="19"/>
        <v>1.8022852472527695E-4</v>
      </c>
      <c r="I1269">
        <f>-LN(data__4[[#This Row],[Variance]]) - (data__4[[#This Row],[PropReturn]]^2/data__4[[#This Row],[Variance]])</f>
        <v>8.5253282580407213</v>
      </c>
      <c r="J1269">
        <f>SQRT(data__4[[#This Row],[Variance]])*100</f>
        <v>1.3424921777249839</v>
      </c>
    </row>
    <row r="1270" spans="1:10" x14ac:dyDescent="0.25">
      <c r="A1270" s="1">
        <v>40389</v>
      </c>
      <c r="B1270">
        <v>1101.5999755859375</v>
      </c>
      <c r="C1270">
        <v>1106.43994140625</v>
      </c>
      <c r="D1270">
        <v>1088.010009765625</v>
      </c>
      <c r="E1270">
        <v>1098.43994140625</v>
      </c>
      <c r="F1270">
        <v>4006450000</v>
      </c>
      <c r="G1270" s="2">
        <f>(data__4[[#This Row],[Close]]-B1269)/B1269</f>
        <v>6.3499212188657158E-5</v>
      </c>
      <c r="H1270">
        <f t="shared" si="19"/>
        <v>1.672055203315908E-4</v>
      </c>
      <c r="I1270">
        <f>-LN(data__4[[#This Row],[Variance]]) - (data__4[[#This Row],[PropReturn]]^2/data__4[[#This Row],[Variance]])</f>
        <v>8.6962627265882642</v>
      </c>
      <c r="J1270">
        <f>SQRT(data__4[[#This Row],[Variance]])*100</f>
        <v>1.2930797358693344</v>
      </c>
    </row>
    <row r="1271" spans="1:10" x14ac:dyDescent="0.25">
      <c r="A1271" s="1">
        <v>40392</v>
      </c>
      <c r="B1271">
        <v>1125.8599853515625</v>
      </c>
      <c r="C1271">
        <v>1127.300048828125</v>
      </c>
      <c r="D1271">
        <v>1107.530029296875</v>
      </c>
      <c r="E1271">
        <v>1107.530029296875</v>
      </c>
      <c r="F1271">
        <v>4144180000</v>
      </c>
      <c r="G1271" s="2">
        <f>(data__4[[#This Row],[Close]]-B1270)/B1270</f>
        <v>2.2022522061804856E-2</v>
      </c>
      <c r="H1271">
        <f t="shared" si="19"/>
        <v>1.5391371232941544E-4</v>
      </c>
      <c r="I1271">
        <f>-LN(data__4[[#This Row],[Variance]]) - (data__4[[#This Row],[PropReturn]]^2/data__4[[#This Row],[Variance]])</f>
        <v>5.6280575411841021</v>
      </c>
      <c r="J1271">
        <f>SQRT(data__4[[#This Row],[Variance]])*100</f>
        <v>1.2406196529533757</v>
      </c>
    </row>
    <row r="1272" spans="1:10" x14ac:dyDescent="0.25">
      <c r="A1272" s="1">
        <v>40393</v>
      </c>
      <c r="B1272">
        <v>1120.4599609375</v>
      </c>
      <c r="C1272">
        <v>1125.43994140625</v>
      </c>
      <c r="D1272">
        <v>1116.760009765625</v>
      </c>
      <c r="E1272">
        <v>1125.3399658203125</v>
      </c>
      <c r="F1272">
        <v>4071820000</v>
      </c>
      <c r="G1272" s="2">
        <f>(data__4[[#This Row],[Close]]-B1271)/B1271</f>
        <v>-4.79635521674241E-3</v>
      </c>
      <c r="H1272">
        <f t="shared" si="19"/>
        <v>1.8114504781322318E-4</v>
      </c>
      <c r="I1272">
        <f>-LN(data__4[[#This Row],[Variance]]) - (data__4[[#This Row],[PropReturn]]^2/data__4[[#This Row],[Variance]])</f>
        <v>8.4892146740068366</v>
      </c>
      <c r="J1272">
        <f>SQRT(data__4[[#This Row],[Variance]])*100</f>
        <v>1.3459013627053922</v>
      </c>
    </row>
    <row r="1273" spans="1:10" x14ac:dyDescent="0.25">
      <c r="A1273" s="1">
        <v>40394</v>
      </c>
      <c r="B1273">
        <v>1127.239990234375</v>
      </c>
      <c r="C1273">
        <v>1128.75</v>
      </c>
      <c r="D1273">
        <v>1119.4599609375</v>
      </c>
      <c r="E1273">
        <v>1121.06005859375</v>
      </c>
      <c r="F1273">
        <v>4057850000</v>
      </c>
      <c r="G1273" s="2">
        <f>(data__4[[#This Row],[Close]]-B1272)/B1272</f>
        <v>6.0511125191854975E-3</v>
      </c>
      <c r="H1273">
        <f t="shared" si="19"/>
        <v>1.6850573230691441E-4</v>
      </c>
      <c r="I1273">
        <f>-LN(data__4[[#This Row],[Variance]]) - (data__4[[#This Row],[PropReturn]]^2/data__4[[#This Row],[Variance]])</f>
        <v>8.4712427647873643</v>
      </c>
      <c r="J1273">
        <f>SQRT(data__4[[#This Row],[Variance]])*100</f>
        <v>1.2980975784081659</v>
      </c>
    </row>
    <row r="1274" spans="1:10" x14ac:dyDescent="0.25">
      <c r="A1274" s="1">
        <v>40395</v>
      </c>
      <c r="B1274">
        <v>1125.81005859375</v>
      </c>
      <c r="C1274">
        <v>1126.56005859375</v>
      </c>
      <c r="D1274">
        <v>1118.81005859375</v>
      </c>
      <c r="E1274">
        <v>1125.780029296875</v>
      </c>
      <c r="F1274">
        <v>3685560000</v>
      </c>
      <c r="G1274" s="2">
        <f>(data__4[[#This Row],[Close]]-B1273)/B1273</f>
        <v>-1.2685245848381315E-3</v>
      </c>
      <c r="H1274">
        <f t="shared" si="19"/>
        <v>1.5807234025628041E-4</v>
      </c>
      <c r="I1274">
        <f>-LN(data__4[[#This Row],[Variance]]) - (data__4[[#This Row],[PropReturn]]^2/data__4[[#This Row],[Variance]])</f>
        <v>8.7422779179160575</v>
      </c>
      <c r="J1274">
        <f>SQRT(data__4[[#This Row],[Variance]])*100</f>
        <v>1.257268230157274</v>
      </c>
    </row>
    <row r="1275" spans="1:10" x14ac:dyDescent="0.25">
      <c r="A1275" s="1">
        <v>40396</v>
      </c>
      <c r="B1275">
        <v>1121.6400146484375</v>
      </c>
      <c r="C1275">
        <v>1123.06005859375</v>
      </c>
      <c r="D1275">
        <v>1107.1700439453125</v>
      </c>
      <c r="E1275">
        <v>1122.0699462890625</v>
      </c>
      <c r="F1275">
        <v>3857890000</v>
      </c>
      <c r="G1275" s="2">
        <f>(data__4[[#This Row],[Close]]-B1274)/B1274</f>
        <v>-3.7040386284355143E-3</v>
      </c>
      <c r="H1275">
        <f t="shared" si="19"/>
        <v>1.457065147760883E-4</v>
      </c>
      <c r="I1275">
        <f>-LN(data__4[[#This Row],[Variance]]) - (data__4[[#This Row],[PropReturn]]^2/data__4[[#This Row],[Variance]])</f>
        <v>8.7397549192163257</v>
      </c>
      <c r="J1275">
        <f>SQRT(data__4[[#This Row],[Variance]])*100</f>
        <v>1.2070895359338025</v>
      </c>
    </row>
    <row r="1276" spans="1:10" x14ac:dyDescent="0.25">
      <c r="A1276" s="1">
        <v>40399</v>
      </c>
      <c r="B1276">
        <v>1127.7900390625</v>
      </c>
      <c r="C1276">
        <v>1129.239990234375</v>
      </c>
      <c r="D1276">
        <v>1120.9100341796875</v>
      </c>
      <c r="E1276">
        <v>1122.800048828125</v>
      </c>
      <c r="F1276">
        <v>3979360000</v>
      </c>
      <c r="G1276" s="2">
        <f>(data__4[[#This Row],[Close]]-B1275)/B1275</f>
        <v>5.4830643822832408E-3</v>
      </c>
      <c r="H1276">
        <f t="shared" si="19"/>
        <v>1.3540101924226609E-4</v>
      </c>
      <c r="I1276">
        <f>-LN(data__4[[#This Row],[Variance]]) - (data__4[[#This Row],[PropReturn]]^2/data__4[[#This Row],[Variance]])</f>
        <v>8.6852329733390743</v>
      </c>
      <c r="J1276">
        <f>SQRT(data__4[[#This Row],[Variance]])*100</f>
        <v>1.163619436251673</v>
      </c>
    </row>
    <row r="1277" spans="1:10" x14ac:dyDescent="0.25">
      <c r="A1277" s="1">
        <v>40400</v>
      </c>
      <c r="B1277">
        <v>1121.06005859375</v>
      </c>
      <c r="C1277">
        <v>1127.1600341796875</v>
      </c>
      <c r="D1277">
        <v>1111.5799560546875</v>
      </c>
      <c r="E1277">
        <v>1122.9200439453125</v>
      </c>
      <c r="F1277">
        <v>3979360000</v>
      </c>
      <c r="G1277" s="2">
        <f>(data__4[[#This Row],[Close]]-B1276)/B1276</f>
        <v>-5.9674054882985512E-3</v>
      </c>
      <c r="H1277">
        <f t="shared" si="19"/>
        <v>1.2731996336632305E-4</v>
      </c>
      <c r="I1277">
        <f>-LN(data__4[[#This Row],[Variance]]) - (data__4[[#This Row],[PropReturn]]^2/data__4[[#This Row],[Variance]])</f>
        <v>8.6891187535859515</v>
      </c>
      <c r="J1277">
        <f>SQRT(data__4[[#This Row],[Variance]])*100</f>
        <v>1.1283614818236354</v>
      </c>
    </row>
    <row r="1278" spans="1:10" x14ac:dyDescent="0.25">
      <c r="A1278" s="1">
        <v>40401</v>
      </c>
      <c r="B1278">
        <v>1089.469970703125</v>
      </c>
      <c r="C1278">
        <v>1116.8900146484375</v>
      </c>
      <c r="D1278">
        <v>1088.550048828125</v>
      </c>
      <c r="E1278">
        <v>1116.8900146484375</v>
      </c>
      <c r="F1278">
        <v>4511860000</v>
      </c>
      <c r="G1278" s="2">
        <f>(data__4[[#This Row],[Close]]-B1277)/B1277</f>
        <v>-2.8178764954173274E-2</v>
      </c>
      <c r="H1278">
        <f t="shared" si="19"/>
        <v>1.2039309216570773E-4</v>
      </c>
      <c r="I1278">
        <f>-LN(data__4[[#This Row],[Variance]]) - (data__4[[#This Row],[PropReturn]]^2/data__4[[#This Row],[Variance]])</f>
        <v>2.4293301748713514</v>
      </c>
      <c r="J1278">
        <f>SQRT(data__4[[#This Row],[Variance]])*100</f>
        <v>1.0972378601092279</v>
      </c>
    </row>
    <row r="1279" spans="1:10" x14ac:dyDescent="0.25">
      <c r="A1279" s="1">
        <v>40402</v>
      </c>
      <c r="B1279">
        <v>1083.6099853515625</v>
      </c>
      <c r="C1279">
        <v>1086.719970703125</v>
      </c>
      <c r="D1279">
        <v>1076.68994140625</v>
      </c>
      <c r="E1279">
        <v>1081.47998046875</v>
      </c>
      <c r="F1279">
        <v>4521050000</v>
      </c>
      <c r="G1279" s="2">
        <f>(data__4[[#This Row],[Close]]-B1278)/B1278</f>
        <v>-5.37874884957184E-3</v>
      </c>
      <c r="H1279">
        <f t="shared" si="19"/>
        <v>1.7562967514814709E-4</v>
      </c>
      <c r="I1279">
        <f>-LN(data__4[[#This Row],[Variance]]) - (data__4[[#This Row],[PropReturn]]^2/data__4[[#This Row],[Variance]])</f>
        <v>8.4824059568807471</v>
      </c>
      <c r="J1279">
        <f>SQRT(data__4[[#This Row],[Variance]])*100</f>
        <v>1.3252534668815135</v>
      </c>
    </row>
    <row r="1280" spans="1:10" x14ac:dyDescent="0.25">
      <c r="A1280" s="1">
        <v>40403</v>
      </c>
      <c r="B1280">
        <v>1079.25</v>
      </c>
      <c r="C1280">
        <v>1086.25</v>
      </c>
      <c r="D1280">
        <v>1079</v>
      </c>
      <c r="E1280">
        <v>1082.219970703125</v>
      </c>
      <c r="F1280">
        <v>3328890000</v>
      </c>
      <c r="G1280" s="2">
        <f>(data__4[[#This Row],[Close]]-B1279)/B1279</f>
        <v>-4.0235743583960813E-3</v>
      </c>
      <c r="H1280">
        <f t="shared" si="19"/>
        <v>1.6395185957133248E-4</v>
      </c>
      <c r="I1280">
        <f>-LN(data__4[[#This Row],[Variance]]) - (data__4[[#This Row],[PropReturn]]^2/data__4[[#This Row],[Variance]])</f>
        <v>8.6171943943620253</v>
      </c>
      <c r="J1280">
        <f>SQRT(data__4[[#This Row],[Variance]])*100</f>
        <v>1.2804368768952747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q E T N W t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K h E z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R M 1 a B 9 j G a 7 0 B A A A C C A A A E w A c A E Z v c m 1 1 b G F z L 1 N l Y 3 R p b 2 4 x L m 0 g o h g A K K A U A A A A A A A A A A A A A A A A A A A A A A A A A A A A 3 Z R d T 9 s w F I b v K / U / W O Y m l a x I L a U g U C 6 m Z B O T p g 2 U w g 3 l w n X O W g v H r u y T b q z i v + N 8 8 D G W I I q Y J p a b J M + x 7 N d + 3 2 M H A q X R J K 3 f w 6 N + r 9 9 z S 2 4 h I x l H T i K i A P s 9 4 p / U F F a A J 7 F b h 4 k R R Q 4 a g 0 9 S Q R g b j f 7 H B T Q + n J 0 5 s G 6 2 4 H M r Q Y X C K K 4 X o M w s A X e F Z j U r 5 w 2 F W 9 M B u 0 h A y V w i 2 I g y y k h s V J F r F x 0 w 8 l E L k 0 m 9 i I a j v R E j p 4 V B S P F a Q f T w G X 4 1 G i 4 H r N a 3 Q 0 + s y X 0 t I 8 f A M y + C e r F T P v c D m 0 r D g 3 o r j F w 0 / I N S q e C K W x e h L R 5 P G S 9 L 9 R m Z X q / g Y b q p 5 d p 9 N z a v B Z d F F 7 S s z z Y b m n A E v z X 0 Y 8 o j B Z Q 5 / P K 6 b x j Z 0 G 8 r 0 H d F X e R z s B U + l o t l C / 5 i f r T Q W B k H L f y 8 1 F Y W P m u c j M N S Z M U T u Z Y Z 6 M z 9 W U r R i C u S r p T E J 9 W b Q b 8 n d e u p P M 7 M D q 1 S E 4 w G 9 G 9 E 5 7 T g G l 8 S o M n r A r S F 2 0 2 E v M E 1 H d 4 5 g P A T a 1 8 q P u r g u x 1 8 3 M H 3 O v j k N 7 6 l T b v / 2 K b 9 / 7 j P K 4 9 O r B R t v d n V s 1 s 1 f n N 5 P O n h + 7 Z / d S r G 7 7 N 5 3 0 8 q 3 t L 9 l 9 z 6 z / l / C 1 B L A Q I t A B Q A A g A I A K h E z V r b y C I I p Q A A A P c A A A A S A A A A A A A A A A A A A A A A A A A A A A B D b 2 5 m a W c v U G F j a 2 F n Z S 5 4 b W x Q S w E C L Q A U A A I A C A C o R M 1 a D 8 r p q 6 Q A A A D p A A A A E w A A A A A A A A A A A A A A A A D x A A A A W 0 N v b n R l b n R f V H l w Z X N d L n h t b F B L A Q I t A B Q A A g A I A K h E z V o H 2 M Z r v Q E A A A I I A A A T A A A A A A A A A A A A A A A A A O I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n A A A A A A A A 4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l Q x N z o 1 N j o w N C 4 0 M j I w O T E z W i I g L z 4 8 R W 5 0 c n k g V H l w Z T 0 i R m l s b E N v b H V t b l R 5 c G V z I i B W Y W x 1 Z T 0 i c 0 N B V U Z C U V V E Q X d N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L C Z x d W 9 0 O 0 R p d m l k Z W 5 k c y Z x d W 9 0 O y w m c X V v d D t T d G 9 j a y B T c G x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N o Y W 5 n Z W Q g V H l w Z S 5 7 R G F 0 Z S w w f S Z x d W 9 0 O y w m c X V v d D t T Z W N 0 a W 9 u M S 9 k Y X R h L 0 N o Y W 5 n Z W Q g V H l w Z S 5 7 T 3 B l b i w x f S Z x d W 9 0 O y w m c X V v d D t T Z W N 0 a W 9 u M S 9 k Y X R h L 0 N o Y W 5 n Z W Q g V H l w Z S 5 7 S G l n a C w y f S Z x d W 9 0 O y w m c X V v d D t T Z W N 0 a W 9 u M S 9 k Y X R h L 0 N o Y W 5 n Z W Q g V H l w Z S 5 7 T G 9 3 L D N 9 J n F 1 b 3 Q 7 L C Z x d W 9 0 O 1 N l Y 3 R p b 2 4 x L 2 R h d G E v Q 2 h h b m d l Z C B U e X B l L n t D b G 9 z Z S w 0 f S Z x d W 9 0 O y w m c X V v d D t T Z W N 0 a W 9 u M S 9 k Y X R h L 0 N o Y W 5 n Z W Q g V H l w Z S 5 7 V m 9 s d W 1 l L D V 9 J n F 1 b 3 Q 7 L C Z x d W 9 0 O 1 N l Y 3 R p b 2 4 x L 2 R h d G E v Q 2 h h b m d l Z C B U e X B l L n t E a X Z p Z G V u Z H M s N n 0 m c X V v d D s s J n F 1 b 3 Q 7 U 2 V j d G l v b j E v Z G F 0 Y S 9 D a G F u Z 2 V k I F R 5 c G U u e 1 N 0 b 2 N r I F N w b G l 0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L 0 N o Y W 5 n Z W Q g V H l w Z S 5 7 R G F 0 Z S w w f S Z x d W 9 0 O y w m c X V v d D t T Z W N 0 a W 9 u M S 9 k Y X R h L 0 N o Y W 5 n Z W Q g V H l w Z S 5 7 T 3 B l b i w x f S Z x d W 9 0 O y w m c X V v d D t T Z W N 0 a W 9 u M S 9 k Y X R h L 0 N o Y W 5 n Z W Q g V H l w Z S 5 7 S G l n a C w y f S Z x d W 9 0 O y w m c X V v d D t T Z W N 0 a W 9 u M S 9 k Y X R h L 0 N o Y W 5 n Z W Q g V H l w Z S 5 7 T G 9 3 L D N 9 J n F 1 b 3 Q 7 L C Z x d W 9 0 O 1 N l Y 3 R p b 2 4 x L 2 R h d G E v Q 2 h h b m d l Z C B U e X B l L n t D b G 9 z Z S w 0 f S Z x d W 9 0 O y w m c X V v d D t T Z W N 0 a W 9 u M S 9 k Y X R h L 0 N o Y W 5 n Z W Q g V H l w Z S 5 7 V m 9 s d W 1 l L D V 9 J n F 1 b 3 Q 7 L C Z x d W 9 0 O 1 N l Y 3 R p b 2 4 x L 2 R h d G E v Q 2 h h b m d l Z C B U e X B l L n t E a X Z p Z G V u Z H M s N n 0 m c X V v d D s s J n F 1 b 3 Q 7 U 2 V j d G l v b j E v Z G F 0 Y S 9 D a G F u Z 2 V k I F R 5 c G U u e 1 N 0 b 2 N r I F N w b G l 0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1 Q x M j o z N T o y N i 4 w M T Y 5 O T M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2 h h b m d l Z C B U e X B l L n t D b 2 x 1 b W 4 x L D B 9 J n F 1 b 3 Q 7 L C Z x d W 9 0 O 1 N l Y 3 R p b 2 4 x L 2 R h d G E g K D I p L 0 N o Y W 5 n Z W Q g V H l w Z S 5 7 Q 2 9 s d W 1 u M i w x f S Z x d W 9 0 O y w m c X V v d D t T Z W N 0 a W 9 u M S 9 k Y X R h I C g y K S 9 D a G F u Z 2 V k I F R 5 c G U u e 0 N v b H V t b j M s M n 0 m c X V v d D s s J n F 1 b 3 Q 7 U 2 V j d G l v b j E v Z G F 0 Y S A o M i k v Q 2 h h b m d l Z C B U e X B l L n t D b 2 x 1 b W 4 0 L D N 9 J n F 1 b 3 Q 7 L C Z x d W 9 0 O 1 N l Y 3 R p b 2 4 x L 2 R h d G E g K D I p L 0 N o Y W 5 n Z W Q g V H l w Z S 5 7 Q 2 9 s d W 1 u N S w 0 f S Z x d W 9 0 O y w m c X V v d D t T Z W N 0 a W 9 u M S 9 k Y X R h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A o M i k v Q 2 h h b m d l Z C B U e X B l L n t D b 2 x 1 b W 4 x L D B 9 J n F 1 b 3 Q 7 L C Z x d W 9 0 O 1 N l Y 3 R p b 2 4 x L 2 R h d G E g K D I p L 0 N o Y W 5 n Z W Q g V H l w Z S 5 7 Q 2 9 s d W 1 u M i w x f S Z x d W 9 0 O y w m c X V v d D t T Z W N 0 a W 9 u M S 9 k Y X R h I C g y K S 9 D a G F u Z 2 V k I F R 5 c G U u e 0 N v b H V t b j M s M n 0 m c X V v d D s s J n F 1 b 3 Q 7 U 2 V j d G l v b j E v Z G F 0 Y S A o M i k v Q 2 h h b m d l Z C B U e X B l L n t D b 2 x 1 b W 4 0 L D N 9 J n F 1 b 3 Q 7 L C Z x d W 9 0 O 1 N l Y 3 R p b 2 4 x L 2 R h d G E g K D I p L 0 N o Y W 5 n Z W Q g V H l w Z S 5 7 Q 2 9 s d W 1 u N S w 0 f S Z x d W 9 0 O y w m c X V v d D t T Z W N 0 a W 9 u M S 9 k Y X R h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z V D E y O j M 2 O j I 1 L j Q x M j Y 1 O D l a I i A v P j x F b n R y e S B U e X B l P S J G a W x s Q 2 9 s d W 1 u V H l w Z X M i I F Z h b H V l P S J z Q 1 F V R k J R V U R C Z z 0 9 I i A v P j x F b n R y e S B U e X B l P S J G a W x s Q 2 9 s d W 1 u T m F t Z X M i I F Z h b H V l P S J z W y Z x d W 9 0 O 0 R h d G U m c X V v d D s s J n F 1 b 3 Q 7 U H J p Y 2 U m c X V v d D s s J n F 1 b 3 Q 7 Q 2 x v c 2 U m c X V v d D s s J n F 1 b 3 Q 7 S G l n a C Z x d W 9 0 O y w m c X V v d D t M b 3 c m c X V v d D s s J n F 1 b 3 Q 7 T 3 B l b i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z K S 9 D a G F u Z 2 V k I F R 5 c G U u e 0 R h d G U s M H 0 m c X V v d D s s J n F 1 b 3 Q 7 U 2 V j d G l v b j E v Z G F 0 Y S A o M y k v Q 2 h h b m d l Z C B U e X B l L n t Q c m l j Z S w x f S Z x d W 9 0 O y w m c X V v d D t T Z W N 0 a W 9 u M S 9 k Y X R h I C g z K S 9 D a G F u Z 2 V k I F R 5 c G U u e 0 N s b 3 N l L D J 9 J n F 1 b 3 Q 7 L C Z x d W 9 0 O 1 N l Y 3 R p b 2 4 x L 2 R h d G E g K D M p L 0 N o Y W 5 n Z W Q g V H l w Z S 5 7 S G l n a C w z f S Z x d W 9 0 O y w m c X V v d D t T Z W N 0 a W 9 u M S 9 k Y X R h I C g z K S 9 D a G F u Z 2 V k I F R 5 c G U u e 0 x v d y w 0 f S Z x d W 9 0 O y w m c X V v d D t T Z W N 0 a W 9 u M S 9 k Y X R h I C g z K S 9 D a G F u Z 2 V k I F R 5 c G U u e 0 9 w Z W 4 s N X 0 m c X V v d D s s J n F 1 b 3 Q 7 U 2 V j d G l v b j E v Z G F 0 Y S A o M y k v Q 2 h h b m d l Z C B U e X B l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S A o M y k v Q 2 h h b m d l Z C B U e X B l L n t E Y X R l L D B 9 J n F 1 b 3 Q 7 L C Z x d W 9 0 O 1 N l Y 3 R p b 2 4 x L 2 R h d G E g K D M p L 0 N o Y W 5 n Z W Q g V H l w Z S 5 7 U H J p Y 2 U s M X 0 m c X V v d D s s J n F 1 b 3 Q 7 U 2 V j d G l v b j E v Z G F 0 Y S A o M y k v Q 2 h h b m d l Z C B U e X B l L n t D b G 9 z Z S w y f S Z x d W 9 0 O y w m c X V v d D t T Z W N 0 a W 9 u M S 9 k Y X R h I C g z K S 9 D a G F u Z 2 V k I F R 5 c G U u e 0 h p Z 2 g s M 3 0 m c X V v d D s s J n F 1 b 3 Q 7 U 2 V j d G l v b j E v Z G F 0 Y S A o M y k v Q 2 h h b m d l Z C B U e X B l L n t M b 3 c s N H 0 m c X V v d D s s J n F 1 b 3 Q 7 U 2 V j d G l v b j E v Z G F 0 Y S A o M y k v Q 2 h h b m d l Z C B U e X B l L n t P c G V u L D V 9 J n F 1 b 3 Q 7 L C Z x d W 9 0 O 1 N l Y 3 R p b 2 4 x L 2 R h d G E g K D M p L 0 N o Y W 5 n Z W Q g V H l w Z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N U M T I 6 M z c 6 M T c u N z k 4 M T E w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N s b 3 N l J n F 1 b 3 Q 7 L C Z x d W 9 0 O 0 h p Z 2 g m c X V v d D s s J n F 1 b 3 Q 7 T G 9 3 J n F 1 b 3 Q 7 L C Z x d W 9 0 O 0 9 w Z W 4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C k v Q 2 h h b m d l Z C B U e X B l L n t E Y X R l L D B 9 J n F 1 b 3 Q 7 L C Z x d W 9 0 O 1 N l Y 3 R p b 2 4 x L 2 R h d G E g K D Q p L 0 N o Y W 5 n Z W Q g V H l w Z S 5 7 Q 2 x v c 2 U s M X 0 m c X V v d D s s J n F 1 b 3 Q 7 U 2 V j d G l v b j E v Z G F 0 Y S A o N C k v Q 2 h h b m d l Z C B U e X B l L n t I a W d o L D J 9 J n F 1 b 3 Q 7 L C Z x d W 9 0 O 1 N l Y 3 R p b 2 4 x L 2 R h d G E g K D Q p L 0 N o Y W 5 n Z W Q g V H l w Z S 5 7 T G 9 3 L D N 9 J n F 1 b 3 Q 7 L C Z x d W 9 0 O 1 N l Y 3 R p b 2 4 x L 2 R h d G E g K D Q p L 0 N o Y W 5 n Z W Q g V H l w Z S 5 7 T 3 B l b i w 0 f S Z x d W 9 0 O y w m c X V v d D t T Z W N 0 a W 9 u M S 9 k Y X R h I C g 0 K S 9 D a G F u Z 2 V k I F R 5 c G U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I C g 0 K S 9 D a G F u Z 2 V k I F R 5 c G U u e 0 R h d G U s M H 0 m c X V v d D s s J n F 1 b 3 Q 7 U 2 V j d G l v b j E v Z G F 0 Y S A o N C k v Q 2 h h b m d l Z C B U e X B l L n t D b G 9 z Z S w x f S Z x d W 9 0 O y w m c X V v d D t T Z W N 0 a W 9 u M S 9 k Y X R h I C g 0 K S 9 D a G F u Z 2 V k I F R 5 c G U u e 0 h p Z 2 g s M n 0 m c X V v d D s s J n F 1 b 3 Q 7 U 2 V j d G l v b j E v Z G F 0 Y S A o N C k v Q 2 h h b m d l Z C B U e X B l L n t M b 3 c s M 3 0 m c X V v d D s s J n F 1 b 3 Q 7 U 2 V j d G l v b j E v Z G F 0 Y S A o N C k v Q 2 h h b m d l Z C B U e X B l L n t P c G V u L D R 9 J n F 1 b 3 Q 7 L C Z x d W 9 0 O 1 N l Y 3 R p b 2 4 x L 2 R h d G E g K D Q p L 0 N o Y W 5 n Z W Q g V H l w Z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P 2 F 9 w l s J W S Y P 7 K v H w / V K A A A A A A A I A A A A A A A N m A A D A A A A A E A A A A O r B N x o 6 E Z R A u p S u X W V M W N I A A A A A B I A A A K A A A A A Q A A A A y R o 4 5 W X M 3 U B u E / n 3 6 6 3 H w F A A A A A q t A 2 a p B t C 5 L w p U q A k + Z y p H C l j E 2 Z g 2 F K M A n C L z c I 0 t s f F / Q 1 5 p 9 z m 9 5 I p t o X Z 5 m N J E E R f K k n A X X 7 m k F p Z I c X C h H l r p 6 q 4 9 u m T J P w y W m 8 t g x Q A A A C b I L e c K l w h N n b + 0 g D B A l r Q d e C x H A = = < / D a t a M a s h u p > 
</file>

<file path=customXml/itemProps1.xml><?xml version="1.0" encoding="utf-8"?>
<ds:datastoreItem xmlns:ds="http://schemas.openxmlformats.org/officeDocument/2006/customXml" ds:itemID="{4BFAF832-64A0-4C00-8E0D-1BA4D66D8F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SP500</vt:lpstr>
    </vt:vector>
  </TitlesOfParts>
  <Company>Calspan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Colangelo</dc:creator>
  <cp:lastModifiedBy>Gabriel Colangelo</cp:lastModifiedBy>
  <dcterms:created xsi:type="dcterms:W3CDTF">2025-06-12T17:55:39Z</dcterms:created>
  <dcterms:modified xsi:type="dcterms:W3CDTF">2025-06-13T13:59:38Z</dcterms:modified>
</cp:coreProperties>
</file>