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PO_test/"/>
    </mc:Choice>
  </mc:AlternateContent>
  <xr:revisionPtr revIDLastSave="0" documentId="13_ncr:1_{5EDA1724-FC22-2649-AB43-41E2656835B6}" xr6:coauthVersionLast="47" xr6:coauthVersionMax="47" xr10:uidLastSave="{00000000-0000-0000-0000-000000000000}"/>
  <bookViews>
    <workbookView xWindow="3140" yWindow="500" windowWidth="31380" windowHeight="9080" xr2:uid="{00000000-000D-0000-FFFF-FFFF00000000}"/>
  </bookViews>
  <sheets>
    <sheet name="Input" sheetId="5" r:id="rId1"/>
    <sheet name="Input_v0.5" sheetId="4" r:id="rId2"/>
    <sheet name="갑지" sheetId="2" r:id="rId3"/>
    <sheet name="을지" sheetId="3" r:id="rId4"/>
    <sheet name="Input_임시비교" sheetId="1" r:id="rId5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K4" i="5" l="1"/>
  <c r="K3" i="5"/>
  <c r="K2" i="5"/>
  <c r="M3" i="4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<sst xmlns="http://schemas.openxmlformats.org/spreadsheetml/2006/main" count="239" uniqueCount="154">
  <si>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</si>
  <si>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</si>
  <si>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</si>
  <si>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</si>
  <si>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</si>
  <si>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</si>
  <si>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</si>
  <si>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</si>
  <si>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</si>
  <si>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</si>
  <si>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</si>
  <si>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</si>
  <si>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</si>
  <si>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</si>
  <si>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</si>
  <si>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</si>
  <si>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</si>
  <si>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</si>
  <si>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</si>
  <si>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</si>
  <si>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</si>
  <si>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</si>
  <si>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</si>
  <si>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</si>
  <si>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</si>
  <si>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</si>
  <si>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</si>
  <si>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</si>
  <si>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</si>
  <si>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</si>
  <si>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</si>
  <si>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</si>
  <si>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</si>
  <si>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</si>
  <si>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</si>
  <si>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</si>
  <si>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</si>
  <si>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</si>
  <si>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</si>
  <si>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</si>
  <si>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</si>
  <si>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</si>
  <si>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</si>
  <si>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</si>
  <si>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</si>
  <si>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</si>
  <si>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</si>
  <si>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</si>
  <si>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</si>
  <si>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</si>
  <si>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</si>
  <si>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</si>
  <si>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</si>
  <si>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</si>
  <si>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</si>
  <si>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</si>
  <si>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</si>
  <si>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</si>
  <si>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</si>
  <si>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</si>
  <si>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</si>
  <si>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</si>
  <si>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</si>
  <si>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</si>
  <si>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</si>
  <si>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</si>
  <si>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</si>
  <si>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</si>
  <si>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</si>
  <si>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</si>
  <si>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</si>
  <si>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</si>
  <si>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</si>
  <si>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</si>
  <si>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</si>
  <si>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</si>
  <si>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</si>
  <si>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</si>
  <si>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</si>
  <si>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</si>
  <si>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</si>
  <si>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</si>
  <si>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</si>
  <si>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</si>
  <si>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</si>
  <si>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</si>
  <si>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</si>
  <si>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</si>
  <si>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</si>
  <si>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</si>
  <si>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</si>
  <si>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</si>
  <si>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</si>
  <si>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</si>
  <si>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</si>
  <si>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</si>
  <si>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</si>
  <si>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</si>
  <si>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</si>
  <si>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</si>
  <si>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</si>
  <si>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</si>
  <si>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</si>
  <si>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</si>
  <si>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</si>
  <si>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</si>
  <si>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</si>
  <si>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</si>
  <si>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</si>
  <si>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</si>
  <si>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</si>
  <si>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</si>
  <si>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</si>
  <si>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</si>
  <si>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</si>
  <si>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</si>
  <si>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</si>
  <si>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</si>
  <si>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</si>
  <si>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</si>
  <si>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</si>
  <si>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</si>
  <si>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</si>
  <si>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</si>
  <si>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</si>
  <si>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</si>
  <si>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</si>
  <si>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</si>
  <si>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</si>
  <si>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</si>
  <si>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</si>
  <si>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</si>
  <si>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</si>
  <si>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</si>
  <si>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</si>
  <si>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</si>
  <si>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</si>
  <si>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</si>
  <si>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</si>
  <si>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</si>
  <si>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</si>
  <si>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</si>
  <si>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</si>
  <si>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</si>
  <si>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</si>
  <si>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</si>
  <si>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</si>
  <si>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</si>
  <si>
    <t>품명</t>
    <phoneticPr fontId="16" type="noConversion"/>
  </si>
  <si>
    <t>합계</t>
    <phoneticPr fontId="16" type="noConversion"/>
  </si>
  <si>
    <t>공급가액</t>
    <phoneticPr fontId="16" type="noConversion"/>
  </si>
  <si>
    <t>PO-2025-031</t>
    <phoneticPr fontId="16" type="noConversion"/>
  </si>
  <si>
    <t>발주서번호</t>
    <phoneticPr fontId="16" type="noConversion"/>
  </si>
  <si>
    <t>발주일자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</si>
</sst>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7" fillId="8" borderId="6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48" xfId="0" applyFont="1" applyBorder="1"/>
    <xf numFmtId="0" fontId="7" fillId="0" borderId="47" xfId="0" applyFont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0" fillId="0" borderId="0" xfId="0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7" fillId="0" borderId="21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9" fillId="0" borderId="41" xfId="0" applyFont="1" applyBorder="1" applyAlignment="1">
      <alignment horizontal="left" vertical="center"/>
    </xf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6" fillId="4" borderId="72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1" xfId="0" applyFont="1" applyBorder="1"/>
    <xf numFmtId="178" fontId="6" fillId="0" borderId="72" xfId="0" applyNumberFormat="1" applyFont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1D09-88BC-C249-BBDF-04976799E7B8}">
  <dimension ref="A1:O11"/>
  <sheetViews>
    <sheetView tabSelected="1" zoomScale="110" zoomScaleNormal="110" workbookViewId="0">
      <selection activeCell="J9" sqref="J9"/>
    </sheetView>
  </sheetViews>
  <sheetFormatPr baseColWidth="10" defaultRowHeight="14"/>
  <cols>
    <col min="1" max="1" width="13.6640625" bestFit="1" customWidth="1"/>
    <col min="2" max="2" width="12" bestFit="1" customWidth="1"/>
    <col min="3" max="3" width="22.6640625" customWidth="1"/>
    <col min="5" max="5" width="20.83203125" customWidth="1"/>
    <col min="7" max="7" width="20.1640625" bestFit="1" customWidth="1"/>
    <col min="9" max="9" width="13.1640625" bestFit="1" customWidth="1"/>
    <col min="13" max="13" width="15" bestFit="1" customWidth="1"/>
    <col min="14" max="14" width="11.1640625" bestFit="1" customWidth="1"/>
  </cols>
  <sheetData>
    <row r="1" spans="1:15" ht="17">
      <c r="A1" s="58" t="s">
        <v>152</v>
      </c>
      <c r="B1" s="58" t="s">
        <v>153</v>
      </c>
      <c r="C1" s="63" t="s">
        <v>137</v>
      </c>
      <c r="D1" s="63" t="s">
        <v>1</v>
      </c>
      <c r="E1" s="63" t="s">
        <v>2</v>
      </c>
      <c r="F1" s="63" t="s">
        <v>3</v>
      </c>
      <c r="G1" s="58" t="s">
        <v>148</v>
      </c>
      <c r="H1" s="58" t="s">
        <v>117</v>
      </c>
      <c r="I1" s="58" t="s">
        <v>7</v>
      </c>
      <c r="J1" s="58" t="s">
        <v>9</v>
      </c>
      <c r="K1" s="58" t="s">
        <v>150</v>
      </c>
      <c r="L1" s="58" t="s">
        <v>119</v>
      </c>
      <c r="M1" s="63" t="s">
        <v>120</v>
      </c>
      <c r="N1" s="63" t="s">
        <v>15</v>
      </c>
      <c r="O1" s="58" t="s">
        <v>12</v>
      </c>
    </row>
    <row r="2" spans="1:15" ht="15">
      <c r="A2" s="60" t="s">
        <v>151</v>
      </c>
      <c r="B2" s="64">
        <v>45455</v>
      </c>
      <c r="C2" s="64" t="s">
        <v>138</v>
      </c>
      <c r="D2" t="s">
        <v>134</v>
      </c>
      <c r="E2" t="s">
        <v>135</v>
      </c>
      <c r="F2" t="s">
        <v>136</v>
      </c>
      <c r="G2" s="61" t="s">
        <v>143</v>
      </c>
      <c r="I2" s="65">
        <v>2025.1475700000001</v>
      </c>
      <c r="J2">
        <v>6150</v>
      </c>
      <c r="K2">
        <f>I2*J2</f>
        <v>12454657.555500001</v>
      </c>
      <c r="M2" s="60" t="s">
        <v>141</v>
      </c>
      <c r="N2" t="s">
        <v>124</v>
      </c>
    </row>
    <row r="3" spans="1:15" ht="15">
      <c r="A3" s="60" t="s">
        <v>151</v>
      </c>
      <c r="B3" s="64">
        <v>45455</v>
      </c>
      <c r="C3" s="64" t="s">
        <v>138</v>
      </c>
      <c r="D3" t="s">
        <v>134</v>
      </c>
      <c r="E3" t="s">
        <v>135</v>
      </c>
      <c r="F3" t="s">
        <v>116</v>
      </c>
      <c r="G3" s="61" t="s">
        <v>144</v>
      </c>
      <c r="I3" s="65">
        <v>1739.6189200000001</v>
      </c>
      <c r="J3">
        <v>6200</v>
      </c>
      <c r="K3">
        <f t="shared" ref="K3:K4" si="0">I3*J3</f>
        <v>10785637.304000001</v>
      </c>
      <c r="M3" s="60" t="s">
        <v>146</v>
      </c>
      <c r="N3" t="s">
        <v>126</v>
      </c>
    </row>
    <row r="4" spans="1:15" ht="15">
      <c r="A4" s="60" t="s">
        <v>151</v>
      </c>
      <c r="B4" s="64">
        <v>45455</v>
      </c>
      <c r="C4" s="64" t="s">
        <v>138</v>
      </c>
      <c r="D4" t="s">
        <v>134</v>
      </c>
      <c r="E4" t="s">
        <v>135</v>
      </c>
      <c r="F4" t="s">
        <v>93</v>
      </c>
      <c r="G4" s="61" t="s">
        <v>145</v>
      </c>
      <c r="I4" s="65">
        <v>366.24</v>
      </c>
      <c r="J4">
        <v>8500</v>
      </c>
      <c r="K4">
        <f t="shared" si="0"/>
        <v>3113040</v>
      </c>
      <c r="M4" s="60" t="s">
        <v>147</v>
      </c>
      <c r="N4" t="s">
        <v>36</v>
      </c>
    </row>
    <row r="5" spans="1:15" ht="15">
      <c r="B5" s="64"/>
      <c r="G5" s="62"/>
    </row>
    <row r="6" spans="1:15" ht="15">
      <c r="B6" s="64"/>
      <c r="G6" s="62"/>
    </row>
    <row r="7" spans="1:15" ht="15">
      <c r="B7" s="64"/>
      <c r="G7" s="62"/>
    </row>
    <row r="8" spans="1:15" ht="15">
      <c r="G8" s="62"/>
    </row>
    <row r="9" spans="1:15" ht="15">
      <c r="G9" s="62"/>
    </row>
    <row r="10" spans="1:15" ht="15">
      <c r="G10" s="62"/>
    </row>
    <row r="11" spans="1:15" ht="15">
      <c r="G11" s="62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78E6-CD18-E741-82C1-2B1461FCBDAD}">
  <sheetPr codeName="Sheet4"/>
  <dimension ref="A1:Q11"/>
  <sheetViews>
    <sheetView zoomScale="110" zoomScaleNormal="110" workbookViewId="0">
      <selection activeCell="J37" sqref="J37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5" max="15" width="15" bestFit="1" customWidth="1"/>
    <col min="16" max="16" width="11.1640625" bestFit="1" customWidth="1"/>
  </cols>
  <sheetData>
    <row r="1" spans="1:17" ht="17">
      <c r="A1" s="58" t="s">
        <v>152</v>
      </c>
      <c r="B1" s="58" t="s">
        <v>153</v>
      </c>
      <c r="C1" s="63" t="s">
        <v>137</v>
      </c>
      <c r="D1" s="63" t="s">
        <v>1</v>
      </c>
      <c r="E1" s="63" t="s">
        <v>2</v>
      </c>
      <c r="F1" s="63" t="s">
        <v>3</v>
      </c>
      <c r="G1" s="58" t="s">
        <v>148</v>
      </c>
      <c r="H1" s="58" t="s">
        <v>117</v>
      </c>
      <c r="I1" s="58" t="s">
        <v>7</v>
      </c>
      <c r="J1" s="58" t="s">
        <v>9</v>
      </c>
      <c r="K1" s="58" t="s">
        <v>150</v>
      </c>
      <c r="L1" s="63" t="s">
        <v>118</v>
      </c>
      <c r="M1" s="63" t="s">
        <v>149</v>
      </c>
      <c r="N1" s="58" t="s">
        <v>119</v>
      </c>
      <c r="O1" s="63" t="s">
        <v>120</v>
      </c>
      <c r="P1" s="63" t="s">
        <v>15</v>
      </c>
      <c r="Q1" s="58" t="s">
        <v>12</v>
      </c>
    </row>
    <row r="2" spans="1:17" ht="15">
      <c r="A2" s="60" t="s">
        <v>151</v>
      </c>
      <c r="B2" s="64">
        <v>45455</v>
      </c>
      <c r="C2" s="64" t="s">
        <v>138</v>
      </c>
      <c r="D2" t="s">
        <v>134</v>
      </c>
      <c r="E2" t="s">
        <v>135</v>
      </c>
      <c r="F2" t="s">
        <v>136</v>
      </c>
      <c r="G2" s="61" t="s">
        <v>143</v>
      </c>
      <c r="I2" s="65">
        <v>2025.1475700000001</v>
      </c>
      <c r="J2">
        <v>6150</v>
      </c>
      <c r="K2">
        <f>I2*J2</f>
        <v>12454657.555500001</v>
      </c>
      <c r="L2">
        <f>K2*0.1</f>
        <v>1245465.7555500001</v>
      </c>
      <c r="M2">
        <f>SUM(K2:L2)</f>
        <v>13700123.311050002</v>
      </c>
      <c r="O2" s="60" t="s">
        <v>141</v>
      </c>
      <c r="P2" t="s">
        <v>124</v>
      </c>
    </row>
    <row r="3" spans="1:17" ht="15">
      <c r="A3" s="60" t="s">
        <v>151</v>
      </c>
      <c r="B3" s="64">
        <v>45455</v>
      </c>
      <c r="C3" s="64" t="s">
        <v>138</v>
      </c>
      <c r="D3" t="s">
        <v>134</v>
      </c>
      <c r="E3" t="s">
        <v>135</v>
      </c>
      <c r="F3" t="s">
        <v>116</v>
      </c>
      <c r="G3" s="61" t="s">
        <v>144</v>
      </c>
      <c r="I3" s="65">
        <v>1739.6189200000001</v>
      </c>
      <c r="J3">
        <v>6200</v>
      </c>
      <c r="K3">
        <f t="shared" ref="K3:K4" si="0">I3*J3</f>
        <v>10785637.304000001</v>
      </c>
      <c r="L3">
        <f t="shared" ref="L3:L4" si="1">K3*0.1</f>
        <v>1078563.7304000002</v>
      </c>
      <c r="M3">
        <f t="shared" ref="M3:M4" si="2">SUM(K3:L3)</f>
        <v>11864201.034400001</v>
      </c>
      <c r="O3" s="60" t="s">
        <v>146</v>
      </c>
      <c r="P3" t="s">
        <v>126</v>
      </c>
    </row>
    <row r="4" spans="1:17" ht="15">
      <c r="A4" s="60" t="s">
        <v>151</v>
      </c>
      <c r="B4" s="64">
        <v>45455</v>
      </c>
      <c r="C4" s="64" t="s">
        <v>138</v>
      </c>
      <c r="D4" t="s">
        <v>134</v>
      </c>
      <c r="E4" t="s">
        <v>135</v>
      </c>
      <c r="F4" t="s">
        <v>93</v>
      </c>
      <c r="G4" s="61" t="s">
        <v>145</v>
      </c>
      <c r="I4" s="65">
        <v>366.24</v>
      </c>
      <c r="J4">
        <v>8500</v>
      </c>
      <c r="K4">
        <f t="shared" si="0"/>
        <v>3113040</v>
      </c>
      <c r="L4">
        <f t="shared" si="1"/>
        <v>311304</v>
      </c>
      <c r="M4">
        <f t="shared" si="2"/>
        <v>3424344</v>
      </c>
      <c r="O4" s="60" t="s">
        <v>147</v>
      </c>
      <c r="P4" t="s">
        <v>36</v>
      </c>
    </row>
    <row r="5" spans="1:17" ht="15">
      <c r="B5" s="64"/>
      <c r="G5" s="62"/>
    </row>
    <row r="6" spans="1:17" ht="15">
      <c r="B6" s="64"/>
      <c r="G6" s="62"/>
    </row>
    <row r="7" spans="1:17" ht="15">
      <c r="B7" s="64"/>
      <c r="G7" s="62"/>
    </row>
    <row r="8" spans="1:17" ht="15">
      <c r="G8" s="62"/>
    </row>
    <row r="9" spans="1:17" ht="15">
      <c r="G9" s="62"/>
    </row>
    <row r="10" spans="1:17" ht="15">
      <c r="G10" s="62"/>
    </row>
    <row r="11" spans="1:17" ht="15">
      <c r="G11" s="62"/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27" t="s">
        <v>39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29" t="s">
        <v>40</v>
      </c>
      <c r="B3" s="130"/>
      <c r="C3" s="131">
        <v>45455</v>
      </c>
      <c r="D3" s="132"/>
      <c r="E3" s="132"/>
      <c r="F3" s="133"/>
      <c r="G3" s="16"/>
      <c r="H3" s="16"/>
      <c r="I3" s="17" t="s">
        <v>122</v>
      </c>
      <c r="J3" s="16"/>
      <c r="K3" s="17"/>
      <c r="L3" s="16"/>
      <c r="M3" s="59" t="s">
        <v>140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34" t="s">
        <v>41</v>
      </c>
      <c r="B4" s="135"/>
      <c r="C4" s="136" t="s">
        <v>139</v>
      </c>
      <c r="D4" s="67"/>
      <c r="E4" s="67"/>
      <c r="F4" s="69"/>
      <c r="G4" s="16"/>
      <c r="H4" s="18"/>
      <c r="I4" s="137" t="s">
        <v>42</v>
      </c>
      <c r="J4" s="147" t="s">
        <v>43</v>
      </c>
      <c r="K4" s="143"/>
      <c r="L4" s="142" t="s">
        <v>44</v>
      </c>
      <c r="M4" s="143"/>
      <c r="N4" s="144" t="s">
        <v>45</v>
      </c>
      <c r="O4" s="143"/>
      <c r="P4" s="142" t="s">
        <v>46</v>
      </c>
      <c r="Q4" s="143"/>
      <c r="R4" s="144" t="s">
        <v>47</v>
      </c>
      <c r="S4" s="145"/>
      <c r="T4" s="13"/>
      <c r="U4" s="13"/>
      <c r="V4" s="13"/>
      <c r="W4" s="13"/>
      <c r="X4" s="13"/>
      <c r="Y4" s="13"/>
      <c r="Z4" s="13"/>
    </row>
    <row r="5" spans="1:26" ht="21" customHeight="1">
      <c r="A5" s="134" t="s">
        <v>48</v>
      </c>
      <c r="B5" s="135"/>
      <c r="C5" s="146">
        <v>1</v>
      </c>
      <c r="D5" s="135"/>
      <c r="E5" s="140" t="s">
        <v>49</v>
      </c>
      <c r="F5" s="141"/>
      <c r="G5" s="16"/>
      <c r="H5" s="18"/>
      <c r="I5" s="138"/>
      <c r="J5" s="148"/>
      <c r="K5" s="75"/>
      <c r="L5" s="117"/>
      <c r="M5" s="75"/>
      <c r="N5" s="117"/>
      <c r="O5" s="75"/>
      <c r="P5" s="117"/>
      <c r="Q5" s="75"/>
      <c r="R5" s="120"/>
      <c r="S5" s="121"/>
      <c r="T5" s="13"/>
      <c r="U5" s="13"/>
      <c r="V5" s="13"/>
      <c r="W5" s="13"/>
      <c r="X5" s="13"/>
      <c r="Y5" s="13"/>
      <c r="Z5" s="13"/>
    </row>
    <row r="6" spans="1:26" ht="21" customHeight="1">
      <c r="A6" s="124" t="s">
        <v>50</v>
      </c>
      <c r="B6" s="125"/>
      <c r="C6" s="126"/>
      <c r="D6" s="125"/>
      <c r="E6" s="110" t="s">
        <v>51</v>
      </c>
      <c r="F6" s="111"/>
      <c r="G6" s="16"/>
      <c r="H6" s="18"/>
      <c r="I6" s="139"/>
      <c r="J6" s="149"/>
      <c r="K6" s="119"/>
      <c r="L6" s="118"/>
      <c r="M6" s="119"/>
      <c r="N6" s="118"/>
      <c r="O6" s="119"/>
      <c r="P6" s="118"/>
      <c r="Q6" s="119"/>
      <c r="R6" s="122"/>
      <c r="S6" s="123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2" t="s">
        <v>52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4"/>
      <c r="T8" s="13"/>
      <c r="U8" s="13"/>
      <c r="V8" s="13"/>
      <c r="W8" s="13"/>
      <c r="X8" s="13"/>
      <c r="Y8" s="13"/>
      <c r="Z8" s="13"/>
    </row>
    <row r="9" spans="1:26" ht="25.5" customHeight="1">
      <c r="A9" s="115" t="s">
        <v>53</v>
      </c>
      <c r="B9" s="108"/>
      <c r="C9" s="106" t="s">
        <v>54</v>
      </c>
      <c r="D9" s="108"/>
      <c r="E9" s="106" t="s">
        <v>55</v>
      </c>
      <c r="F9" s="108"/>
      <c r="G9" s="106" t="s">
        <v>56</v>
      </c>
      <c r="H9" s="108"/>
      <c r="I9" s="116" t="s">
        <v>57</v>
      </c>
      <c r="J9" s="107"/>
      <c r="K9" s="108"/>
      <c r="L9" s="106" t="s">
        <v>58</v>
      </c>
      <c r="M9" s="107"/>
      <c r="N9" s="107"/>
      <c r="O9" s="108"/>
      <c r="P9" s="106" t="s">
        <v>59</v>
      </c>
      <c r="Q9" s="107"/>
      <c r="R9" s="107"/>
      <c r="S9" s="109"/>
      <c r="T9" s="13"/>
      <c r="U9" s="13"/>
      <c r="V9" s="13"/>
      <c r="W9" s="13"/>
      <c r="X9" s="13"/>
      <c r="Y9" s="13"/>
      <c r="Z9" s="13"/>
    </row>
    <row r="10" spans="1:26" ht="21.75" customHeight="1">
      <c r="A10" s="88" t="s">
        <v>121</v>
      </c>
      <c r="B10" s="89"/>
      <c r="C10" s="92"/>
      <c r="D10" s="93"/>
      <c r="E10" s="96">
        <f>을지!I59</f>
        <v>2025.1475700000001</v>
      </c>
      <c r="F10" s="89"/>
      <c r="G10" s="98">
        <f>C10+E10</f>
        <v>2025.1475700000001</v>
      </c>
      <c r="H10" s="93"/>
      <c r="I10" s="99" t="s">
        <v>60</v>
      </c>
      <c r="J10" s="100"/>
      <c r="K10" s="93"/>
      <c r="L10" s="102" t="s">
        <v>141</v>
      </c>
      <c r="M10" s="103"/>
      <c r="N10" s="103"/>
      <c r="O10" s="104"/>
      <c r="P10" s="102" t="s">
        <v>125</v>
      </c>
      <c r="Q10" s="103"/>
      <c r="R10" s="103"/>
      <c r="S10" s="105"/>
      <c r="T10" s="13"/>
      <c r="U10" s="13"/>
      <c r="V10" s="13"/>
      <c r="W10" s="13"/>
      <c r="X10" s="13"/>
      <c r="Y10" s="13"/>
      <c r="Z10" s="13"/>
    </row>
    <row r="11" spans="1:26" ht="21.75" customHeight="1">
      <c r="A11" s="90"/>
      <c r="B11" s="91"/>
      <c r="C11" s="94"/>
      <c r="D11" s="95"/>
      <c r="E11" s="97"/>
      <c r="F11" s="91"/>
      <c r="G11" s="94"/>
      <c r="H11" s="95"/>
      <c r="I11" s="94"/>
      <c r="J11" s="101"/>
      <c r="K11" s="95"/>
      <c r="L11" s="66" t="s">
        <v>123</v>
      </c>
      <c r="M11" s="67"/>
      <c r="N11" s="67"/>
      <c r="O11" s="68"/>
      <c r="P11" s="86" t="s">
        <v>131</v>
      </c>
      <c r="Q11" s="79"/>
      <c r="R11" s="79"/>
      <c r="S11" s="87"/>
      <c r="T11" s="13"/>
      <c r="U11" s="13"/>
      <c r="V11" s="13"/>
      <c r="W11" s="13"/>
      <c r="X11" s="13"/>
      <c r="Y11" s="13"/>
      <c r="Z11" s="13"/>
    </row>
    <row r="12" spans="1:26" ht="21.75" customHeight="1">
      <c r="A12" s="70" t="s">
        <v>61</v>
      </c>
      <c r="B12" s="71"/>
      <c r="C12" s="74"/>
      <c r="D12" s="75"/>
      <c r="E12" s="78">
        <f>을지!I62</f>
        <v>1739.6189200000001</v>
      </c>
      <c r="F12" s="79"/>
      <c r="G12" s="82">
        <f>E12+C12</f>
        <v>1739.6189200000001</v>
      </c>
      <c r="H12" s="75"/>
      <c r="I12" s="83" t="s">
        <v>60</v>
      </c>
      <c r="J12" s="84"/>
      <c r="K12" s="75"/>
      <c r="L12" s="66" t="s">
        <v>142</v>
      </c>
      <c r="M12" s="67"/>
      <c r="N12" s="67"/>
      <c r="O12" s="68"/>
      <c r="P12" s="66" t="s">
        <v>127</v>
      </c>
      <c r="Q12" s="67"/>
      <c r="R12" s="67"/>
      <c r="S12" s="69"/>
      <c r="T12" s="13"/>
      <c r="U12" s="13"/>
      <c r="V12" s="13"/>
      <c r="W12" s="13"/>
      <c r="X12" s="13"/>
      <c r="Y12" s="13"/>
      <c r="Z12" s="13"/>
    </row>
    <row r="13" spans="1:26" ht="21.75" customHeight="1">
      <c r="A13" s="72"/>
      <c r="B13" s="73"/>
      <c r="C13" s="76"/>
      <c r="D13" s="77"/>
      <c r="E13" s="80"/>
      <c r="F13" s="81"/>
      <c r="G13" s="76"/>
      <c r="H13" s="77"/>
      <c r="I13" s="76"/>
      <c r="J13" s="85"/>
      <c r="K13" s="77"/>
      <c r="L13" s="66" t="s">
        <v>129</v>
      </c>
      <c r="M13" s="67"/>
      <c r="N13" s="67"/>
      <c r="O13" s="68"/>
      <c r="P13" s="66" t="s">
        <v>132</v>
      </c>
      <c r="Q13" s="67"/>
      <c r="R13" s="67"/>
      <c r="S13" s="69"/>
      <c r="T13" s="13"/>
      <c r="U13" s="13"/>
      <c r="V13" s="13"/>
      <c r="W13" s="13"/>
      <c r="X13" s="13"/>
      <c r="Y13" s="13"/>
      <c r="Z13" s="13"/>
    </row>
    <row r="14" spans="1:26" ht="21.75" customHeight="1">
      <c r="A14" s="70" t="s">
        <v>62</v>
      </c>
      <c r="B14" s="71"/>
      <c r="C14" s="74"/>
      <c r="D14" s="75"/>
      <c r="E14" s="167">
        <f>을지!L62</f>
        <v>366.24</v>
      </c>
      <c r="F14" s="71"/>
      <c r="G14" s="82">
        <f>E14+C14</f>
        <v>366.24</v>
      </c>
      <c r="H14" s="75"/>
      <c r="I14" s="83" t="s">
        <v>60</v>
      </c>
      <c r="J14" s="84"/>
      <c r="K14" s="75"/>
      <c r="L14" s="66" t="s">
        <v>31</v>
      </c>
      <c r="M14" s="67"/>
      <c r="N14" s="67"/>
      <c r="O14" s="68"/>
      <c r="P14" s="169" t="s">
        <v>128</v>
      </c>
      <c r="Q14" s="67"/>
      <c r="R14" s="67"/>
      <c r="S14" s="69"/>
      <c r="T14" s="13"/>
      <c r="U14" s="13"/>
      <c r="V14" s="13"/>
      <c r="W14" s="13"/>
      <c r="X14" s="13"/>
      <c r="Y14" s="13"/>
      <c r="Z14" s="13"/>
    </row>
    <row r="15" spans="1:26" ht="21.75" customHeight="1">
      <c r="A15" s="163"/>
      <c r="B15" s="164"/>
      <c r="C15" s="165"/>
      <c r="D15" s="166"/>
      <c r="E15" s="168"/>
      <c r="F15" s="164"/>
      <c r="G15" s="76"/>
      <c r="H15" s="77"/>
      <c r="I15" s="76"/>
      <c r="J15" s="85"/>
      <c r="K15" s="77"/>
      <c r="L15" s="66" t="s">
        <v>130</v>
      </c>
      <c r="M15" s="67"/>
      <c r="N15" s="67"/>
      <c r="O15" s="68"/>
      <c r="P15" s="160" t="s">
        <v>133</v>
      </c>
      <c r="Q15" s="161"/>
      <c r="R15" s="161"/>
      <c r="S15" s="162"/>
      <c r="T15" s="13"/>
      <c r="U15" s="13"/>
      <c r="V15" s="13"/>
      <c r="W15" s="13"/>
      <c r="X15" s="13"/>
      <c r="Y15" s="13"/>
      <c r="Z15" s="13"/>
    </row>
    <row r="16" spans="1:26" ht="39" customHeight="1">
      <c r="A16" s="153" t="s">
        <v>63</v>
      </c>
      <c r="B16" s="154"/>
      <c r="C16" s="155" t="s">
        <v>64</v>
      </c>
      <c r="D16" s="156"/>
      <c r="E16" s="156"/>
      <c r="F16" s="156"/>
      <c r="G16" s="156"/>
      <c r="H16" s="154"/>
      <c r="I16" s="157" t="s">
        <v>65</v>
      </c>
      <c r="J16" s="156"/>
      <c r="K16" s="154"/>
      <c r="L16" s="158" t="s">
        <v>66</v>
      </c>
      <c r="M16" s="156"/>
      <c r="N16" s="156"/>
      <c r="O16" s="156"/>
      <c r="P16" s="158"/>
      <c r="Q16" s="156"/>
      <c r="R16" s="156"/>
      <c r="S16" s="159"/>
      <c r="T16" s="13"/>
      <c r="U16" s="13"/>
      <c r="V16" s="13"/>
      <c r="W16" s="13"/>
      <c r="X16" s="13"/>
      <c r="Y16" s="13"/>
      <c r="Z16" s="13"/>
    </row>
    <row r="17" spans="1:26" ht="15" customHeight="1">
      <c r="A17" s="150" t="s">
        <v>67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51"/>
      <c r="T17" s="13"/>
      <c r="U17" s="13"/>
      <c r="V17" s="13"/>
      <c r="W17" s="13"/>
      <c r="X17" s="13"/>
      <c r="Y17" s="13"/>
      <c r="Z17" s="13"/>
    </row>
    <row r="18" spans="1:26" ht="15" customHeight="1">
      <c r="A18" s="150" t="s">
        <v>68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51"/>
      <c r="T18" s="13"/>
      <c r="U18" s="13"/>
      <c r="V18" s="13"/>
      <c r="W18" s="13"/>
      <c r="X18" s="13"/>
      <c r="Y18" s="13"/>
      <c r="Z18" s="13"/>
    </row>
    <row r="19" spans="1:26" ht="15" customHeight="1">
      <c r="A19" s="150" t="s">
        <v>69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51"/>
      <c r="T19" s="13"/>
      <c r="U19" s="13"/>
      <c r="V19" s="13"/>
      <c r="W19" s="13"/>
      <c r="X19" s="13"/>
      <c r="Y19" s="13"/>
      <c r="Z19" s="13"/>
    </row>
    <row r="20" spans="1:26" ht="15" customHeight="1">
      <c r="A20" s="150" t="s">
        <v>70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51"/>
      <c r="T20" s="13"/>
      <c r="U20" s="13"/>
      <c r="V20" s="13"/>
      <c r="W20" s="13"/>
      <c r="X20" s="13"/>
      <c r="Y20" s="13"/>
      <c r="Z20" s="13"/>
    </row>
    <row r="21" spans="1:26" ht="15" customHeight="1">
      <c r="A21" s="152" t="s">
        <v>71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51"/>
      <c r="T21" s="13"/>
      <c r="U21" s="13"/>
      <c r="V21" s="13"/>
      <c r="W21" s="13"/>
      <c r="X21" s="13"/>
      <c r="Y21" s="13"/>
      <c r="Z21" s="13"/>
    </row>
    <row r="22" spans="1:26" ht="15" customHeight="1">
      <c r="A22" s="15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51"/>
      <c r="T22" s="13"/>
      <c r="U22" s="13"/>
      <c r="V22" s="13"/>
      <c r="W22" s="13"/>
      <c r="X22" s="13"/>
      <c r="Y22" s="13"/>
      <c r="Z22" s="13"/>
    </row>
    <row r="23" spans="1:26" ht="15" customHeight="1">
      <c r="A23" s="15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51"/>
      <c r="T23" s="13"/>
      <c r="U23" s="13"/>
      <c r="V23" s="13"/>
      <c r="W23" s="13"/>
      <c r="X23" s="13"/>
      <c r="Y23" s="13"/>
      <c r="Z23" s="13"/>
    </row>
    <row r="24" spans="1:26" ht="15" customHeight="1">
      <c r="A24" s="15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51"/>
      <c r="T24" s="13"/>
      <c r="U24" s="13"/>
      <c r="V24" s="13"/>
      <c r="W24" s="13"/>
      <c r="X24" s="13"/>
      <c r="Y24" s="13"/>
      <c r="Z24" s="13"/>
    </row>
    <row r="25" spans="1:26" ht="15" customHeight="1">
      <c r="A25" s="15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51"/>
      <c r="T25" s="13"/>
      <c r="U25" s="13"/>
      <c r="V25" s="13"/>
      <c r="W25" s="13"/>
      <c r="X25" s="13"/>
      <c r="Y25" s="13"/>
      <c r="Z25" s="13"/>
    </row>
    <row r="26" spans="1:26" ht="15" customHeight="1">
      <c r="A26" s="15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51"/>
      <c r="T26" s="13"/>
      <c r="U26" s="13"/>
      <c r="V26" s="13"/>
      <c r="W26" s="13"/>
      <c r="X26" s="13"/>
      <c r="Y26" s="13"/>
      <c r="Z26" s="13"/>
    </row>
    <row r="27" spans="1:26" ht="15" customHeight="1">
      <c r="A27" s="15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51"/>
      <c r="T27" s="13"/>
      <c r="U27" s="13"/>
      <c r="V27" s="13"/>
      <c r="W27" s="13"/>
      <c r="X27" s="13"/>
      <c r="Y27" s="13"/>
      <c r="Z27" s="13"/>
    </row>
    <row r="28" spans="1:26" ht="15" customHeight="1">
      <c r="A28" s="15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51"/>
      <c r="T28" s="13"/>
      <c r="U28" s="13"/>
      <c r="V28" s="13"/>
      <c r="W28" s="13"/>
      <c r="X28" s="13"/>
      <c r="Y28" s="13"/>
      <c r="Z28" s="13"/>
    </row>
    <row r="29" spans="1:26" ht="15" customHeight="1">
      <c r="A29" s="15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51"/>
      <c r="T29" s="13"/>
      <c r="U29" s="13"/>
      <c r="V29" s="13"/>
      <c r="W29" s="13"/>
      <c r="X29" s="13"/>
      <c r="Y29" s="13"/>
      <c r="Z29" s="13"/>
    </row>
    <row r="30" spans="1:26" ht="15" customHeight="1">
      <c r="A30" s="15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51"/>
      <c r="T30" s="13"/>
      <c r="U30" s="13"/>
      <c r="V30" s="13"/>
      <c r="W30" s="13"/>
      <c r="X30" s="13"/>
      <c r="Y30" s="13"/>
      <c r="Z30" s="13"/>
    </row>
    <row r="31" spans="1:26" ht="15" customHeight="1">
      <c r="A31" s="15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51"/>
      <c r="T31" s="13"/>
      <c r="U31" s="13"/>
      <c r="V31" s="13"/>
      <c r="W31" s="13"/>
      <c r="X31" s="13"/>
      <c r="Y31" s="13"/>
      <c r="Z31" s="13"/>
    </row>
    <row r="32" spans="1:26" ht="15" customHeight="1">
      <c r="A32" s="15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51"/>
      <c r="T32" s="13"/>
      <c r="U32" s="13"/>
      <c r="V32" s="13"/>
      <c r="W32" s="13"/>
      <c r="X32" s="13"/>
      <c r="Y32" s="13"/>
      <c r="Z32" s="13"/>
    </row>
    <row r="33" spans="1:26" ht="15" customHeight="1">
      <c r="A33" s="15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51"/>
      <c r="T33" s="13"/>
      <c r="U33" s="13"/>
      <c r="V33" s="13"/>
      <c r="W33" s="13"/>
      <c r="X33" s="13"/>
      <c r="Y33" s="13"/>
      <c r="Z33" s="13"/>
    </row>
    <row r="34" spans="1:26" ht="15" customHeight="1">
      <c r="A34" s="15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51"/>
      <c r="T34" s="13"/>
      <c r="U34" s="13"/>
      <c r="V34" s="13"/>
      <c r="W34" s="13"/>
      <c r="X34" s="13"/>
      <c r="Y34" s="13"/>
      <c r="Z34" s="13"/>
    </row>
    <row r="35" spans="1:26" ht="15" customHeight="1">
      <c r="A35" s="15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51"/>
      <c r="T35" s="13"/>
      <c r="U35" s="13"/>
      <c r="V35" s="13"/>
      <c r="W35" s="13"/>
      <c r="X35" s="13"/>
      <c r="Y35" s="13"/>
      <c r="Z35" s="13"/>
    </row>
    <row r="36" spans="1:26" ht="15" customHeight="1">
      <c r="A36" s="15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13"/>
      <c r="U36" s="13"/>
      <c r="V36" s="13"/>
      <c r="W36" s="13"/>
      <c r="X36" s="13"/>
      <c r="Y36" s="13"/>
      <c r="Z36" s="13"/>
    </row>
    <row r="37" spans="1:26" ht="15" customHeight="1">
      <c r="A37" s="15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51"/>
      <c r="T37" s="13"/>
      <c r="U37" s="13"/>
      <c r="V37" s="13"/>
      <c r="W37" s="13"/>
      <c r="X37" s="13"/>
      <c r="Y37" s="13"/>
      <c r="Z37" s="13"/>
    </row>
    <row r="38" spans="1:26" ht="15" customHeight="1">
      <c r="A38" s="15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51"/>
      <c r="T38" s="13"/>
      <c r="U38" s="13"/>
      <c r="V38" s="13"/>
      <c r="W38" s="13"/>
      <c r="X38" s="13"/>
      <c r="Y38" s="13"/>
      <c r="Z38" s="13"/>
    </row>
    <row r="39" spans="1:26" ht="15" customHeight="1">
      <c r="A39" s="15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51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A16:B16"/>
    <mergeCell ref="C16:H16"/>
    <mergeCell ref="I16:K16"/>
    <mergeCell ref="L16:O16"/>
    <mergeCell ref="P16:S16"/>
    <mergeCell ref="A17:S17"/>
    <mergeCell ref="A18:S18"/>
    <mergeCell ref="A19:S19"/>
    <mergeCell ref="A20:S20"/>
    <mergeCell ref="A21:S21"/>
    <mergeCell ref="A22:S22"/>
    <mergeCell ref="A23:S23"/>
    <mergeCell ref="A24:S24"/>
    <mergeCell ref="A25:S25"/>
    <mergeCell ref="A33:S33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83" t="s">
        <v>78</v>
      </c>
      <c r="B1" s="101"/>
      <c r="C1" s="101"/>
      <c r="D1" s="101"/>
      <c r="E1" s="101"/>
      <c r="F1" s="101"/>
      <c r="G1" s="101"/>
      <c r="H1" s="101"/>
      <c r="I1" s="101"/>
      <c r="J1" s="101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7">
        <v>1</v>
      </c>
      <c r="B5" s="173" t="s">
        <v>94</v>
      </c>
      <c r="C5" s="176" t="s">
        <v>95</v>
      </c>
      <c r="D5" s="180"/>
      <c r="E5" s="184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8"/>
      <c r="B6" s="174"/>
      <c r="C6" s="174"/>
      <c r="D6" s="174"/>
      <c r="E6" s="174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8"/>
      <c r="B7" s="174"/>
      <c r="C7" s="174"/>
      <c r="D7" s="174"/>
      <c r="E7" s="174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8"/>
      <c r="B8" s="174"/>
      <c r="C8" s="174"/>
      <c r="D8" s="174"/>
      <c r="E8" s="174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8"/>
      <c r="B9" s="174"/>
      <c r="C9" s="174"/>
      <c r="D9" s="174"/>
      <c r="E9" s="174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9"/>
      <c r="B10" s="175"/>
      <c r="C10" s="175"/>
      <c r="D10" s="175"/>
      <c r="E10" s="175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7">
        <v>2</v>
      </c>
      <c r="B11" s="173" t="s">
        <v>97</v>
      </c>
      <c r="C11" s="176" t="s">
        <v>98</v>
      </c>
      <c r="D11" s="180"/>
      <c r="E11" s="184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8"/>
      <c r="B12" s="174"/>
      <c r="C12" s="174"/>
      <c r="D12" s="174"/>
      <c r="E12" s="174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8"/>
      <c r="B13" s="174"/>
      <c r="C13" s="174"/>
      <c r="D13" s="174"/>
      <c r="E13" s="174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8"/>
      <c r="B14" s="174"/>
      <c r="C14" s="174"/>
      <c r="D14" s="174"/>
      <c r="E14" s="174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8"/>
      <c r="B15" s="174"/>
      <c r="C15" s="174"/>
      <c r="D15" s="174"/>
      <c r="E15" s="174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9"/>
      <c r="B16" s="175"/>
      <c r="C16" s="175"/>
      <c r="D16" s="175"/>
      <c r="E16" s="175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7">
        <v>3</v>
      </c>
      <c r="B17" s="173" t="s">
        <v>99</v>
      </c>
      <c r="C17" s="176" t="s">
        <v>100</v>
      </c>
      <c r="D17" s="180"/>
      <c r="E17" s="184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8"/>
      <c r="B18" s="174"/>
      <c r="C18" s="174"/>
      <c r="D18" s="174"/>
      <c r="E18" s="174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8"/>
      <c r="B19" s="174"/>
      <c r="C19" s="174"/>
      <c r="D19" s="174"/>
      <c r="E19" s="174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8"/>
      <c r="B20" s="174"/>
      <c r="C20" s="174"/>
      <c r="D20" s="174"/>
      <c r="E20" s="174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8"/>
      <c r="B21" s="174"/>
      <c r="C21" s="174"/>
      <c r="D21" s="174"/>
      <c r="E21" s="174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9"/>
      <c r="B22" s="175"/>
      <c r="C22" s="175"/>
      <c r="D22" s="175"/>
      <c r="E22" s="175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7">
        <v>4</v>
      </c>
      <c r="B23" s="182" t="s">
        <v>101</v>
      </c>
      <c r="C23" s="176" t="s">
        <v>102</v>
      </c>
      <c r="D23" s="185"/>
      <c r="E23" s="184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8"/>
      <c r="B24" s="174"/>
      <c r="C24" s="174"/>
      <c r="D24" s="174"/>
      <c r="E24" s="174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8"/>
      <c r="B25" s="174"/>
      <c r="C25" s="174"/>
      <c r="D25" s="174"/>
      <c r="E25" s="174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8"/>
      <c r="B26" s="174"/>
      <c r="C26" s="174"/>
      <c r="D26" s="174"/>
      <c r="E26" s="174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8"/>
      <c r="B27" s="174"/>
      <c r="C27" s="174"/>
      <c r="D27" s="174"/>
      <c r="E27" s="174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9"/>
      <c r="B28" s="175"/>
      <c r="C28" s="175"/>
      <c r="D28" s="175"/>
      <c r="E28" s="175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7">
        <v>5</v>
      </c>
      <c r="B29" s="173" t="s">
        <v>103</v>
      </c>
      <c r="C29" s="176" t="s">
        <v>104</v>
      </c>
      <c r="D29" s="18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8"/>
      <c r="B30" s="174"/>
      <c r="C30" s="174"/>
      <c r="D30" s="174"/>
      <c r="E30" s="174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8"/>
      <c r="B31" s="174"/>
      <c r="C31" s="174"/>
      <c r="D31" s="174"/>
      <c r="E31" s="174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8"/>
      <c r="B32" s="174"/>
      <c r="C32" s="174"/>
      <c r="D32" s="174"/>
      <c r="E32" s="174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8"/>
      <c r="B33" s="174"/>
      <c r="C33" s="174"/>
      <c r="D33" s="174"/>
      <c r="E33" s="174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9"/>
      <c r="B34" s="175"/>
      <c r="C34" s="175"/>
      <c r="D34" s="175"/>
      <c r="E34" s="175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7">
        <v>6</v>
      </c>
      <c r="B35" s="173" t="s">
        <v>106</v>
      </c>
      <c r="C35" s="176" t="s">
        <v>107</v>
      </c>
      <c r="D35" s="18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8"/>
      <c r="B36" s="174"/>
      <c r="C36" s="174"/>
      <c r="D36" s="174"/>
      <c r="E36" s="174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8"/>
      <c r="B37" s="174"/>
      <c r="C37" s="174"/>
      <c r="D37" s="174"/>
      <c r="E37" s="174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8"/>
      <c r="B38" s="174"/>
      <c r="C38" s="174"/>
      <c r="D38" s="174"/>
      <c r="E38" s="174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8"/>
      <c r="B39" s="174"/>
      <c r="C39" s="174"/>
      <c r="D39" s="174"/>
      <c r="E39" s="174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9"/>
      <c r="B40" s="175"/>
      <c r="C40" s="175"/>
      <c r="D40" s="175"/>
      <c r="E40" s="175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7">
        <v>7</v>
      </c>
      <c r="B41" s="173" t="s">
        <v>108</v>
      </c>
      <c r="C41" s="176" t="s">
        <v>109</v>
      </c>
      <c r="D41" s="18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8"/>
      <c r="B42" s="174"/>
      <c r="C42" s="174"/>
      <c r="D42" s="174"/>
      <c r="E42" s="174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8"/>
      <c r="B43" s="174"/>
      <c r="C43" s="174"/>
      <c r="D43" s="174"/>
      <c r="E43" s="174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8"/>
      <c r="B44" s="174"/>
      <c r="C44" s="174"/>
      <c r="D44" s="174"/>
      <c r="E44" s="174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8"/>
      <c r="B45" s="174"/>
      <c r="C45" s="174"/>
      <c r="D45" s="174"/>
      <c r="E45" s="174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9"/>
      <c r="B46" s="175"/>
      <c r="C46" s="175"/>
      <c r="D46" s="175"/>
      <c r="E46" s="175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7">
        <v>8</v>
      </c>
      <c r="B47" s="173" t="s">
        <v>110</v>
      </c>
      <c r="C47" s="176" t="s">
        <v>111</v>
      </c>
      <c r="D47" s="18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8"/>
      <c r="B48" s="174"/>
      <c r="C48" s="174"/>
      <c r="D48" s="174"/>
      <c r="E48" s="174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8"/>
      <c r="B49" s="174"/>
      <c r="C49" s="174"/>
      <c r="D49" s="174"/>
      <c r="E49" s="174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8"/>
      <c r="B50" s="174"/>
      <c r="C50" s="174"/>
      <c r="D50" s="174"/>
      <c r="E50" s="174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8"/>
      <c r="B51" s="174"/>
      <c r="C51" s="174"/>
      <c r="D51" s="174"/>
      <c r="E51" s="174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9"/>
      <c r="B52" s="175"/>
      <c r="C52" s="175"/>
      <c r="D52" s="175"/>
      <c r="E52" s="175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7">
        <v>9</v>
      </c>
      <c r="B53" s="173" t="s">
        <v>112</v>
      </c>
      <c r="C53" s="176" t="s">
        <v>113</v>
      </c>
      <c r="D53" s="18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8"/>
      <c r="B54" s="174"/>
      <c r="C54" s="174"/>
      <c r="D54" s="174"/>
      <c r="E54" s="174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8"/>
      <c r="B55" s="174"/>
      <c r="C55" s="174"/>
      <c r="D55" s="174"/>
      <c r="E55" s="174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8"/>
      <c r="B56" s="174"/>
      <c r="C56" s="174"/>
      <c r="D56" s="174"/>
      <c r="E56" s="174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8"/>
      <c r="B57" s="174"/>
      <c r="C57" s="174"/>
      <c r="D57" s="174"/>
      <c r="E57" s="174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9"/>
      <c r="B58" s="175"/>
      <c r="C58" s="175"/>
      <c r="D58" s="175"/>
      <c r="E58" s="175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70" t="s">
        <v>114</v>
      </c>
      <c r="B59" s="171"/>
      <c r="C59" s="171"/>
      <c r="D59" s="171"/>
      <c r="E59" s="171"/>
      <c r="F59" s="171"/>
      <c r="G59" s="171"/>
      <c r="H59" s="172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D11:D16"/>
    <mergeCell ref="E11:E16"/>
    <mergeCell ref="D17:D22"/>
    <mergeCell ref="E17:E22"/>
    <mergeCell ref="D23:D28"/>
    <mergeCell ref="E23:E28"/>
    <mergeCell ref="A1:J1"/>
    <mergeCell ref="A5:A10"/>
    <mergeCell ref="B5:B10"/>
    <mergeCell ref="C5:C10"/>
    <mergeCell ref="D5:D10"/>
    <mergeCell ref="E5:E10"/>
    <mergeCell ref="A11:A16"/>
    <mergeCell ref="B11:B16"/>
    <mergeCell ref="C11:C16"/>
    <mergeCell ref="A17:A22"/>
    <mergeCell ref="B17:B22"/>
    <mergeCell ref="C17:C2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</mergeCells>
  <phoneticPr fontId="16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Input</vt:lpstr>
      <vt:lpstr>Input_v0.5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2025-08-05T01:40:33Z</dcterms:modified>
</cp:coreProperties>
</file>