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'Sheet1'!$A$1:$N$1247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9031539</v>
      </c>
      <c r="B2" t="n">
        <v>82207</v>
      </c>
      <c r="C2" t="inlineStr">
        <is>
          <t>Oceanus</t>
        </is>
      </c>
      <c r="D2" t="inlineStr">
        <is>
          <t>Not</t>
        </is>
      </c>
      <c r="E2" t="inlineStr">
        <is>
          <t>Estagiário</t>
        </is>
      </c>
      <c r="F2" t="inlineStr">
        <is>
          <t>effective</t>
        </is>
      </c>
      <c r="G2" t="inlineStr">
        <is>
          <t>26/04/2025</t>
        </is>
      </c>
      <c r="H2" t="inlineStr">
        <is>
          <t>22/07/2025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on-site</t>
        </is>
      </c>
      <c r="M2">
        <f>HYPERLINK("https://oceanus.gupy.io/job/eyJqb2JJZCI6OTAzMTUzOSwic291cmNlIjoiZ3VweV9wb3J0YWwifQ==?jobBoardSource=gupy_portal", "https://oceanus.gupy.io/job/eyJqb2JJZCI6OTAzMTUzOSwic291cmNlIjoiZ3VweV9wb3J0YWwifQ==?jobBoardSource=gupy_portal")</f>
        <v/>
      </c>
      <c r="N2" t="inlineStr">
        <is>
          <t>Sim</t>
        </is>
      </c>
    </row>
    <row r="3">
      <c r="A3" t="n">
        <v>9024406</v>
      </c>
      <c r="B3" t="n">
        <v>679</v>
      </c>
      <c r="C3" t="inlineStr">
        <is>
          <t>BR Mania</t>
        </is>
      </c>
      <c r="D3" t="inlineStr">
        <is>
          <t>Not</t>
        </is>
      </c>
      <c r="E3" t="inlineStr">
        <is>
          <t xml:space="preserve">Estagiário(a) de Planejamento e Desempenho </t>
        </is>
      </c>
      <c r="F3" t="inlineStr">
        <is>
          <t>internship</t>
        </is>
      </c>
      <c r="G3" t="inlineStr">
        <is>
          <t>25/04/2025</t>
        </is>
      </c>
      <c r="H3" t="inlineStr">
        <is>
          <t>24/06/2025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>
        <f>HYPERLINK("https://vagasbrmania.gupy.io/job/eyJqb2JJZCI6OTAyNDQwNiwic291cmNlIjoiZ3VweV9wb3J0YWwifQ==?jobBoardSource=gupy_portal", "https://vagasbrmania.gupy.io/job/eyJqb2JJZCI6OTAyNDQwNiwic291cmNlIjoiZ3VweV9wb3J0YWwifQ==?jobBoardSource=gupy_portal")</f>
        <v/>
      </c>
      <c r="N3" t="inlineStr">
        <is>
          <t>Sim</t>
        </is>
      </c>
    </row>
    <row r="4">
      <c r="A4" t="n">
        <v>9024276</v>
      </c>
      <c r="B4" t="n">
        <v>81778</v>
      </c>
      <c r="C4" t="inlineStr">
        <is>
          <t>Centro de Integracao Empresa Escola do e Rio de Janeiro</t>
        </is>
      </c>
      <c r="D4" t="inlineStr">
        <is>
          <t>Not</t>
        </is>
      </c>
      <c r="E4" t="inlineStr">
        <is>
          <t>Estagiário de Direito</t>
        </is>
      </c>
      <c r="F4" t="inlineStr">
        <is>
          <t>internship</t>
        </is>
      </c>
      <c r="G4" t="inlineStr">
        <is>
          <t>25/04/2025</t>
        </is>
      </c>
      <c r="H4" t="inlineStr">
        <is>
          <t>24/06/2025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on-site</t>
        </is>
      </c>
      <c r="M4">
        <f>HYPERLINK("https://cieerj.gupy.io/job/eyJqb2JJZCI6OTAyNDI3Niwic291cmNlIjoiZ3VweV9wb3J0YWwifQ==?jobBoardSource=gupy_portal", "https://cieerj.gupy.io/job/eyJqb2JJZCI6OTAyNDI3Niwic291cmNlIjoiZ3VweV9wb3J0YWwifQ==?jobBoardSource=gupy_portal")</f>
        <v/>
      </c>
      <c r="N4" t="inlineStr">
        <is>
          <t>Sim</t>
        </is>
      </c>
    </row>
    <row r="5">
      <c r="A5" t="n">
        <v>8932646</v>
      </c>
      <c r="B5" t="n">
        <v>57061</v>
      </c>
      <c r="C5" t="inlineStr">
        <is>
          <t>Hitss Brasil</t>
        </is>
      </c>
      <c r="D5" t="inlineStr">
        <is>
          <t>Not</t>
        </is>
      </c>
      <c r="E5" t="inlineStr">
        <is>
          <t>18107-ESTAGIARIO</t>
        </is>
      </c>
      <c r="F5" t="inlineStr">
        <is>
          <t>effective</t>
        </is>
      </c>
      <c r="G5" t="inlineStr">
        <is>
          <t>25/04/2025</t>
        </is>
      </c>
      <c r="H5" t="inlineStr">
        <is>
          <t>06/06/2025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on-site</t>
        </is>
      </c>
      <c r="M5">
        <f>HYPERLINK("https://globalhitss.gupy.io/job/eyJqb2JJZCI6ODkzMjY0Niwic291cmNlIjoiZ3VweV9wb3J0YWwifQ==?jobBoardSource=gupy_portal", "https://globalhitss.gupy.io/job/eyJqb2JJZCI6ODkzMjY0Niwic291cmNlIjoiZ3VweV9wb3J0YWwifQ==?jobBoardSource=gupy_portal")</f>
        <v/>
      </c>
      <c r="N5" t="inlineStr">
        <is>
          <t>Sim</t>
        </is>
      </c>
    </row>
    <row r="6">
      <c r="A6" t="n">
        <v>9031398</v>
      </c>
      <c r="B6" t="n">
        <v>254</v>
      </c>
      <c r="C6" t="inlineStr">
        <is>
          <t>Contabilizei</t>
        </is>
      </c>
      <c r="D6" t="inlineStr">
        <is>
          <t>Not</t>
        </is>
      </c>
      <c r="E6" t="inlineStr">
        <is>
          <t xml:space="preserve">[Jurídico] Estágio </t>
        </is>
      </c>
      <c r="F6" t="inlineStr">
        <is>
          <t>effective</t>
        </is>
      </c>
      <c r="G6" t="inlineStr">
        <is>
          <t>25/04/2025</t>
        </is>
      </c>
      <c r="H6" t="inlineStr">
        <is>
          <t>16/05/2025</t>
        </is>
      </c>
      <c r="I6" t="b">
        <v>1</v>
      </c>
      <c r="L6" t="inlineStr">
        <is>
          <t>remote</t>
        </is>
      </c>
      <c r="M6">
        <f>HYPERLINK("https://contabilizei.gupy.io/job/eyJqb2JJZCI6OTAzMTM5OCwic291cmNlIjoiZ3VweV9wb3J0YWwifQ==?jobBoardSource=gupy_portal", "https://contabilizei.gupy.io/job/eyJqb2JJZCI6OTAzMTM5OCwic291cmNlIjoiZ3VweV9wb3J0YWwifQ==?jobBoardSource=gupy_portal")</f>
        <v/>
      </c>
      <c r="N6" t="inlineStr">
        <is>
          <t>Sim</t>
        </is>
      </c>
    </row>
    <row r="7">
      <c r="A7" t="n">
        <v>9010611</v>
      </c>
      <c r="B7" t="n">
        <v>1233</v>
      </c>
      <c r="C7" t="inlineStr">
        <is>
          <t>Venha fazer história com a AEVO 🚀</t>
        </is>
      </c>
      <c r="D7" t="inlineStr">
        <is>
          <t>Not</t>
        </is>
      </c>
      <c r="E7" t="inlineStr">
        <is>
          <t>Estágio em Sucesso do Cliente | Dados &amp; Processos</t>
        </is>
      </c>
      <c r="F7" t="inlineStr">
        <is>
          <t>internship</t>
        </is>
      </c>
      <c r="G7" t="inlineStr">
        <is>
          <t>25/04/2025</t>
        </is>
      </c>
      <c r="H7" t="inlineStr">
        <is>
          <t>04/05/2025</t>
        </is>
      </c>
      <c r="I7" t="b">
        <v>1</v>
      </c>
      <c r="L7" t="inlineStr">
        <is>
          <t>remote</t>
        </is>
      </c>
      <c r="M7">
        <f>HYPERLINK("https://aevo.gupy.io/job/eyJqb2JJZCI6OTAxMDYxMSwic291cmNlIjoiZ3VweV9wb3J0YWwifQ==?jobBoardSource=gupy_portal", "https://aevo.gupy.io/job/eyJqb2JJZCI6OTAxMDYxMSwic291cmNlIjoiZ3VweV9wb3J0YWwifQ==?jobBoardSource=gupy_portal")</f>
        <v/>
      </c>
      <c r="N7" t="inlineStr">
        <is>
          <t>Sim</t>
        </is>
      </c>
    </row>
    <row r="8">
      <c r="A8" s="4" t="n">
        <v>8990308</v>
      </c>
      <c r="B8" s="4" t="n">
        <v>54190</v>
      </c>
      <c r="C8" s="4" t="inlineStr">
        <is>
          <t>Venha fazer parte da revolução da logística e mobilidade no mundo!</t>
        </is>
      </c>
      <c r="D8" s="4" t="inlineStr">
        <is>
          <t>Not</t>
        </is>
      </c>
      <c r="E8" s="4" t="inlineStr">
        <is>
          <t>Desenvolvedor Backend Senior</t>
        </is>
      </c>
      <c r="F8" s="4" t="inlineStr">
        <is>
          <t>effective</t>
        </is>
      </c>
      <c r="G8" s="4" t="inlineStr">
        <is>
          <t>25/04/2025</t>
        </is>
      </c>
      <c r="H8" s="4" t="inlineStr">
        <is>
          <t>16/06/2025</t>
        </is>
      </c>
      <c r="I8" s="4" t="b">
        <v>1</v>
      </c>
      <c r="J8" s="4" t="n"/>
      <c r="K8" s="4" t="n"/>
      <c r="L8" s="4" t="inlineStr">
        <is>
          <t>remote</t>
        </is>
      </c>
      <c r="M8" s="4">
        <f>HYPERLINK("https://nstech.gupy.io/job/eyJqb2JJZCI6ODk5MDMwOCwic291cmNlIjoiZ3VweV9wb3J0YWwifQ==?jobBoardSource=gupy_portal", "https://nstech.gupy.io/job/eyJqb2JJZCI6ODk5MDMwOCwic291cmNlIjoiZ3VweV9wb3J0YWwifQ==?jobBoardSource=gupy_portal")</f>
        <v/>
      </c>
      <c r="N8" s="4" t="inlineStr">
        <is>
          <t>Sim</t>
        </is>
      </c>
    </row>
    <row r="9">
      <c r="A9" s="4" t="n">
        <v>9021773</v>
      </c>
      <c r="B9" s="4" t="n">
        <v>40924</v>
      </c>
      <c r="C9" s="4" t="inlineStr">
        <is>
          <t>Vagas Inmetrics</t>
        </is>
      </c>
      <c r="D9" s="4" t="inlineStr">
        <is>
          <t>Not</t>
        </is>
      </c>
      <c r="E9" s="4" t="inlineStr">
        <is>
          <t>PESSOA DESENVOLVEDORA BACKEND JAVA SR | Remoto</t>
        </is>
      </c>
      <c r="F9" s="4" t="inlineStr">
        <is>
          <t>effective</t>
        </is>
      </c>
      <c r="G9" s="4" t="inlineStr">
        <is>
          <t>25/04/2025</t>
        </is>
      </c>
      <c r="H9" s="4" t="inlineStr">
        <is>
          <t>23/06/2025</t>
        </is>
      </c>
      <c r="I9" s="4" t="b">
        <v>1</v>
      </c>
      <c r="J9" s="4" t="n"/>
      <c r="K9" s="4" t="n"/>
      <c r="L9" s="4" t="inlineStr">
        <is>
          <t>remote</t>
        </is>
      </c>
      <c r="M9" s="4">
        <f>HYPERLINK("https://inmetrics.gupy.io/job/eyJqb2JJZCI6OTAyMTc3Mywic291cmNlIjoiZ3VweV9wb3J0YWwifQ==?jobBoardSource=gupy_portal", "https://inmetrics.gupy.io/job/eyJqb2JJZCI6OTAyMTc3Mywic291cmNlIjoiZ3VweV9wb3J0YWwifQ==?jobBoardSource=gupy_portal")</f>
        <v/>
      </c>
      <c r="N9" s="4" t="inlineStr">
        <is>
          <t>Sim</t>
        </is>
      </c>
    </row>
    <row r="10">
      <c r="A10" t="n">
        <v>9023301</v>
      </c>
      <c r="B10" t="n">
        <v>433</v>
      </c>
      <c r="C10" t="inlineStr">
        <is>
          <t>SoftDesign</t>
        </is>
      </c>
      <c r="D10" t="inlineStr">
        <is>
          <t>Not</t>
        </is>
      </c>
      <c r="E10" t="inlineStr">
        <is>
          <t xml:space="preserve">Software Engineer Backend Java   </t>
        </is>
      </c>
      <c r="F10" t="inlineStr">
        <is>
          <t>effective</t>
        </is>
      </c>
      <c r="G10" t="inlineStr">
        <is>
          <t>25/04/2025</t>
        </is>
      </c>
      <c r="H10" t="inlineStr">
        <is>
          <t>24/06/2025</t>
        </is>
      </c>
      <c r="I10" t="b">
        <v>1</v>
      </c>
      <c r="L10" t="inlineStr">
        <is>
          <t>remote</t>
        </is>
      </c>
      <c r="M10">
        <f>HYPERLINK("https://softdesign.gupy.io/job/eyJqb2JJZCI6OTAyMzMwMSwic291cmNlIjoiZ3VweV9wb3J0YWwifQ==?jobBoardSource=gupy_portal", "https://softdesign.gupy.io/job/eyJqb2JJZCI6OTAyMzMwMSwic291cmNlIjoiZ3VweV9wb3J0YWwifQ==?jobBoardSource=gupy_portal")</f>
        <v/>
      </c>
      <c r="N10" t="inlineStr">
        <is>
          <t>Sim</t>
        </is>
      </c>
    </row>
    <row r="11">
      <c r="A11" s="4" t="n">
        <v>9023292</v>
      </c>
      <c r="B11" s="4" t="n">
        <v>32048</v>
      </c>
      <c r="C11" s="4" t="inlineStr">
        <is>
          <t>Paytrack</t>
        </is>
      </c>
      <c r="D11" s="4" t="inlineStr">
        <is>
          <t>Not</t>
        </is>
      </c>
      <c r="E11" s="4" t="inlineStr">
        <is>
          <t>Desenvolvedor(a) Backend Sênior {Travel Agency}</t>
        </is>
      </c>
      <c r="F11" s="4" t="inlineStr">
        <is>
          <t>effective</t>
        </is>
      </c>
      <c r="G11" s="4" t="inlineStr">
        <is>
          <t>25/04/2025</t>
        </is>
      </c>
      <c r="H11" s="4" t="inlineStr">
        <is>
          <t>24/06/2025</t>
        </is>
      </c>
      <c r="I11" s="4" t="b">
        <v>1</v>
      </c>
      <c r="J11" s="4" t="n"/>
      <c r="K11" s="4" t="n"/>
      <c r="L11" s="4" t="inlineStr">
        <is>
          <t>remote</t>
        </is>
      </c>
      <c r="M11" s="4">
        <f>HYPERLINK("https://paytrack.gupy.io/job/eyJqb2JJZCI6OTAyMzI5Miwic291cmNlIjoiZ3VweV9wb3J0YWwifQ==?jobBoardSource=gupy_portal", "https://paytrack.gupy.io/job/eyJqb2JJZCI6OTAyMzI5Miwic291cmNlIjoiZ3VweV9wb3J0YWwifQ==?jobBoardSource=gupy_portal")</f>
        <v/>
      </c>
      <c r="N11" s="4" t="inlineStr">
        <is>
          <t>Sim</t>
        </is>
      </c>
    </row>
    <row r="12">
      <c r="A12" t="n">
        <v>9022983</v>
      </c>
      <c r="B12" t="n">
        <v>1040</v>
      </c>
      <c r="C12" t="inlineStr">
        <is>
          <t>CONEXA</t>
        </is>
      </c>
      <c r="D12" t="inlineStr">
        <is>
          <t>Not</t>
        </is>
      </c>
      <c r="E12" t="inlineStr">
        <is>
          <t>Software Engineer Backend | Sênior</t>
        </is>
      </c>
      <c r="F12" t="inlineStr">
        <is>
          <t>effective</t>
        </is>
      </c>
      <c r="G12" t="inlineStr">
        <is>
          <t>25/04/2025</t>
        </is>
      </c>
      <c r="H12" t="inlineStr">
        <is>
          <t>24/06/2025</t>
        </is>
      </c>
      <c r="I12" t="b">
        <v>1</v>
      </c>
      <c r="L12" t="inlineStr">
        <is>
          <t>remote</t>
        </is>
      </c>
      <c r="M12">
        <f>HYPERLINK("https://conexasaude.gupy.io/job/eyJqb2JJZCI6OTAyMjk4Mywic291cmNlIjoiZ3VweV9wb3J0YWwifQ==?jobBoardSource=gupy_portal", "https://conexasaude.gupy.io/job/eyJqb2JJZCI6OTAyMjk4Mywic291cmNlIjoiZ3VweV9wb3J0YWwifQ==?jobBoardSource=gupy_portal")</f>
        <v/>
      </c>
      <c r="N12" t="inlineStr">
        <is>
          <t>Sim</t>
        </is>
      </c>
    </row>
    <row r="13">
      <c r="A13" s="3" t="n">
        <v>9015449</v>
      </c>
      <c r="B13" s="3" t="n">
        <v>1052</v>
      </c>
      <c r="C13" s="3" t="inlineStr">
        <is>
          <t>Memed</t>
        </is>
      </c>
      <c r="D13" s="3" t="inlineStr">
        <is>
          <t>Not</t>
        </is>
      </c>
      <c r="E13" s="3" t="inlineStr">
        <is>
          <t>Analista de Dados Sênior</t>
        </is>
      </c>
      <c r="F13" s="3" t="inlineStr">
        <is>
          <t>effective</t>
        </is>
      </c>
      <c r="G13" s="3" t="inlineStr">
        <is>
          <t>25/04/2025</t>
        </is>
      </c>
      <c r="H13" s="3" t="inlineStr">
        <is>
          <t>25/05/2025</t>
        </is>
      </c>
      <c r="I13" s="3" t="b">
        <v>1</v>
      </c>
      <c r="J13" s="3" t="inlineStr"/>
      <c r="K13" s="3" t="inlineStr"/>
      <c r="L13" s="3" t="inlineStr">
        <is>
          <t>remote</t>
        </is>
      </c>
      <c r="M13" s="3">
        <f>HYPERLINK("https://memed.gupy.io/job/eyJqb2JJZCI6OTAxNTQ0OSwic291cmNlIjoiZ3VweV9wb3J0YWwifQ==?jobBoardSource=gupy_portal", "https://memed.gupy.io/job/eyJqb2JJZCI6OTAxNTQ0OSwic291cmNlIjoiZ3VweV9wb3J0YWwifQ==?jobBoardSource=gupy_portal")</f>
        <v/>
      </c>
      <c r="N13" s="3" t="inlineStr">
        <is>
          <t>Sim</t>
        </is>
      </c>
    </row>
    <row r="14">
      <c r="A14" t="n">
        <v>9003976</v>
      </c>
      <c r="B14" t="n">
        <v>1274</v>
      </c>
      <c r="C14" t="inlineStr">
        <is>
          <t>Lanlink Informática</t>
        </is>
      </c>
      <c r="D14" t="inlineStr">
        <is>
          <t>Not</t>
        </is>
      </c>
      <c r="E14" t="inlineStr">
        <is>
          <t>Analista de Banco de Dados</t>
        </is>
      </c>
      <c r="F14" t="inlineStr">
        <is>
          <t>effective</t>
        </is>
      </c>
      <c r="G14" t="inlineStr">
        <is>
          <t>25/04/2025</t>
        </is>
      </c>
      <c r="H14" t="inlineStr">
        <is>
          <t>21/06/2025</t>
        </is>
      </c>
      <c r="I14" t="b">
        <v>1</v>
      </c>
      <c r="L14" t="inlineStr">
        <is>
          <t>remote</t>
        </is>
      </c>
      <c r="M14">
        <f>HYPERLINK("https://vempralanlink.gupy.io/job/eyJqb2JJZCI6OTAwMzk3Niwic291cmNlIjoiZ3VweV9wb3J0YWwifQ==?jobBoardSource=gupy_portal", "https://vempralanlink.gupy.io/job/eyJqb2JJZCI6OTAwMzk3Niwic291cmNlIjoiZ3VweV9wb3J0YWwifQ==?jobBoardSource=gupy_portal")</f>
        <v/>
      </c>
      <c r="N14" t="inlineStr">
        <is>
          <t>Sim</t>
        </is>
      </c>
    </row>
    <row r="15">
      <c r="A15" s="3" t="n">
        <v>8872966</v>
      </c>
      <c r="B15" s="3" t="n">
        <v>47063</v>
      </c>
      <c r="C15" s="3" t="inlineStr">
        <is>
          <t>S2 Holding SA</t>
        </is>
      </c>
      <c r="D15" s="3" t="inlineStr">
        <is>
          <t>Not</t>
        </is>
      </c>
      <c r="E15" s="3" t="inlineStr">
        <is>
          <t>Analista de Dados</t>
        </is>
      </c>
      <c r="F15" s="3" t="inlineStr">
        <is>
          <t>effective</t>
        </is>
      </c>
      <c r="G15" s="3" t="inlineStr">
        <is>
          <t>25/04/2025</t>
        </is>
      </c>
      <c r="H15" s="3" t="inlineStr">
        <is>
          <t>31/05/2025</t>
        </is>
      </c>
      <c r="I15" s="3" t="b">
        <v>0</v>
      </c>
      <c r="J15" s="3" t="inlineStr">
        <is>
          <t>Rio de Janeiro</t>
        </is>
      </c>
      <c r="K15" s="3" t="inlineStr">
        <is>
          <t>Rio de Janeiro</t>
        </is>
      </c>
      <c r="L15" s="3" t="inlineStr">
        <is>
          <t>on-site</t>
        </is>
      </c>
      <c r="M15" s="3">
        <f>HYPERLINK("https://s2holding.gupy.io/job/eyJqb2JJZCI6ODg3Mjk2Niwic291cmNlIjoiZ3VweV9wb3J0YWwifQ==?jobBoardSource=gupy_portal", "https://s2holding.gupy.io/job/eyJqb2JJZCI6ODg3Mjk2Niwic291cmNlIjoiZ3VweV9wb3J0YWwifQ==?jobBoardSource=gupy_portal")</f>
        <v/>
      </c>
      <c r="N15" s="3" t="inlineStr">
        <is>
          <t>Sim</t>
        </is>
      </c>
    </row>
    <row r="16">
      <c r="A16" t="n">
        <v>9014984</v>
      </c>
      <c r="B16" t="n">
        <v>42706</v>
      </c>
      <c r="C16" t="inlineStr">
        <is>
          <t>Nexdom Healthtech</t>
        </is>
      </c>
      <c r="D16" t="inlineStr">
        <is>
          <t>Not</t>
        </is>
      </c>
      <c r="E16" t="inlineStr">
        <is>
          <t>Analista Administrativo de Projetos</t>
        </is>
      </c>
      <c r="F16" t="inlineStr">
        <is>
          <t>effective</t>
        </is>
      </c>
      <c r="G16" t="inlineStr">
        <is>
          <t>25/04/2025</t>
        </is>
      </c>
      <c r="H16" t="inlineStr">
        <is>
          <t>23/06/2025</t>
        </is>
      </c>
      <c r="I16" t="b">
        <v>1</v>
      </c>
      <c r="L16" t="inlineStr">
        <is>
          <t>remote</t>
        </is>
      </c>
      <c r="M16">
        <f>HYPERLINK("https://vempranexdom.gupy.io/job/eyJqb2JJZCI6OTAxNDk4NCwic291cmNlIjoiZ3VweV9wb3J0YWwifQ==?jobBoardSource=gupy_portal", "https://vempranexdom.gupy.io/job/eyJqb2JJZCI6OTAxNDk4NCwic291cmNlIjoiZ3VweV9wb3J0YWwifQ==?jobBoardSource=gupy_portal")</f>
        <v/>
      </c>
      <c r="N16" t="inlineStr">
        <is>
          <t>Sim</t>
        </is>
      </c>
    </row>
    <row r="17">
      <c r="A17" t="n">
        <v>9025238</v>
      </c>
      <c r="B17" t="n">
        <v>472</v>
      </c>
      <c r="C17" t="inlineStr">
        <is>
          <t>Inclui FARM</t>
        </is>
      </c>
      <c r="D17" t="inlineStr">
        <is>
          <t>Not</t>
        </is>
      </c>
      <c r="E17" t="inlineStr">
        <is>
          <t>Exclusiva para Pessoas com Deficiência | Programa Inclui FARM | Auxiliar de Serviços de Loja | Rio de Janeiro</t>
        </is>
      </c>
      <c r="F17" t="inlineStr">
        <is>
          <t>effective</t>
        </is>
      </c>
      <c r="G17" t="inlineStr">
        <is>
          <t>25/04/2025</t>
        </is>
      </c>
      <c r="H17" t="inlineStr">
        <is>
          <t>18/05/2025</t>
        </is>
      </c>
      <c r="I17" t="b">
        <v>0</v>
      </c>
      <c r="J17" t="inlineStr">
        <is>
          <t>Rio de Janeiro</t>
        </is>
      </c>
      <c r="K17" t="inlineStr">
        <is>
          <t>Rio de Janeiro</t>
        </is>
      </c>
      <c r="L17" t="inlineStr">
        <is>
          <t>on-site</t>
        </is>
      </c>
      <c r="M17">
        <f>HYPERLINK("https://incluirfarm.gupy.io/job/eyJqb2JJZCI6OTAyNTIzOCwic291cmNlIjoiZ3VweV9wb3J0YWwifQ==?jobBoardSource=gupy_portal", "https://incluirfarm.gupy.io/job/eyJqb2JJZCI6OTAyNTIzOCwic291cmNlIjoiZ3VweV9wb3J0YWwifQ==?jobBoardSource=gupy_portal")</f>
        <v/>
      </c>
      <c r="N17" t="inlineStr">
        <is>
          <t>Sim</t>
        </is>
      </c>
    </row>
    <row r="18">
      <c r="A18" t="n">
        <v>9024868</v>
      </c>
      <c r="B18" t="n">
        <v>472</v>
      </c>
      <c r="C18" t="inlineStr">
        <is>
          <t>Inclui FARM</t>
        </is>
      </c>
      <c r="D18" t="inlineStr">
        <is>
          <t>Not</t>
        </is>
      </c>
      <c r="E18" t="inlineStr">
        <is>
          <t>Exclusiva para Pessoas com Deficiência | Programa Inclui FARM | Vendedora | Rio de Janeiro</t>
        </is>
      </c>
      <c r="F18" t="inlineStr">
        <is>
          <t>effective</t>
        </is>
      </c>
      <c r="G18" t="inlineStr">
        <is>
          <t>25/04/2025</t>
        </is>
      </c>
      <c r="H18" t="inlineStr">
        <is>
          <t>18/05/2025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on-site</t>
        </is>
      </c>
      <c r="M18">
        <f>HYPERLINK("https://incluirfarm.gupy.io/job/eyJqb2JJZCI6OTAyNDg2OCwic291cmNlIjoiZ3VweV9wb3J0YWwifQ==?jobBoardSource=gupy_portal", "https://incluirfarm.gupy.io/job/eyJqb2JJZCI6OTAyNDg2OCwic291cmNlIjoiZ3VweV9wb3J0YWwifQ==?jobBoardSource=gupy_portal")</f>
        <v/>
      </c>
      <c r="N18" t="inlineStr">
        <is>
          <t>Sim</t>
        </is>
      </c>
    </row>
    <row r="19">
      <c r="A19" t="n">
        <v>9025212</v>
      </c>
      <c r="B19" t="n">
        <v>472</v>
      </c>
      <c r="C19" t="inlineStr">
        <is>
          <t>Inclui FARM</t>
        </is>
      </c>
      <c r="D19" t="inlineStr">
        <is>
          <t>Not</t>
        </is>
      </c>
      <c r="E19" t="inlineStr">
        <is>
          <t>Exclusiva para Pessoas com Deficiência | Programa Inclui FARM | Caixa | Rio de Janeiro</t>
        </is>
      </c>
      <c r="F19" t="inlineStr">
        <is>
          <t>effective</t>
        </is>
      </c>
      <c r="G19" t="inlineStr">
        <is>
          <t>25/04/2025</t>
        </is>
      </c>
      <c r="H19" t="inlineStr">
        <is>
          <t>18/05/2025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on-site</t>
        </is>
      </c>
      <c r="M19">
        <f>HYPERLINK("https://incluirfarm.gupy.io/job/eyJqb2JJZCI6OTAyNTIxMiwic291cmNlIjoiZ3VweV9wb3J0YWwifQ==?jobBoardSource=gupy_portal", "https://incluirfarm.gupy.io/job/eyJqb2JJZCI6OTAyNTIxMiwic291cmNlIjoiZ3VweV9wb3J0YWwifQ==?jobBoardSource=gupy_portal")</f>
        <v/>
      </c>
      <c r="N19" t="inlineStr">
        <is>
          <t>Sim</t>
        </is>
      </c>
    </row>
    <row r="20">
      <c r="A20" t="n">
        <v>8992895</v>
      </c>
      <c r="B20" t="n">
        <v>63299</v>
      </c>
      <c r="C20" t="inlineStr">
        <is>
          <t>Easy Live</t>
        </is>
      </c>
      <c r="D20" t="inlineStr">
        <is>
          <t>Not</t>
        </is>
      </c>
      <c r="E20" t="inlineStr">
        <is>
          <t>Estagiário de Catálogo de Produtos</t>
        </is>
      </c>
      <c r="F20" t="inlineStr">
        <is>
          <t>internship</t>
        </is>
      </c>
      <c r="G20" t="inlineStr">
        <is>
          <t>24/04/2025</t>
        </is>
      </c>
      <c r="H20" t="inlineStr">
        <is>
          <t>16/06/2025</t>
        </is>
      </c>
      <c r="I20" t="b">
        <v>1</v>
      </c>
      <c r="L20" t="inlineStr">
        <is>
          <t>remote</t>
        </is>
      </c>
      <c r="M20">
        <f>HYPERLINK("https://easy-live.gupy.io/job/eyJqb2JJZCI6ODk5Mjg5NSwic291cmNlIjoiZ3VweV9wb3J0YWwifQ==?jobBoardSource=gupy_portal", "https://easy-live.gupy.io/job/eyJqb2JJZCI6ODk5Mjg5NSwic291cmNlIjoiZ3VweV9wb3J0YWwifQ==?jobBoardSource=gupy_portal")</f>
        <v/>
      </c>
      <c r="N20" t="inlineStr">
        <is>
          <t>Sim</t>
        </is>
      </c>
    </row>
    <row r="21">
      <c r="A21" t="n">
        <v>9019931</v>
      </c>
      <c r="B21" t="n">
        <v>1076</v>
      </c>
      <c r="C21" t="inlineStr">
        <is>
          <t>Ocyan</t>
        </is>
      </c>
      <c r="D21" t="inlineStr">
        <is>
          <t>Not</t>
        </is>
      </c>
      <c r="E21" t="inlineStr">
        <is>
          <t xml:space="preserve">Estagiário de Processos e Controles Internos </t>
        </is>
      </c>
      <c r="F21" t="inlineStr">
        <is>
          <t>internship</t>
        </is>
      </c>
      <c r="G21" t="inlineStr">
        <is>
          <t>24/04/2025</t>
        </is>
      </c>
      <c r="H21" t="inlineStr">
        <is>
          <t>23/06/2025</t>
        </is>
      </c>
      <c r="I21" t="b">
        <v>0</v>
      </c>
      <c r="J21" t="inlineStr">
        <is>
          <t>Rio de Janeiro</t>
        </is>
      </c>
      <c r="K21" t="inlineStr">
        <is>
          <t>Rio de Janeiro</t>
        </is>
      </c>
      <c r="L21" t="inlineStr">
        <is>
          <t>on-site</t>
        </is>
      </c>
      <c r="M21">
        <f>HYPERLINK("https://ocyan.gupy.io/job/eyJqb2JJZCI6OTAxOTkzMSwic291cmNlIjoiZ3VweV9wb3J0YWwifQ==?jobBoardSource=gupy_portal", "https://ocyan.gupy.io/job/eyJqb2JJZCI6OTAxOTkzMSwic291cmNlIjoiZ3VweV9wb3J0YWwifQ==?jobBoardSource=gupy_portal")</f>
        <v/>
      </c>
      <c r="N21" t="inlineStr">
        <is>
          <t>Sim</t>
        </is>
      </c>
    </row>
    <row r="22">
      <c r="A22" t="n">
        <v>9019094</v>
      </c>
      <c r="B22" t="n">
        <v>46305</v>
      </c>
      <c r="C22" t="inlineStr">
        <is>
          <t>Campos Mello Advogados</t>
        </is>
      </c>
      <c r="D22" t="inlineStr">
        <is>
          <t>Not</t>
        </is>
      </c>
      <c r="E22" t="inlineStr">
        <is>
          <t xml:space="preserve">Estagiário(a) de Suporte - Tecnologia da Informação </t>
        </is>
      </c>
      <c r="F22" t="inlineStr">
        <is>
          <t>internship</t>
        </is>
      </c>
      <c r="G22" t="inlineStr">
        <is>
          <t>24/04/2025</t>
        </is>
      </c>
      <c r="H22" t="inlineStr">
        <is>
          <t>23/06/2025</t>
        </is>
      </c>
      <c r="I22" t="b">
        <v>0</v>
      </c>
      <c r="J22" t="inlineStr">
        <is>
          <t>Rio de Janeiro</t>
        </is>
      </c>
      <c r="K22" t="inlineStr">
        <is>
          <t>Rio de Janeiro</t>
        </is>
      </c>
      <c r="L22" t="inlineStr">
        <is>
          <t>on-site</t>
        </is>
      </c>
      <c r="M22">
        <f>HYPERLINK("https://vemprocma.gupy.io/job/eyJqb2JJZCI6OTAxOTA5NCwic291cmNlIjoiZ3VweV9wb3J0YWwifQ==?jobBoardSource=gupy_portal", "https://vemprocma.gupy.io/job/eyJqb2JJZCI6OTAxOTA5NCwic291cmNlIjoiZ3VweV9wb3J0YWwifQ==?jobBoardSource=gupy_portal")</f>
        <v/>
      </c>
      <c r="N22" t="inlineStr">
        <is>
          <t>Sim</t>
        </is>
      </c>
    </row>
    <row r="23">
      <c r="A23" t="n">
        <v>9018873</v>
      </c>
      <c r="B23" t="n">
        <v>1076</v>
      </c>
      <c r="C23" t="inlineStr">
        <is>
          <t>Ocyan</t>
        </is>
      </c>
      <c r="D23" t="inlineStr">
        <is>
          <t>Not</t>
        </is>
      </c>
      <c r="E23" t="inlineStr">
        <is>
          <t>Estagiário(a) de Responsabilidade Social</t>
        </is>
      </c>
      <c r="F23" t="inlineStr">
        <is>
          <t>internship</t>
        </is>
      </c>
      <c r="G23" t="inlineStr">
        <is>
          <t>24/04/2025</t>
        </is>
      </c>
      <c r="H23" t="inlineStr">
        <is>
          <t>23/06/2025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hybrid</t>
        </is>
      </c>
      <c r="M23">
        <f>HYPERLINK("https://ocyan.gupy.io/job/eyJqb2JJZCI6OTAxODg3Mywic291cmNlIjoiZ3VweV9wb3J0YWwifQ==?jobBoardSource=gupy_portal", "https://ocyan.gupy.io/job/eyJqb2JJZCI6OTAxODg3Mywic291cmNlIjoiZ3VweV9wb3J0YWwifQ==?jobBoardSource=gupy_portal")</f>
        <v/>
      </c>
      <c r="N23" t="inlineStr">
        <is>
          <t>Sim</t>
        </is>
      </c>
    </row>
    <row r="24">
      <c r="A24" t="n">
        <v>9018431</v>
      </c>
      <c r="B24" t="n">
        <v>15217</v>
      </c>
      <c r="C24" t="inlineStr">
        <is>
          <t>Escola Sá Pereira</t>
        </is>
      </c>
      <c r="D24" t="inlineStr">
        <is>
          <t>Not</t>
        </is>
      </c>
      <c r="E24" t="inlineStr">
        <is>
          <t>Estagiário (a) de Matemática</t>
        </is>
      </c>
      <c r="F24" t="inlineStr">
        <is>
          <t>internship</t>
        </is>
      </c>
      <c r="G24" t="inlineStr">
        <is>
          <t>24/04/2025</t>
        </is>
      </c>
      <c r="H24" t="inlineStr">
        <is>
          <t>23/06/2025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on-site</t>
        </is>
      </c>
      <c r="M24">
        <f>HYPERLINK("https://escolasapereira.gupy.io/job/eyJqb2JJZCI6OTAxODQzMSwic291cmNlIjoiZ3VweV9wb3J0YWwifQ==?jobBoardSource=gupy_portal", "https://escolasapereira.gupy.io/job/eyJqb2JJZCI6OTAxODQzMSwic291cmNlIjoiZ3VweV9wb3J0YWwifQ==?jobBoardSource=gupy_portal")</f>
        <v/>
      </c>
      <c r="N24" t="inlineStr">
        <is>
          <t>Sim</t>
        </is>
      </c>
    </row>
    <row r="25">
      <c r="A25" t="n">
        <v>8938747</v>
      </c>
      <c r="B25" t="n">
        <v>47063</v>
      </c>
      <c r="C25" t="inlineStr">
        <is>
          <t>S2 Holding SA</t>
        </is>
      </c>
      <c r="D25" t="inlineStr">
        <is>
          <t>Not</t>
        </is>
      </c>
      <c r="E25" t="inlineStr">
        <is>
          <t>Estagiário(a) em Criação Visual | Kenner</t>
        </is>
      </c>
      <c r="F25" t="inlineStr">
        <is>
          <t>effective</t>
        </is>
      </c>
      <c r="G25" t="inlineStr">
        <is>
          <t>24/04/2025</t>
        </is>
      </c>
      <c r="H25" t="inlineStr">
        <is>
          <t>07/06/2025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on-site</t>
        </is>
      </c>
      <c r="M25">
        <f>HYPERLINK("https://s2holding.gupy.io/job/eyJqb2JJZCI6ODkzODc0Nywic291cmNlIjoiZ3VweV9wb3J0YWwifQ==?jobBoardSource=gupy_portal", "https://s2holding.gupy.io/job/eyJqb2JJZCI6ODkzODc0Nywic291cmNlIjoiZ3VweV9wb3J0YWwifQ==?jobBoardSource=gupy_portal")</f>
        <v/>
      </c>
      <c r="N25" t="inlineStr">
        <is>
          <t>Sim</t>
        </is>
      </c>
    </row>
    <row r="26">
      <c r="A26" t="n">
        <v>9015979</v>
      </c>
      <c r="B26" t="n">
        <v>68488</v>
      </c>
      <c r="C26" t="inlineStr">
        <is>
          <t>Constellation Oil Services</t>
        </is>
      </c>
      <c r="D26" t="inlineStr">
        <is>
          <t>Not</t>
        </is>
      </c>
      <c r="E26" t="inlineStr">
        <is>
          <t>Estagiário de Seguros</t>
        </is>
      </c>
      <c r="F26" t="inlineStr">
        <is>
          <t>internship</t>
        </is>
      </c>
      <c r="G26" t="inlineStr">
        <is>
          <t>24/04/2025</t>
        </is>
      </c>
      <c r="H26" t="inlineStr">
        <is>
          <t>23/06/2025</t>
        </is>
      </c>
      <c r="I26" t="b">
        <v>0</v>
      </c>
      <c r="J26" t="inlineStr">
        <is>
          <t>Rio de Janeiro</t>
        </is>
      </c>
      <c r="K26" t="inlineStr">
        <is>
          <t>Rio de Janeiro</t>
        </is>
      </c>
      <c r="L26" t="inlineStr">
        <is>
          <t>hybrid</t>
        </is>
      </c>
      <c r="M26">
        <f>HYPERLINK("https://theconstellation.gupy.io/job/eyJqb2JJZCI6OTAxNTk3OSwic291cmNlIjoiZ3VweV9wb3J0YWwifQ==?jobBoardSource=gupy_portal", "https://theconstellation.gupy.io/job/eyJqb2JJZCI6OTAxNTk3OSwic291cmNlIjoiZ3VweV9wb3J0YWwifQ==?jobBoardSource=gupy_portal")</f>
        <v/>
      </c>
      <c r="N26" t="inlineStr">
        <is>
          <t>Sim</t>
        </is>
      </c>
    </row>
    <row r="27">
      <c r="A27" t="n">
        <v>9017281</v>
      </c>
      <c r="B27" t="n">
        <v>2297</v>
      </c>
      <c r="C27" t="inlineStr">
        <is>
          <t>Incentiv</t>
        </is>
      </c>
      <c r="D27" t="inlineStr">
        <is>
          <t>Not</t>
        </is>
      </c>
      <c r="E27" t="inlineStr">
        <is>
          <t>Estágio em Sucesso do Cliente</t>
        </is>
      </c>
      <c r="F27" t="inlineStr">
        <is>
          <t>internship</t>
        </is>
      </c>
      <c r="G27" t="inlineStr">
        <is>
          <t>24/04/2025</t>
        </is>
      </c>
      <c r="H27" t="inlineStr">
        <is>
          <t>12/05/2025</t>
        </is>
      </c>
      <c r="I27" t="b">
        <v>1</v>
      </c>
      <c r="L27" t="inlineStr">
        <is>
          <t>remote</t>
        </is>
      </c>
      <c r="M27">
        <f>HYPERLINK("https://incentivme.gupy.io/job/eyJqb2JJZCI6OTAxNzI4MSwic291cmNlIjoiZ3VweV9wb3J0YWwifQ==?jobBoardSource=gupy_portal", "https://incentivme.gupy.io/job/eyJqb2JJZCI6OTAxNzI4MSwic291cmNlIjoiZ3VweV9wb3J0YWwifQ==?jobBoardSource=gupy_portal")</f>
        <v/>
      </c>
      <c r="N27" t="inlineStr">
        <is>
          <t>Sim</t>
        </is>
      </c>
    </row>
    <row r="28">
      <c r="A28" t="n">
        <v>9020761</v>
      </c>
      <c r="B28" t="n">
        <v>1263</v>
      </c>
      <c r="C28" t="inlineStr">
        <is>
          <t>OH BOY! SACADA</t>
        </is>
      </c>
      <c r="D28" t="inlineStr">
        <is>
          <t>Not</t>
        </is>
      </c>
      <c r="E28" t="inlineStr">
        <is>
          <t>Estágio | Controladoria / Financeiro</t>
        </is>
      </c>
      <c r="F28" t="inlineStr">
        <is>
          <t>internship</t>
        </is>
      </c>
      <c r="G28" t="inlineStr">
        <is>
          <t>24/04/2025</t>
        </is>
      </c>
      <c r="H28" t="inlineStr">
        <is>
          <t>23/06/2025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on-site</t>
        </is>
      </c>
      <c r="M28">
        <f>HYPERLINK("https://sacadaeohboy.gupy.io/job/eyJqb2JJZCI6OTAyMDc2MSwic291cmNlIjoiZ3VweV9wb3J0YWwifQ==?jobBoardSource=gupy_portal", "https://sacadaeohboy.gupy.io/job/eyJqb2JJZCI6OTAyMDc2MSwic291cmNlIjoiZ3VweV9wb3J0YWwifQ==?jobBoardSource=gupy_portal")</f>
        <v/>
      </c>
      <c r="N28" t="inlineStr">
        <is>
          <t>Sim</t>
        </is>
      </c>
    </row>
    <row r="29">
      <c r="A29" t="n">
        <v>9018792</v>
      </c>
      <c r="B29" t="n">
        <v>292</v>
      </c>
      <c r="C29" t="inlineStr">
        <is>
          <t>Confidencial</t>
        </is>
      </c>
      <c r="D29" t="inlineStr">
        <is>
          <t>Not</t>
        </is>
      </c>
      <c r="E29" t="inlineStr">
        <is>
          <t>Estágio em Mídia e Performance</t>
        </is>
      </c>
      <c r="F29" t="inlineStr">
        <is>
          <t>internship</t>
        </is>
      </c>
      <c r="G29" t="inlineStr">
        <is>
          <t>24/04/2025</t>
        </is>
      </c>
      <c r="H29" t="inlineStr">
        <is>
          <t>23/06/2025</t>
        </is>
      </c>
      <c r="I29" t="b">
        <v>0</v>
      </c>
      <c r="J29" t="inlineStr">
        <is>
          <t>Rio de Janeiro</t>
        </is>
      </c>
      <c r="K29" t="inlineStr">
        <is>
          <t>Rio de Janeiro</t>
        </is>
      </c>
      <c r="L29" t="inlineStr">
        <is>
          <t>hybrid</t>
        </is>
      </c>
      <c r="M29">
        <f>HYPERLINK("https://vagasgt.gupy.io/job/eyJqb2JJZCI6OTAxODc5Miwic291cmNlIjoiZ3VweV9wb3J0YWwifQ==?jobBoardSource=gupy_portal", "https://vagasgt.gupy.io/job/eyJqb2JJZCI6OTAxODc5Miwic291cmNlIjoiZ3VweV9wb3J0YWwifQ==?jobBoardSource=gupy_portal")</f>
        <v/>
      </c>
      <c r="N29" t="inlineStr">
        <is>
          <t>Sim</t>
        </is>
      </c>
    </row>
    <row r="30">
      <c r="A30" t="n">
        <v>9018019</v>
      </c>
      <c r="B30" t="n">
        <v>68302</v>
      </c>
      <c r="C30" t="inlineStr">
        <is>
          <t>Grupo Iter</t>
        </is>
      </c>
      <c r="D30" t="inlineStr">
        <is>
          <t>Not</t>
        </is>
      </c>
      <c r="E30" t="inlineStr">
        <is>
          <t>Estágio em Concierge (Copacabana) | C2Rio</t>
        </is>
      </c>
      <c r="F30" t="inlineStr">
        <is>
          <t>internship</t>
        </is>
      </c>
      <c r="G30" t="inlineStr">
        <is>
          <t>24/04/2025</t>
        </is>
      </c>
      <c r="H30" t="inlineStr">
        <is>
          <t>23/06/2025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>
        <f>HYPERLINK("https://grupoiter.gupy.io/job/eyJqb2JJZCI6OTAxODAxOSwic291cmNlIjoiZ3VweV9wb3J0YWwifQ==?jobBoardSource=gupy_portal", "https://grupoiter.gupy.io/job/eyJqb2JJZCI6OTAxODAxOSwic291cmNlIjoiZ3VweV9wb3J0YWwifQ==?jobBoardSource=gupy_portal")</f>
        <v/>
      </c>
      <c r="N30" t="inlineStr">
        <is>
          <t>Sim</t>
        </is>
      </c>
    </row>
    <row r="31">
      <c r="A31" t="n">
        <v>9016166</v>
      </c>
      <c r="B31" t="n">
        <v>12017</v>
      </c>
      <c r="C31" t="inlineStr">
        <is>
          <t>Edify Education</t>
        </is>
      </c>
      <c r="D31" t="inlineStr">
        <is>
          <t>Not</t>
        </is>
      </c>
      <c r="E31" t="inlineStr">
        <is>
          <t xml:space="preserve">Estágio | Trainee Teacher </t>
        </is>
      </c>
      <c r="F31" t="inlineStr">
        <is>
          <t>internship</t>
        </is>
      </c>
      <c r="G31" t="inlineStr">
        <is>
          <t>24/04/2025</t>
        </is>
      </c>
      <c r="H31" t="inlineStr">
        <is>
          <t>23/06/2025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hybrid</t>
        </is>
      </c>
      <c r="M31">
        <f>HYPERLINK("https://edifyeducation.gupy.io/job/eyJqb2JJZCI6OTAxNjE2Niwic291cmNlIjoiZ3VweV9wb3J0YWwifQ==?jobBoardSource=gupy_portal", "https://edifyeducation.gupy.io/job/eyJqb2JJZCI6OTAxNjE2Niwic291cmNlIjoiZ3VweV9wb3J0YWwifQ==?jobBoardSource=gupy_portal")</f>
        <v/>
      </c>
      <c r="N31" t="inlineStr">
        <is>
          <t>Sim</t>
        </is>
      </c>
    </row>
    <row r="32">
      <c r="A32" t="n">
        <v>9015844</v>
      </c>
      <c r="B32" t="n">
        <v>5977</v>
      </c>
      <c r="C32" t="inlineStr">
        <is>
          <t>Montreal | Tecnologia e Inovação</t>
        </is>
      </c>
      <c r="D32" t="inlineStr">
        <is>
          <t>Not</t>
        </is>
      </c>
      <c r="E32" t="inlineStr">
        <is>
          <t>Estágio em Comunicação e Inovação</t>
        </is>
      </c>
      <c r="F32" t="inlineStr">
        <is>
          <t>internship</t>
        </is>
      </c>
      <c r="G32" t="inlineStr">
        <is>
          <t>24/04/2025</t>
        </is>
      </c>
      <c r="H32" t="inlineStr">
        <is>
          <t>23/05/2025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hybrid</t>
        </is>
      </c>
      <c r="M32">
        <f>HYPERLINK("https://montreal.gupy.io/job/eyJqb2JJZCI6OTAxNTg0NCwic291cmNlIjoiZ3VweV9wb3J0YWwifQ==?jobBoardSource=gupy_portal", "https://montreal.gupy.io/job/eyJqb2JJZCI6OTAxNTg0NCwic291cmNlIjoiZ3VweV9wb3J0YWwifQ==?jobBoardSource=gupy_portal")</f>
        <v/>
      </c>
      <c r="N32" t="inlineStr">
        <is>
          <t>Sim</t>
        </is>
      </c>
    </row>
    <row r="33">
      <c r="A33" t="n">
        <v>9006545</v>
      </c>
      <c r="B33" t="n">
        <v>1172</v>
      </c>
      <c r="C33" t="inlineStr">
        <is>
          <t>invillia</t>
        </is>
      </c>
      <c r="D33" t="inlineStr">
        <is>
          <t>Not</t>
        </is>
      </c>
      <c r="E33" t="inlineStr">
        <is>
          <t>Sr Backend Developer - Python (S/PARC)</t>
        </is>
      </c>
      <c r="F33" t="inlineStr">
        <is>
          <t>effective</t>
        </is>
      </c>
      <c r="G33" t="inlineStr">
        <is>
          <t>24/04/2025</t>
        </is>
      </c>
      <c r="H33" t="inlineStr">
        <is>
          <t>21/06/2025</t>
        </is>
      </c>
      <c r="I33" t="b">
        <v>1</v>
      </c>
      <c r="L33" t="inlineStr">
        <is>
          <t>remote</t>
        </is>
      </c>
      <c r="M33">
        <f>HYPERLINK("https://invillia.gupy.io/job/eyJqb2JJZCI6OTAwNjU0NSwic291cmNlIjoiZ3VweV9wb3J0YWwifQ==?jobBoardSource=gupy_portal", "https://invillia.gupy.io/job/eyJqb2JJZCI6OTAwNjU0NSwic291cmNlIjoiZ3VweV9wb3J0YWwifQ==?jobBoardSource=gupy_portal")</f>
        <v/>
      </c>
      <c r="N33" t="inlineStr">
        <is>
          <t>Sim</t>
        </is>
      </c>
    </row>
    <row r="34">
      <c r="A34" t="n">
        <v>9005383</v>
      </c>
      <c r="B34" t="n">
        <v>1172</v>
      </c>
      <c r="C34" t="inlineStr">
        <is>
          <t>invillia</t>
        </is>
      </c>
      <c r="D34" t="inlineStr">
        <is>
          <t>Not</t>
        </is>
      </c>
      <c r="E34" t="inlineStr">
        <is>
          <t>Sr Backend Developer - Kotlin (C/PARC)</t>
        </is>
      </c>
      <c r="F34" t="inlineStr">
        <is>
          <t>effective</t>
        </is>
      </c>
      <c r="G34" t="inlineStr">
        <is>
          <t>24/04/2025</t>
        </is>
      </c>
      <c r="H34" t="inlineStr">
        <is>
          <t>21/06/2025</t>
        </is>
      </c>
      <c r="I34" t="b">
        <v>1</v>
      </c>
      <c r="L34" t="inlineStr">
        <is>
          <t>remote</t>
        </is>
      </c>
      <c r="M34">
        <f>HYPERLINK("https://invillia.gupy.io/job/eyJqb2JJZCI6OTAwNTM4Mywic291cmNlIjoiZ3VweV9wb3J0YWwifQ==?jobBoardSource=gupy_portal", "https://invillia.gupy.io/job/eyJqb2JJZCI6OTAwNTM4Mywic291cmNlIjoiZ3VweV9wb3J0YWwifQ==?jobBoardSource=gupy_portal")</f>
        <v/>
      </c>
      <c r="N34" t="inlineStr">
        <is>
          <t>Sim</t>
        </is>
      </c>
    </row>
    <row r="35">
      <c r="A35" t="n">
        <v>8976912</v>
      </c>
      <c r="B35" t="n">
        <v>1172</v>
      </c>
      <c r="C35" t="inlineStr">
        <is>
          <t>invillia</t>
        </is>
      </c>
      <c r="D35" t="inlineStr">
        <is>
          <t>Not</t>
        </is>
      </c>
      <c r="E35" t="inlineStr">
        <is>
          <t xml:space="preserve">Mid Backend Developer - Java (C/PARC) </t>
        </is>
      </c>
      <c r="F35" t="inlineStr">
        <is>
          <t>effective</t>
        </is>
      </c>
      <c r="G35" t="inlineStr">
        <is>
          <t>24/04/2025</t>
        </is>
      </c>
      <c r="H35" t="inlineStr">
        <is>
          <t>14/06/2025</t>
        </is>
      </c>
      <c r="I35" t="b">
        <v>1</v>
      </c>
      <c r="L35" t="inlineStr">
        <is>
          <t>remote</t>
        </is>
      </c>
      <c r="M35">
        <f>HYPERLINK("https://invillia.gupy.io/job/eyJqb2JJZCI6ODk3NjkxMiwic291cmNlIjoiZ3VweV9wb3J0YWwifQ==?jobBoardSource=gupy_portal", "https://invillia.gupy.io/job/eyJqb2JJZCI6ODk3NjkxMiwic291cmNlIjoiZ3VweV9wb3J0YWwifQ==?jobBoardSource=gupy_portal")</f>
        <v/>
      </c>
      <c r="N35" t="inlineStr">
        <is>
          <t>Sim</t>
        </is>
      </c>
    </row>
    <row r="36">
      <c r="A36" s="3" t="n">
        <v>8969420</v>
      </c>
      <c r="B36" s="3" t="n">
        <v>364</v>
      </c>
      <c r="C36" s="3" t="inlineStr">
        <is>
          <t>Sicredi</t>
        </is>
      </c>
      <c r="D36" s="3" t="inlineStr">
        <is>
          <t>Not</t>
        </is>
      </c>
      <c r="E36" s="3" t="inlineStr">
        <is>
          <t>CAS | Analista de Dados - Foco em Controladoria (Preferencialmente para mulheres)</t>
        </is>
      </c>
      <c r="F36" s="3" t="inlineStr">
        <is>
          <t>effective</t>
        </is>
      </c>
      <c r="G36" s="3" t="inlineStr">
        <is>
          <t>24/04/2025</t>
        </is>
      </c>
      <c r="H36" s="3" t="inlineStr">
        <is>
          <t>13/06/2025</t>
        </is>
      </c>
      <c r="I36" s="3" t="b">
        <v>1</v>
      </c>
      <c r="J36" s="3" t="inlineStr"/>
      <c r="K36" s="3" t="inlineStr"/>
      <c r="L36" s="3" t="inlineStr">
        <is>
          <t>remote</t>
        </is>
      </c>
      <c r="M36" s="3">
        <f>HYPERLINK("https://sicredi.gupy.io/job/eyJqb2JJZCI6ODk2OTQyMCwic291cmNlIjoiZ3VweV9wb3J0YWwifQ==?jobBoardSource=gupy_portal", "https://sicredi.gupy.io/job/eyJqb2JJZCI6ODk2OTQyMCwic291cmNlIjoiZ3VweV9wb3J0YWwifQ==?jobBoardSource=gupy_portal")</f>
        <v/>
      </c>
      <c r="N36" s="3" t="inlineStr">
        <is>
          <t>Sim</t>
        </is>
      </c>
    </row>
    <row r="37">
      <c r="A37" s="3" t="n">
        <v>9019478</v>
      </c>
      <c r="B37" s="3" t="n">
        <v>433</v>
      </c>
      <c r="C37" s="3" t="inlineStr">
        <is>
          <t>SoftDesign</t>
        </is>
      </c>
      <c r="D37" s="3" t="inlineStr">
        <is>
          <t>Not</t>
        </is>
      </c>
      <c r="E37" s="3" t="inlineStr">
        <is>
          <t xml:space="preserve">Analista de Dados Sênior </t>
        </is>
      </c>
      <c r="F37" s="3" t="inlineStr">
        <is>
          <t>effective</t>
        </is>
      </c>
      <c r="G37" s="3" t="inlineStr">
        <is>
          <t>24/04/2025</t>
        </is>
      </c>
      <c r="H37" s="3" t="inlineStr">
        <is>
          <t>23/06/2025</t>
        </is>
      </c>
      <c r="I37" s="3" t="b">
        <v>1</v>
      </c>
      <c r="J37" s="3" t="inlineStr"/>
      <c r="K37" s="3" t="inlineStr"/>
      <c r="L37" s="3" t="inlineStr">
        <is>
          <t>remote</t>
        </is>
      </c>
      <c r="M37" s="3">
        <f>HYPERLINK("https://softdesign.gupy.io/job/eyJqb2JJZCI6OTAxOTQ3OCwic291cmNlIjoiZ3VweV9wb3J0YWwifQ==?jobBoardSource=gupy_portal", "https://softdesign.gupy.io/job/eyJqb2JJZCI6OTAxOTQ3OCwic291cmNlIjoiZ3VweV9wb3J0YWwifQ==?jobBoardSource=gupy_portal")</f>
        <v/>
      </c>
      <c r="N37" s="3" t="inlineStr">
        <is>
          <t>Sim</t>
        </is>
      </c>
    </row>
    <row r="38">
      <c r="A38" s="4" t="n">
        <v>8928694</v>
      </c>
      <c r="B38" s="4" t="n">
        <v>1256</v>
      </c>
      <c r="C38" s="4" t="inlineStr">
        <is>
          <t xml:space="preserve">Página Confidencial </t>
        </is>
      </c>
      <c r="D38" s="4" t="inlineStr">
        <is>
          <t>Not</t>
        </is>
      </c>
      <c r="E38" s="4" t="inlineStr">
        <is>
          <t>Analista Júnior em Privacidade de Dados (LGPD)</t>
        </is>
      </c>
      <c r="F38" s="4" t="inlineStr">
        <is>
          <t>effective</t>
        </is>
      </c>
      <c r="G38" s="4" t="inlineStr">
        <is>
          <t>24/04/2025</t>
        </is>
      </c>
      <c r="H38" s="4" t="inlineStr">
        <is>
          <t>06/06/2025</t>
        </is>
      </c>
      <c r="I38" s="4" t="b">
        <v>1</v>
      </c>
      <c r="J38" s="4" t="n"/>
      <c r="K38" s="4" t="n"/>
      <c r="L38" s="4" t="inlineStr">
        <is>
          <t>remote</t>
        </is>
      </c>
      <c r="M38" s="4">
        <f>HYPERLINK("https://confidencialx.gupy.io/job/eyJqb2JJZCI6ODkyODY5NCwic291cmNlIjoiZ3VweV9wb3J0YWwifQ==?jobBoardSource=gupy_portal", "https://confidencialx.gupy.io/job/eyJqb2JJZCI6ODkyODY5NCwic291cmNlIjoiZ3VweV9wb3J0YWwifQ==?jobBoardSource=gupy_portal")</f>
        <v/>
      </c>
      <c r="N38" s="4" t="inlineStr">
        <is>
          <t>Sim</t>
        </is>
      </c>
    </row>
    <row r="39">
      <c r="A39" s="3" t="n">
        <v>8986144</v>
      </c>
      <c r="B39" s="3" t="n">
        <v>26603</v>
      </c>
      <c r="C39" s="3" t="inlineStr">
        <is>
          <t>VOLL</t>
        </is>
      </c>
      <c r="D39" s="3" t="inlineStr">
        <is>
          <t>Not</t>
        </is>
      </c>
      <c r="E39" s="3" t="inlineStr">
        <is>
          <t>Analista de Dados Sênior</t>
        </is>
      </c>
      <c r="F39" s="3" t="inlineStr">
        <is>
          <t>effective</t>
        </is>
      </c>
      <c r="G39" s="3" t="inlineStr">
        <is>
          <t>24/04/2025</t>
        </is>
      </c>
      <c r="H39" s="3" t="inlineStr">
        <is>
          <t>15/06/2025</t>
        </is>
      </c>
      <c r="I39" s="3" t="b">
        <v>1</v>
      </c>
      <c r="J39" s="3" t="inlineStr"/>
      <c r="K39" s="3" t="inlineStr"/>
      <c r="L39" s="3" t="inlineStr">
        <is>
          <t>remote</t>
        </is>
      </c>
      <c r="M39" s="3">
        <f>HYPERLINK("https://voll.gupy.io/job/eyJqb2JJZCI6ODk4NjE0NCwic291cmNlIjoiZ3VweV9wb3J0YWwifQ==?jobBoardSource=gupy_portal", "https://voll.gupy.io/job/eyJqb2JJZCI6ODk4NjE0NCwic291cmNlIjoiZ3VweV9wb3J0YWwifQ==?jobBoardSource=gupy_portal")</f>
        <v/>
      </c>
      <c r="N39" s="3" t="inlineStr">
        <is>
          <t>Sim</t>
        </is>
      </c>
    </row>
    <row r="40">
      <c r="A40" t="n">
        <v>8983850</v>
      </c>
      <c r="B40" t="n">
        <v>295</v>
      </c>
      <c r="C40" t="inlineStr">
        <is>
          <t>Grupo Boticário</t>
        </is>
      </c>
      <c r="D40" t="inlineStr">
        <is>
          <t>Not</t>
        </is>
      </c>
      <c r="E40" t="inlineStr">
        <is>
          <t>Analista III - Dados e Inovação CRM</t>
        </is>
      </c>
      <c r="F40" t="inlineStr">
        <is>
          <t>effective</t>
        </is>
      </c>
      <c r="G40" t="inlineStr">
        <is>
          <t>24/04/2025</t>
        </is>
      </c>
      <c r="H40" t="inlineStr">
        <is>
          <t>28/04/2025</t>
        </is>
      </c>
      <c r="I40" t="b">
        <v>1</v>
      </c>
      <c r="L40" t="inlineStr">
        <is>
          <t>remote</t>
        </is>
      </c>
      <c r="M40">
        <f>HYPERLINK("https://grupoboticario.gupy.io/job/eyJqb2JJZCI6ODk4Mzg1MCwic291cmNlIjoiZ3VweV9wb3J0YWwifQ==?jobBoardSource=gupy_portal", "https://grupoboticario.gupy.io/job/eyJqb2JJZCI6ODk4Mzg1MCwic291cmNlIjoiZ3VweV9wb3J0YWwifQ==?jobBoardSource=gupy_portal")</f>
        <v/>
      </c>
      <c r="N40" t="inlineStr">
        <is>
          <t>Sim</t>
        </is>
      </c>
    </row>
    <row r="41">
      <c r="A41" s="3" t="n">
        <v>9006660</v>
      </c>
      <c r="B41" s="3" t="n">
        <v>537</v>
      </c>
      <c r="C41" s="3" t="inlineStr">
        <is>
          <t>Grupo Salta Educação</t>
        </is>
      </c>
      <c r="D41" s="3" t="inlineStr">
        <is>
          <t>Not</t>
        </is>
      </c>
      <c r="E41" s="3" t="inlineStr">
        <is>
          <t>Analista de Dados - Contas a Receber</t>
        </is>
      </c>
      <c r="F41" s="3" t="inlineStr">
        <is>
          <t>effective</t>
        </is>
      </c>
      <c r="G41" s="3" t="inlineStr">
        <is>
          <t>24/04/2025</t>
        </is>
      </c>
      <c r="H41" s="3" t="inlineStr">
        <is>
          <t>21/06/2025</t>
        </is>
      </c>
      <c r="I41" s="3" t="b">
        <v>0</v>
      </c>
      <c r="J41" s="3" t="inlineStr">
        <is>
          <t>Rio de Janeiro</t>
        </is>
      </c>
      <c r="K41" s="3" t="inlineStr">
        <is>
          <t>Rio de Janeiro</t>
        </is>
      </c>
      <c r="L41" s="3" t="inlineStr">
        <is>
          <t>hybrid</t>
        </is>
      </c>
      <c r="M41" s="3">
        <f>HYPERLINK("https://gruposaltaedu.gupy.io/job/eyJqb2JJZCI6OTAwNjY2MCwic291cmNlIjoiZ3VweV9wb3J0YWwifQ==?jobBoardSource=gupy_portal", "https://gruposaltaedu.gupy.io/job/eyJqb2JJZCI6OTAwNjY2MCwic291cmNlIjoiZ3VweV9wb3J0YWwifQ==?jobBoardSource=gupy_portal")</f>
        <v/>
      </c>
      <c r="N41" s="3" t="inlineStr">
        <is>
          <t>Sim</t>
        </is>
      </c>
    </row>
    <row r="42">
      <c r="A42" t="n">
        <v>9019737</v>
      </c>
      <c r="B42" t="n">
        <v>19408</v>
      </c>
      <c r="C42" t="inlineStr">
        <is>
          <t>Fadami soluções</t>
        </is>
      </c>
      <c r="D42" t="inlineStr">
        <is>
          <t>Not</t>
        </is>
      </c>
      <c r="E42" t="inlineStr">
        <is>
          <t>Analista de Banco de Dados</t>
        </is>
      </c>
      <c r="F42" t="inlineStr">
        <is>
          <t>effective</t>
        </is>
      </c>
      <c r="G42" t="inlineStr">
        <is>
          <t>24/04/2025</t>
        </is>
      </c>
      <c r="H42" t="inlineStr">
        <is>
          <t>23/06/2025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hybrid</t>
        </is>
      </c>
      <c r="M42">
        <f>HYPERLINK("https://fadami.gupy.io/job/eyJqb2JJZCI6OTAxOTczNywic291cmNlIjoiZ3VweV9wb3J0YWwifQ==?jobBoardSource=gupy_portal", "https://fadami.gupy.io/job/eyJqb2JJZCI6OTAxOTczNywic291cmNlIjoiZ3VweV9wb3J0YWwifQ==?jobBoardSource=gupy_portal")</f>
        <v/>
      </c>
      <c r="N42" t="inlineStr">
        <is>
          <t>Sim</t>
        </is>
      </c>
    </row>
    <row r="43">
      <c r="A43" t="n">
        <v>9018557</v>
      </c>
      <c r="B43" t="n">
        <v>292</v>
      </c>
      <c r="C43" t="inlineStr">
        <is>
          <t>Grupo Trigo</t>
        </is>
      </c>
      <c r="D43" t="inlineStr">
        <is>
          <t>Not</t>
        </is>
      </c>
      <c r="E43" t="inlineStr">
        <is>
          <t>Analista de Engenharia de Dados</t>
        </is>
      </c>
      <c r="F43" t="inlineStr">
        <is>
          <t>effective</t>
        </is>
      </c>
      <c r="G43" t="inlineStr">
        <is>
          <t>24/04/2025</t>
        </is>
      </c>
      <c r="H43" t="inlineStr">
        <is>
          <t>23/06/2025</t>
        </is>
      </c>
      <c r="I43" t="b">
        <v>0</v>
      </c>
      <c r="J43" t="inlineStr">
        <is>
          <t>Rio de Janeiro</t>
        </is>
      </c>
      <c r="K43" t="inlineStr">
        <is>
          <t>Rio de Janeiro</t>
        </is>
      </c>
      <c r="L43" t="inlineStr">
        <is>
          <t>hybrid</t>
        </is>
      </c>
      <c r="M43">
        <f>HYPERLINK("https://grupotrigo.gupy.io/job/eyJqb2JJZCI6OTAxODU1Nywic291cmNlIjoiZ3VweV9wb3J0YWwifQ==?jobBoardSource=gupy_portal", "https://grupotrigo.gupy.io/job/eyJqb2JJZCI6OTAxODU1Nywic291cmNlIjoiZ3VweV9wb3J0YWwifQ==?jobBoardSource=gupy_portal")</f>
        <v/>
      </c>
      <c r="N43" t="inlineStr">
        <is>
          <t>Sim</t>
        </is>
      </c>
    </row>
    <row r="44">
      <c r="A44" s="4" t="n">
        <v>8979137</v>
      </c>
      <c r="B44" s="4" t="n">
        <v>551</v>
      </c>
      <c r="C44" s="4" t="inlineStr">
        <is>
          <t>Minsait an Indra Company</t>
        </is>
      </c>
      <c r="D44" s="4" t="inlineStr">
        <is>
          <t>Not</t>
        </is>
      </c>
      <c r="E44" s="4" t="inlineStr">
        <is>
          <t>Analista de segurança da informação Jr</t>
        </is>
      </c>
      <c r="F44" s="4" t="inlineStr">
        <is>
          <t>effective</t>
        </is>
      </c>
      <c r="G44" s="4" t="inlineStr">
        <is>
          <t>24/04/2025</t>
        </is>
      </c>
      <c r="H44" s="4" t="inlineStr">
        <is>
          <t>14/06/2025</t>
        </is>
      </c>
      <c r="I44" s="4" t="b">
        <v>0</v>
      </c>
      <c r="J44" s="4" t="inlineStr">
        <is>
          <t>Rio de Janeiro</t>
        </is>
      </c>
      <c r="K44" s="4" t="inlineStr">
        <is>
          <t>Rio de Janeiro</t>
        </is>
      </c>
      <c r="L44" s="4" t="inlineStr">
        <is>
          <t>hybrid</t>
        </is>
      </c>
      <c r="M44" s="4">
        <f>HYPERLINK("https://minsait.gupy.io/job/eyJqb2JJZCI6ODk3OTEzNywic291cmNlIjoiZ3VweV9wb3J0YWwifQ==?jobBoardSource=gupy_portal", "https://minsait.gupy.io/job/eyJqb2JJZCI6ODk3OTEzNywic291cmNlIjoiZ3VweV9wb3J0YWwifQ==?jobBoardSource=gupy_portal")</f>
        <v/>
      </c>
      <c r="N44" s="4" t="inlineStr">
        <is>
          <t>Sim</t>
        </is>
      </c>
    </row>
    <row r="45">
      <c r="A45" t="n">
        <v>8987906</v>
      </c>
      <c r="B45" t="n">
        <v>258</v>
      </c>
      <c r="C45" t="inlineStr">
        <is>
          <t xml:space="preserve">Afya </t>
        </is>
      </c>
      <c r="D45" t="inlineStr">
        <is>
          <t>Not</t>
        </is>
      </c>
      <c r="E45" t="inlineStr">
        <is>
          <t>UNIGRANRIO BARRA DA TIJUCA | Analista Administrativo Pleno</t>
        </is>
      </c>
      <c r="F45" t="inlineStr">
        <is>
          <t>effective</t>
        </is>
      </c>
      <c r="G45" t="inlineStr">
        <is>
          <t>24/04/2025</t>
        </is>
      </c>
      <c r="H45" t="inlineStr">
        <is>
          <t>15/06/2025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on-site</t>
        </is>
      </c>
      <c r="M45">
        <f>HYPERLINK("https://afya.gupy.io/job/eyJqb2JJZCI6ODk4NzkwNiwic291cmNlIjoiZ3VweV9wb3J0YWwifQ==?jobBoardSource=gupy_portal", "https://afya.gupy.io/job/eyJqb2JJZCI6ODk4NzkwNiwic291cmNlIjoiZ3VweV9wb3J0YWwifQ==?jobBoardSource=gupy_portal")</f>
        <v/>
      </c>
      <c r="N45" t="inlineStr">
        <is>
          <t>Sim</t>
        </is>
      </c>
    </row>
    <row r="46">
      <c r="A46" s="4" t="n">
        <v>8884453</v>
      </c>
      <c r="B46" s="4" t="n">
        <v>981</v>
      </c>
      <c r="C46" s="4" t="inlineStr">
        <is>
          <t>YDUQS</t>
        </is>
      </c>
      <c r="D46" s="4" t="inlineStr">
        <is>
          <t>Not</t>
        </is>
      </c>
      <c r="E46" s="4" t="inlineStr">
        <is>
          <t>PESSOA ANALISTA ADMINISTRATIVO FINANCEIRO JUNIOR</t>
        </is>
      </c>
      <c r="F46" s="4" t="inlineStr">
        <is>
          <t>effective</t>
        </is>
      </c>
      <c r="G46" s="4" t="inlineStr">
        <is>
          <t>24/04/2025</t>
        </is>
      </c>
      <c r="H46" s="4" t="inlineStr">
        <is>
          <t>27/05/2025</t>
        </is>
      </c>
      <c r="I46" s="4" t="b">
        <v>0</v>
      </c>
      <c r="J46" s="4" t="inlineStr">
        <is>
          <t>Rio de Janeiro</t>
        </is>
      </c>
      <c r="K46" s="4" t="inlineStr">
        <is>
          <t>Rio de Janeiro</t>
        </is>
      </c>
      <c r="L46" s="4" t="inlineStr">
        <is>
          <t>hybrid</t>
        </is>
      </c>
      <c r="M46" s="4">
        <f>HYPERLINK("https://yduqs.gupy.io/job/eyJqb2JJZCI6ODg4NDQ1Mywic291cmNlIjoiZ3VweV9wb3J0YWwifQ==?jobBoardSource=gupy_portal", "https://yduqs.gupy.io/job/eyJqb2JJZCI6ODg4NDQ1Mywic291cmNlIjoiZ3VweV9wb3J0YWwifQ==?jobBoardSource=gupy_portal")</f>
        <v/>
      </c>
      <c r="N46" s="4" t="inlineStr">
        <is>
          <t>Sim</t>
        </is>
      </c>
    </row>
    <row r="47">
      <c r="A47" s="4" t="n">
        <v>8977866</v>
      </c>
      <c r="B47" s="4" t="n">
        <v>46700</v>
      </c>
      <c r="C47" s="4" t="inlineStr">
        <is>
          <t>LWSA</t>
        </is>
      </c>
      <c r="D47" s="4" t="inlineStr">
        <is>
          <t>Not</t>
        </is>
      </c>
      <c r="E47" s="4" t="inlineStr">
        <is>
          <t>Tray | Pessoa Programadora PHP Sênior | Fluxo de Compra | Remoto</t>
        </is>
      </c>
      <c r="F47" s="4" t="inlineStr">
        <is>
          <t>effective</t>
        </is>
      </c>
      <c r="G47" s="4" t="inlineStr">
        <is>
          <t>24/04/2025</t>
        </is>
      </c>
      <c r="H47" s="4" t="inlineStr">
        <is>
          <t>24/05/2025</t>
        </is>
      </c>
      <c r="I47" s="4" t="b">
        <v>1</v>
      </c>
      <c r="J47" s="4" t="n"/>
      <c r="K47" s="4" t="n"/>
      <c r="L47" s="4" t="inlineStr">
        <is>
          <t>remote</t>
        </is>
      </c>
      <c r="M47" s="4">
        <f>HYPERLINK("https://lwsa.gupy.io/job/eyJqb2JJZCI6ODk3Nzg2Niwic291cmNlIjoiZ3VweV9wb3J0YWwifQ==?jobBoardSource=gupy_portal", "https://lwsa.gupy.io/job/eyJqb2JJZCI6ODk3Nzg2Niwic291cmNlIjoiZ3VweV9wb3J0YWwifQ==?jobBoardSource=gupy_portal")</f>
        <v/>
      </c>
      <c r="N47" s="4" t="inlineStr">
        <is>
          <t>Sim</t>
        </is>
      </c>
    </row>
    <row r="48">
      <c r="A48" s="4" t="n">
        <v>9004470</v>
      </c>
      <c r="B48" s="4" t="n">
        <v>46700</v>
      </c>
      <c r="C48" s="4" t="inlineStr">
        <is>
          <t>LWSA</t>
        </is>
      </c>
      <c r="D48" s="4" t="inlineStr">
        <is>
          <t>Not</t>
        </is>
      </c>
      <c r="E48" s="4" t="inlineStr">
        <is>
          <t xml:space="preserve">Tray | Pessoa Programadora PHP Pleno | Fluxo de Compra | Remoto </t>
        </is>
      </c>
      <c r="F48" s="4" t="inlineStr">
        <is>
          <t>effective</t>
        </is>
      </c>
      <c r="G48" s="4" t="inlineStr">
        <is>
          <t>24/04/2025</t>
        </is>
      </c>
      <c r="H48" s="4" t="inlineStr">
        <is>
          <t>24/05/2025</t>
        </is>
      </c>
      <c r="I48" s="4" t="b">
        <v>1</v>
      </c>
      <c r="J48" s="4" t="n"/>
      <c r="K48" s="4" t="n"/>
      <c r="L48" s="4" t="inlineStr">
        <is>
          <t>remote</t>
        </is>
      </c>
      <c r="M48" s="4">
        <f>HYPERLINK("https://lwsa.gupy.io/job/eyJqb2JJZCI6OTAwNDQ3MCwic291cmNlIjoiZ3VweV9wb3J0YWwifQ==?jobBoardSource=gupy_portal", "https://lwsa.gupy.io/job/eyJqb2JJZCI6OTAwNDQ3MCwic291cmNlIjoiZ3VweV9wb3J0YWwifQ==?jobBoardSource=gupy_portal")</f>
        <v/>
      </c>
      <c r="N48" s="4" t="inlineStr">
        <is>
          <t>Sim</t>
        </is>
      </c>
    </row>
    <row r="49">
      <c r="A49" t="n">
        <v>8944099</v>
      </c>
      <c r="B49" t="n">
        <v>2337</v>
      </c>
      <c r="C49" t="inlineStr">
        <is>
          <t>Adeste</t>
        </is>
      </c>
      <c r="D49" t="inlineStr">
        <is>
          <t>Not</t>
        </is>
      </c>
      <c r="E49" t="inlineStr">
        <is>
          <t>Estagiário(a) de Administração (Tecnologia da Informação)</t>
        </is>
      </c>
      <c r="F49" t="inlineStr">
        <is>
          <t>internship</t>
        </is>
      </c>
      <c r="G49" t="inlineStr">
        <is>
          <t>23/04/2025</t>
        </is>
      </c>
      <c r="H49" t="inlineStr">
        <is>
          <t>30/06/2025</t>
        </is>
      </c>
      <c r="I49" t="b">
        <v>1</v>
      </c>
      <c r="L49" t="inlineStr">
        <is>
          <t>remote</t>
        </is>
      </c>
      <c r="M49">
        <f>HYPERLINK("https://vemseradeste.gupy.io/job/eyJqb2JJZCI6ODk0NDA5OSwic291cmNlIjoiZ3VweV9wb3J0YWwifQ==?jobBoardSource=gupy_portal", "https://vemseradeste.gupy.io/job/eyJqb2JJZCI6ODk0NDA5OSwic291cmNlIjoiZ3VweV9wb3J0YWwifQ==?jobBoardSource=gupy_portal")</f>
        <v/>
      </c>
      <c r="N49" t="inlineStr">
        <is>
          <t>Sim</t>
        </is>
      </c>
    </row>
    <row r="50">
      <c r="A50" t="n">
        <v>9011933</v>
      </c>
      <c r="B50" t="n">
        <v>43829</v>
      </c>
      <c r="C50" t="inlineStr">
        <is>
          <t>VExpenses</t>
        </is>
      </c>
      <c r="D50" t="inlineStr">
        <is>
          <t>Not</t>
        </is>
      </c>
      <c r="E50" t="inlineStr">
        <is>
          <t xml:space="preserve">Estágio em Operações e Performance (Remoto)   </t>
        </is>
      </c>
      <c r="F50" t="inlineStr">
        <is>
          <t>internship</t>
        </is>
      </c>
      <c r="G50" t="inlineStr">
        <is>
          <t>23/04/2025</t>
        </is>
      </c>
      <c r="H50" t="inlineStr">
        <is>
          <t>27/04/2025</t>
        </is>
      </c>
      <c r="I50" t="b">
        <v>1</v>
      </c>
      <c r="L50" t="inlineStr">
        <is>
          <t>remote</t>
        </is>
      </c>
      <c r="M50">
        <f>HYPERLINK("https://vexpenses.gupy.io/job/eyJqb2JJZCI6OTAxMTkzMywic291cmNlIjoiZ3VweV9wb3J0YWwifQ==?jobBoardSource=gupy_portal", "https://vexpenses.gupy.io/job/eyJqb2JJZCI6OTAxMTkzMywic291cmNlIjoiZ3VweV9wb3J0YWwifQ==?jobBoardSource=gupy_portal")</f>
        <v/>
      </c>
      <c r="N50" t="inlineStr">
        <is>
          <t>Sim</t>
        </is>
      </c>
    </row>
    <row r="51">
      <c r="A51" t="n">
        <v>9011639</v>
      </c>
      <c r="B51" t="n">
        <v>65971</v>
      </c>
      <c r="C51" t="inlineStr">
        <is>
          <t>Branddi</t>
        </is>
      </c>
      <c r="D51" t="inlineStr">
        <is>
          <t>Not</t>
        </is>
      </c>
      <c r="E51" t="inlineStr">
        <is>
          <t>Estágio l Monitoramento e Triagem</t>
        </is>
      </c>
      <c r="F51" t="inlineStr">
        <is>
          <t>internship</t>
        </is>
      </c>
      <c r="G51" t="inlineStr">
        <is>
          <t>23/04/2025</t>
        </is>
      </c>
      <c r="H51" t="inlineStr">
        <is>
          <t>31/01/2026</t>
        </is>
      </c>
      <c r="I51" t="b">
        <v>1</v>
      </c>
      <c r="L51" t="inlineStr">
        <is>
          <t>remote</t>
        </is>
      </c>
      <c r="M51">
        <f>HYPERLINK("https://brandmonitor.gupy.io/job/eyJqb2JJZCI6OTAxMTYzOSwic291cmNlIjoiZ3VweV9wb3J0YWwifQ==?jobBoardSource=gupy_portal", "https://brandmonitor.gupy.io/job/eyJqb2JJZCI6OTAxMTYzOSwic291cmNlIjoiZ3VweV9wb3J0YWwifQ==?jobBoardSource=gupy_portal")</f>
        <v/>
      </c>
      <c r="N51" t="inlineStr">
        <is>
          <t>Sim</t>
        </is>
      </c>
    </row>
    <row r="52">
      <c r="A52" t="n">
        <v>9007552</v>
      </c>
      <c r="B52" t="n">
        <v>5713</v>
      </c>
      <c r="C52" t="inlineStr">
        <is>
          <t>Innuvem Consultoria</t>
        </is>
      </c>
      <c r="D52" t="inlineStr">
        <is>
          <t>Not</t>
        </is>
      </c>
      <c r="E52" t="inlineStr">
        <is>
          <t>Estágio na área de Operações</t>
        </is>
      </c>
      <c r="F52" t="inlineStr">
        <is>
          <t>internship</t>
        </is>
      </c>
      <c r="G52" t="inlineStr">
        <is>
          <t>23/04/2025</t>
        </is>
      </c>
      <c r="H52" t="inlineStr">
        <is>
          <t>22/06/2025</t>
        </is>
      </c>
      <c r="I52" t="b">
        <v>1</v>
      </c>
      <c r="L52" t="inlineStr">
        <is>
          <t>remote</t>
        </is>
      </c>
      <c r="M52">
        <f>HYPERLINK("https://innuvem.gupy.io/job/eyJqb2JJZCI6OTAwNzU1Miwic291cmNlIjoiZ3VweV9wb3J0YWwifQ==?jobBoardSource=gupy_portal", "https://innuvem.gupy.io/job/eyJqb2JJZCI6OTAwNzU1Miwic291cmNlIjoiZ3VweV9wb3J0YWwifQ==?jobBoardSource=gupy_portal")</f>
        <v/>
      </c>
      <c r="N52" t="inlineStr">
        <is>
          <t>Sim</t>
        </is>
      </c>
    </row>
    <row r="53">
      <c r="A53" t="n">
        <v>9011145</v>
      </c>
      <c r="B53" t="n">
        <v>72638</v>
      </c>
      <c r="C53" t="inlineStr">
        <is>
          <t>Oportunidades de Estágio VINCI Energies</t>
        </is>
      </c>
      <c r="D53" t="inlineStr">
        <is>
          <t>Not</t>
        </is>
      </c>
      <c r="E53" t="inlineStr">
        <is>
          <t>Estágio em Projetos de Sustentabilidade e Gestão Ambiental</t>
        </is>
      </c>
      <c r="F53" t="inlineStr">
        <is>
          <t>internship</t>
        </is>
      </c>
      <c r="G53" t="inlineStr">
        <is>
          <t>23/04/2025</t>
        </is>
      </c>
      <c r="H53" t="inlineStr">
        <is>
          <t>15/06/2025</t>
        </is>
      </c>
      <c r="I53" t="b">
        <v>0</v>
      </c>
      <c r="J53" t="inlineStr">
        <is>
          <t>Rio de Janeiro</t>
        </is>
      </c>
      <c r="K53" t="inlineStr">
        <is>
          <t>Rio de Janeiro</t>
        </is>
      </c>
      <c r="L53" t="inlineStr">
        <is>
          <t>on-site</t>
        </is>
      </c>
      <c r="M53">
        <f>HYPERLINK("https://programa-estagio-ve.gupy.io/job/eyJqb2JJZCI6OTAxMTE0NSwic291cmNlIjoiZ3VweV9wb3J0YWwifQ==?jobBoardSource=gupy_portal", "https://programa-estagio-ve.gupy.io/job/eyJqb2JJZCI6OTAxMTE0NSwic291cmNlIjoiZ3VweV9wb3J0YWwifQ==?jobBoardSource=gupy_portal")</f>
        <v/>
      </c>
      <c r="N53" t="inlineStr">
        <is>
          <t>Sim</t>
        </is>
      </c>
    </row>
    <row r="54">
      <c r="A54" t="n">
        <v>9009364</v>
      </c>
      <c r="B54" t="n">
        <v>81778</v>
      </c>
      <c r="C54" t="inlineStr">
        <is>
          <t>Centro de Integracao Empresa Escola do e Rio de Janeiro</t>
        </is>
      </c>
      <c r="D54" t="inlineStr">
        <is>
          <t>Not</t>
        </is>
      </c>
      <c r="E54" t="inlineStr">
        <is>
          <t>Estágio Engenharia de Produção</t>
        </is>
      </c>
      <c r="F54" t="inlineStr">
        <is>
          <t>internship</t>
        </is>
      </c>
      <c r="G54" t="inlineStr">
        <is>
          <t>23/04/2025</t>
        </is>
      </c>
      <c r="H54" t="inlineStr">
        <is>
          <t>22/06/2025</t>
        </is>
      </c>
      <c r="I54" t="b">
        <v>0</v>
      </c>
      <c r="J54" t="inlineStr">
        <is>
          <t>Japeri</t>
        </is>
      </c>
      <c r="K54" t="inlineStr">
        <is>
          <t>Rio de Janeiro</t>
        </is>
      </c>
      <c r="L54" t="inlineStr">
        <is>
          <t>on-site</t>
        </is>
      </c>
      <c r="M54">
        <f>HYPERLINK("https://cieerj.gupy.io/job/eyJqb2JJZCI6OTAwOTM2NCwic291cmNlIjoiZ3VweV9wb3J0YWwifQ==?jobBoardSource=gupy_portal", "https://cieerj.gupy.io/job/eyJqb2JJZCI6OTAwOTM2NCwic291cmNlIjoiZ3VweV9wb3J0YWwifQ==?jobBoardSource=gupy_portal")</f>
        <v/>
      </c>
      <c r="N54" t="inlineStr">
        <is>
          <t>Sim</t>
        </is>
      </c>
    </row>
    <row r="55">
      <c r="A55" t="n">
        <v>9008380</v>
      </c>
      <c r="B55" t="n">
        <v>1941</v>
      </c>
      <c r="C55" t="inlineStr">
        <is>
          <t>JGP</t>
        </is>
      </c>
      <c r="D55" t="inlineStr">
        <is>
          <t>Not</t>
        </is>
      </c>
      <c r="E55" t="inlineStr">
        <is>
          <t xml:space="preserve"> Estágio Jurídico </t>
        </is>
      </c>
      <c r="F55" t="inlineStr">
        <is>
          <t>internship</t>
        </is>
      </c>
      <c r="G55" t="inlineStr">
        <is>
          <t>23/04/2025</t>
        </is>
      </c>
      <c r="H55" t="inlineStr">
        <is>
          <t>31/05/2025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on-site</t>
        </is>
      </c>
      <c r="M55">
        <f>HYPERLINK("https://jgpcarreira.gupy.io/job/eyJqb2JJZCI6OTAwODM4MCwic291cmNlIjoiZ3VweV9wb3J0YWwifQ==?jobBoardSource=gupy_portal", "https://jgpcarreira.gupy.io/job/eyJqb2JJZCI6OTAwODM4MCwic291cmNlIjoiZ3VweV9wb3J0YWwifQ==?jobBoardSource=gupy_portal")</f>
        <v/>
      </c>
      <c r="N55" t="inlineStr">
        <is>
          <t>Sim</t>
        </is>
      </c>
    </row>
    <row r="56">
      <c r="A56" s="4" t="n">
        <v>9009234</v>
      </c>
      <c r="B56" s="4" t="n">
        <v>50527</v>
      </c>
      <c r="C56" s="4" t="inlineStr">
        <is>
          <t>VENHA SER #SANGUELARANJA 🧡🚀</t>
        </is>
      </c>
      <c r="D56" s="4" t="inlineStr">
        <is>
          <t>Not</t>
        </is>
      </c>
      <c r="E56" s="4" t="inlineStr">
        <is>
          <t>Pessoa Desenvolvedora Backend Java Pleno</t>
        </is>
      </c>
      <c r="F56" s="4" t="inlineStr">
        <is>
          <t>effective</t>
        </is>
      </c>
      <c r="G56" s="4" t="inlineStr">
        <is>
          <t>23/04/2025</t>
        </is>
      </c>
      <c r="H56" s="4" t="inlineStr">
        <is>
          <t>22/06/2025</t>
        </is>
      </c>
      <c r="I56" s="4" t="b">
        <v>1</v>
      </c>
      <c r="J56" s="4" t="n"/>
      <c r="K56" s="4" t="n"/>
      <c r="L56" s="4" t="inlineStr">
        <is>
          <t>remote</t>
        </is>
      </c>
      <c r="M56" s="4">
        <f>HYPERLINK("https://fcamara.gupy.io/job/eyJqb2JJZCI6OTAwOTIzNCwic291cmNlIjoiZ3VweV9wb3J0YWwifQ==?jobBoardSource=gupy_portal", "https://fcamara.gupy.io/job/eyJqb2JJZCI6OTAwOTIzNCwic291cmNlIjoiZ3VweV9wb3J0YWwifQ==?jobBoardSource=gupy_portal")</f>
        <v/>
      </c>
      <c r="N56" s="4" t="inlineStr">
        <is>
          <t>Sim</t>
        </is>
      </c>
    </row>
    <row r="57">
      <c r="A57" t="n">
        <v>9011262</v>
      </c>
      <c r="B57" t="n">
        <v>433</v>
      </c>
      <c r="C57" t="inlineStr">
        <is>
          <t>SoftDesign</t>
        </is>
      </c>
      <c r="D57" t="inlineStr">
        <is>
          <t>Not</t>
        </is>
      </c>
      <c r="E57" t="inlineStr">
        <is>
          <t>Software Engineer Backend  Java| Python</t>
        </is>
      </c>
      <c r="F57" t="inlineStr">
        <is>
          <t>effective</t>
        </is>
      </c>
      <c r="G57" t="inlineStr">
        <is>
          <t>23/04/2025</t>
        </is>
      </c>
      <c r="H57" t="inlineStr">
        <is>
          <t>22/06/2025</t>
        </is>
      </c>
      <c r="I57" t="b">
        <v>1</v>
      </c>
      <c r="L57" t="inlineStr">
        <is>
          <t>remote</t>
        </is>
      </c>
      <c r="M57">
        <f>HYPERLINK("https://softdesign.gupy.io/job/eyJqb2JJZCI6OTAxMTI2Miwic291cmNlIjoiZ3VweV9wb3J0YWwifQ==?jobBoardSource=gupy_portal", "https://softdesign.gupy.io/job/eyJqb2JJZCI6OTAxMTI2Miwic291cmNlIjoiZ3VweV9wb3J0YWwifQ==?jobBoardSource=gupy_portal")</f>
        <v/>
      </c>
      <c r="N57" t="inlineStr">
        <is>
          <t>Sim</t>
        </is>
      </c>
    </row>
    <row r="58">
      <c r="A58" s="4" t="n">
        <v>9009205</v>
      </c>
      <c r="B58" s="4" t="n">
        <v>50527</v>
      </c>
      <c r="C58" s="4" t="inlineStr">
        <is>
          <t>VENHA SER #SANGUELARANJA 🧡🚀</t>
        </is>
      </c>
      <c r="D58" s="4" t="inlineStr">
        <is>
          <t>Not</t>
        </is>
      </c>
      <c r="E58" s="4" t="inlineStr">
        <is>
          <t>Pessoa Desenvolvedora Backend Java Pleno</t>
        </is>
      </c>
      <c r="F58" s="4" t="inlineStr">
        <is>
          <t>effective</t>
        </is>
      </c>
      <c r="G58" s="4" t="inlineStr">
        <is>
          <t>23/04/2025</t>
        </is>
      </c>
      <c r="H58" s="4" t="inlineStr">
        <is>
          <t>22/06/2025</t>
        </is>
      </c>
      <c r="I58" s="4" t="b">
        <v>1</v>
      </c>
      <c r="J58" s="4" t="n"/>
      <c r="K58" s="4" t="n"/>
      <c r="L58" s="4" t="inlineStr">
        <is>
          <t>remote</t>
        </is>
      </c>
      <c r="M58" s="4">
        <f>HYPERLINK("https://fcamara.gupy.io/job/eyJqb2JJZCI6OTAwOTIwNSwic291cmNlIjoiZ3VweV9wb3J0YWwifQ==?jobBoardSource=gupy_portal", "https://fcamara.gupy.io/job/eyJqb2JJZCI6OTAwOTIwNSwic291cmNlIjoiZ3VweV9wb3J0YWwifQ==?jobBoardSource=gupy_portal")</f>
        <v/>
      </c>
      <c r="N58" s="4" t="inlineStr">
        <is>
          <t>Sim</t>
        </is>
      </c>
    </row>
    <row r="59">
      <c r="A59" s="4" t="n">
        <v>9009140</v>
      </c>
      <c r="B59" s="4" t="n">
        <v>50527</v>
      </c>
      <c r="C59" s="4" t="inlineStr">
        <is>
          <t>VENHA SER #SANGUELARANJA 🧡🚀</t>
        </is>
      </c>
      <c r="D59" s="4" t="inlineStr">
        <is>
          <t>Not</t>
        </is>
      </c>
      <c r="E59" s="4" t="inlineStr">
        <is>
          <t xml:space="preserve">Pessoa Desenvolvedora Back-End Java Sênior </t>
        </is>
      </c>
      <c r="F59" s="4" t="inlineStr">
        <is>
          <t>effective</t>
        </is>
      </c>
      <c r="G59" s="4" t="inlineStr">
        <is>
          <t>23/04/2025</t>
        </is>
      </c>
      <c r="H59" s="4" t="inlineStr">
        <is>
          <t>22/06/2025</t>
        </is>
      </c>
      <c r="I59" s="4" t="b">
        <v>1</v>
      </c>
      <c r="J59" s="4" t="n"/>
      <c r="K59" s="4" t="n"/>
      <c r="L59" s="4" t="inlineStr">
        <is>
          <t>remote</t>
        </is>
      </c>
      <c r="M59" s="4">
        <f>HYPERLINK("https://fcamara.gupy.io/job/eyJqb2JJZCI6OTAwOTE0MCwic291cmNlIjoiZ3VweV9wb3J0YWwifQ==?jobBoardSource=gupy_portal", "https://fcamara.gupy.io/job/eyJqb2JJZCI6OTAwOTE0MCwic291cmNlIjoiZ3VweV9wb3J0YWwifQ==?jobBoardSource=gupy_portal")</f>
        <v/>
      </c>
      <c r="N59" s="4" t="inlineStr">
        <is>
          <t>Sim</t>
        </is>
      </c>
    </row>
    <row r="60">
      <c r="A60" t="n">
        <v>9009368</v>
      </c>
      <c r="B60" t="n">
        <v>1052</v>
      </c>
      <c r="C60" t="inlineStr">
        <is>
          <t>Memed</t>
        </is>
      </c>
      <c r="D60" t="inlineStr">
        <is>
          <t>Not</t>
        </is>
      </c>
      <c r="E60" t="inlineStr">
        <is>
          <t>BACK-END ENGINEER STAFF</t>
        </is>
      </c>
      <c r="F60" t="inlineStr">
        <is>
          <t>effective</t>
        </is>
      </c>
      <c r="G60" t="inlineStr">
        <is>
          <t>23/04/2025</t>
        </is>
      </c>
      <c r="H60" t="inlineStr">
        <is>
          <t>25/05/2025</t>
        </is>
      </c>
      <c r="I60" t="b">
        <v>1</v>
      </c>
      <c r="L60" t="inlineStr">
        <is>
          <t>remote</t>
        </is>
      </c>
      <c r="M60">
        <f>HYPERLINK("https://memed.gupy.io/job/eyJqb2JJZCI6OTAwOTM2OCwic291cmNlIjoiZ3VweV9wb3J0YWwifQ==?jobBoardSource=gupy_portal", "https://memed.gupy.io/job/eyJqb2JJZCI6OTAwOTM2OCwic291cmNlIjoiZ3VweV9wb3J0YWwifQ==?jobBoardSource=gupy_portal")</f>
        <v/>
      </c>
      <c r="N60" t="inlineStr">
        <is>
          <t>Sim</t>
        </is>
      </c>
    </row>
    <row r="61">
      <c r="A61" s="4" t="n">
        <v>9009174</v>
      </c>
      <c r="B61" s="4" t="n">
        <v>50527</v>
      </c>
      <c r="C61" s="4" t="inlineStr">
        <is>
          <t>VENHA SER #SANGUELARANJA 🧡🚀</t>
        </is>
      </c>
      <c r="D61" s="4" t="inlineStr">
        <is>
          <t>Not</t>
        </is>
      </c>
      <c r="E61" s="4" t="inlineStr">
        <is>
          <t xml:space="preserve">Pessoa Desenvolvedora Back-End Java Sênior </t>
        </is>
      </c>
      <c r="F61" s="4" t="inlineStr">
        <is>
          <t>effective</t>
        </is>
      </c>
      <c r="G61" s="4" t="inlineStr">
        <is>
          <t>23/04/2025</t>
        </is>
      </c>
      <c r="H61" s="4" t="inlineStr">
        <is>
          <t>22/06/2025</t>
        </is>
      </c>
      <c r="I61" s="4" t="b">
        <v>1</v>
      </c>
      <c r="J61" s="4" t="n"/>
      <c r="K61" s="4" t="n"/>
      <c r="L61" s="4" t="inlineStr">
        <is>
          <t>remote</t>
        </is>
      </c>
      <c r="M61" s="4">
        <f>HYPERLINK("https://fcamara.gupy.io/job/eyJqb2JJZCI6OTAwOTE3NCwic291cmNlIjoiZ3VweV9wb3J0YWwifQ==?jobBoardSource=gupy_portal", "https://fcamara.gupy.io/job/eyJqb2JJZCI6OTAwOTE3NCwic291cmNlIjoiZ3VweV9wb3J0YWwifQ==?jobBoardSource=gupy_portal")</f>
        <v/>
      </c>
      <c r="N61" s="4" t="inlineStr">
        <is>
          <t>Sim</t>
        </is>
      </c>
    </row>
    <row r="62">
      <c r="A62" s="4" t="n">
        <v>8959984</v>
      </c>
      <c r="B62" s="4" t="n">
        <v>36502</v>
      </c>
      <c r="C62" s="4" t="inlineStr">
        <is>
          <t>Quality Digital</t>
        </is>
      </c>
      <c r="D62" s="4" t="inlineStr">
        <is>
          <t>Not</t>
        </is>
      </c>
      <c r="E62" s="4" t="inlineStr">
        <is>
          <t>8959984 - PESSOA DESENVOLVEDORA PLENO (BACK-END) [VTEX]</t>
        </is>
      </c>
      <c r="F62" s="4" t="inlineStr">
        <is>
          <t>effective</t>
        </is>
      </c>
      <c r="G62" s="4" t="inlineStr">
        <is>
          <t>23/04/2025</t>
        </is>
      </c>
      <c r="H62" s="4" t="inlineStr">
        <is>
          <t>10/06/2025</t>
        </is>
      </c>
      <c r="I62" s="4" t="b">
        <v>1</v>
      </c>
      <c r="J62" s="4" t="n"/>
      <c r="K62" s="4" t="n"/>
      <c r="L62" s="4" t="inlineStr">
        <is>
          <t>remote</t>
        </is>
      </c>
      <c r="M62" s="4">
        <f>HYPERLINK("https://qualitydigital.gupy.io/job/eyJqb2JJZCI6ODk1OTk4NCwic291cmNlIjoiZ3VweV9wb3J0YWwifQ==?jobBoardSource=gupy_portal", "https://qualitydigital.gupy.io/job/eyJqb2JJZCI6ODk1OTk4NCwic291cmNlIjoiZ3VweV9wb3J0YWwifQ==?jobBoardSource=gupy_portal")</f>
        <v/>
      </c>
      <c r="N62" s="4" t="inlineStr">
        <is>
          <t>Sim</t>
        </is>
      </c>
    </row>
    <row r="63">
      <c r="A63" s="3" t="n">
        <v>8968726</v>
      </c>
      <c r="B63" s="3" t="n">
        <v>37987</v>
      </c>
      <c r="C63" s="3" t="inlineStr">
        <is>
          <t xml:space="preserve">Grupo Carbel </t>
        </is>
      </c>
      <c r="D63" s="3" t="inlineStr">
        <is>
          <t>Not</t>
        </is>
      </c>
      <c r="E63" s="3" t="inlineStr">
        <is>
          <t>CUSTOMER SUCCESS | ALPES ONE</t>
        </is>
      </c>
      <c r="F63" s="3" t="inlineStr">
        <is>
          <t>effective</t>
        </is>
      </c>
      <c r="G63" s="3" t="inlineStr">
        <is>
          <t>23/04/2025</t>
        </is>
      </c>
      <c r="H63" s="3" t="inlineStr">
        <is>
          <t>13/06/2025</t>
        </is>
      </c>
      <c r="I63" s="3" t="b">
        <v>1</v>
      </c>
      <c r="J63" s="3" t="inlineStr"/>
      <c r="K63" s="3" t="inlineStr"/>
      <c r="L63" s="3" t="inlineStr">
        <is>
          <t>remote</t>
        </is>
      </c>
      <c r="M63" s="3">
        <f>HYPERLINK("https://grupocarbel.gupy.io/job/eyJqb2JJZCI6ODk2ODcyNiwic291cmNlIjoiZ3VweV9wb3J0YWwifQ==?jobBoardSource=gupy_portal", "https://grupocarbel.gupy.io/job/eyJqb2JJZCI6ODk2ODcyNiwic291cmNlIjoiZ3VweV9wb3J0YWwifQ==?jobBoardSource=gupy_portal")</f>
        <v/>
      </c>
      <c r="N63" s="3" t="inlineStr">
        <is>
          <t>Sim</t>
        </is>
      </c>
    </row>
    <row r="64">
      <c r="A64" s="3" t="n">
        <v>8985183</v>
      </c>
      <c r="B64" s="3" t="n">
        <v>2</v>
      </c>
      <c r="C64" s="3" t="inlineStr">
        <is>
          <t>Gupy</t>
        </is>
      </c>
      <c r="D64" s="3" t="inlineStr">
        <is>
          <t>Not</t>
        </is>
      </c>
      <c r="E64" s="3" t="inlineStr">
        <is>
          <t>Produto | Analista de Dados Pleno | Afirmativa para Pessoas com Deficiência (PCD)</t>
        </is>
      </c>
      <c r="F64" s="3" t="inlineStr">
        <is>
          <t>effective</t>
        </is>
      </c>
      <c r="G64" s="3" t="inlineStr">
        <is>
          <t>23/04/2025</t>
        </is>
      </c>
      <c r="H64" s="3" t="inlineStr">
        <is>
          <t>15/06/2025</t>
        </is>
      </c>
      <c r="I64" s="3" t="b">
        <v>1</v>
      </c>
      <c r="J64" s="3" t="inlineStr"/>
      <c r="K64" s="3" t="inlineStr"/>
      <c r="L64" s="3" t="inlineStr">
        <is>
          <t>remote</t>
        </is>
      </c>
      <c r="M64" s="3">
        <f>HYPERLINK("https://tech-career.gupy.io/job/eyJqb2JJZCI6ODk4NTE4Mywic291cmNlIjoiZ3VweV9wb3J0YWwifQ==?jobBoardSource=gupy_portal", "https://tech-career.gupy.io/job/eyJqb2JJZCI6ODk4NTE4Mywic291cmNlIjoiZ3VweV9wb3J0YWwifQ==?jobBoardSource=gupy_portal")</f>
        <v/>
      </c>
      <c r="N64" s="3" t="inlineStr">
        <is>
          <t>Sim</t>
        </is>
      </c>
    </row>
    <row r="65">
      <c r="A65" s="4" t="n">
        <v>8913610</v>
      </c>
      <c r="B65" s="4" t="n">
        <v>54190</v>
      </c>
      <c r="C65" s="4" t="inlineStr">
        <is>
          <t xml:space="preserve">KMM by nstech </t>
        </is>
      </c>
      <c r="D65" s="4" t="inlineStr">
        <is>
          <t>Not</t>
        </is>
      </c>
      <c r="E65" s="4" t="inlineStr">
        <is>
          <t>Analista Dados Junior</t>
        </is>
      </c>
      <c r="F65" s="4" t="inlineStr">
        <is>
          <t>effective</t>
        </is>
      </c>
      <c r="G65" s="4" t="inlineStr">
        <is>
          <t>23/04/2025</t>
        </is>
      </c>
      <c r="H65" s="4" t="inlineStr">
        <is>
          <t>02/06/2025</t>
        </is>
      </c>
      <c r="I65" s="4" t="b">
        <v>1</v>
      </c>
      <c r="J65" s="4" t="n"/>
      <c r="K65" s="4" t="n"/>
      <c r="L65" s="4" t="inlineStr">
        <is>
          <t>remote</t>
        </is>
      </c>
      <c r="M65" s="4">
        <f>HYPERLINK("https://kmm.gupy.io/job/eyJqb2JJZCI6ODkxMzYxMCwic291cmNlIjoiZ3VweV9wb3J0YWwifQ==?jobBoardSource=gupy_portal", "https://kmm.gupy.io/job/eyJqb2JJZCI6ODkxMzYxMCwic291cmNlIjoiZ3VweV9wb3J0YWwifQ==?jobBoardSource=gupy_portal")</f>
        <v/>
      </c>
      <c r="N65" s="4" t="inlineStr">
        <is>
          <t>Sim</t>
        </is>
      </c>
    </row>
    <row r="66">
      <c r="A66" s="4" t="n">
        <v>8991357</v>
      </c>
      <c r="B66" s="4" t="n">
        <v>726</v>
      </c>
      <c r="C66" s="4" t="inlineStr">
        <is>
          <t>Pecege</t>
        </is>
      </c>
      <c r="D66" s="4" t="inlineStr">
        <is>
          <t>Not</t>
        </is>
      </c>
      <c r="E66" s="4" t="inlineStr">
        <is>
          <t xml:space="preserve">Estagiário(a) em Desenvolvimento de Sistemas </t>
        </is>
      </c>
      <c r="F66" s="4" t="inlineStr">
        <is>
          <t>internship</t>
        </is>
      </c>
      <c r="G66" s="4" t="inlineStr">
        <is>
          <t>22/04/2025</t>
        </is>
      </c>
      <c r="H66" s="4" t="inlineStr">
        <is>
          <t>03/06/2025</t>
        </is>
      </c>
      <c r="I66" s="4" t="b">
        <v>1</v>
      </c>
      <c r="J66" s="4" t="n"/>
      <c r="K66" s="4" t="n"/>
      <c r="L66" s="4" t="inlineStr">
        <is>
          <t>remote</t>
        </is>
      </c>
      <c r="M66" s="4" t="inlineStr">
        <is>
          <t>https://vempropecege.gupy.io/job/eyJqb2JJZCI6ODk5MTM1Nywic291cmNlIjoiZ3VweV9wb3J0YWwifQ==?jobBoardSource=gupy_portal</t>
        </is>
      </c>
      <c r="N66" s="4" t="inlineStr">
        <is>
          <t>Não</t>
        </is>
      </c>
    </row>
    <row r="67">
      <c r="A67" t="n">
        <v>8986777</v>
      </c>
      <c r="B67" t="n">
        <v>74123</v>
      </c>
      <c r="C67" t="inlineStr">
        <is>
          <t>Riocard Mais</t>
        </is>
      </c>
      <c r="D67" t="inlineStr">
        <is>
          <t>Not</t>
        </is>
      </c>
      <c r="E67" t="inlineStr">
        <is>
          <t>Estágio em Tecnologia - QA</t>
        </is>
      </c>
      <c r="F67" t="inlineStr">
        <is>
          <t>internship</t>
        </is>
      </c>
      <c r="G67" t="inlineStr">
        <is>
          <t>22/04/2025</t>
        </is>
      </c>
      <c r="H67" t="inlineStr">
        <is>
          <t>15/06/2025</t>
        </is>
      </c>
      <c r="I67" t="b">
        <v>1</v>
      </c>
      <c r="L67" t="inlineStr">
        <is>
          <t>remote</t>
        </is>
      </c>
      <c r="M67" t="inlineStr">
        <is>
          <t>https://riocardmais.gupy.io/job/eyJqb2JJZCI6ODk4Njc3Nywic291cmNlIjoiZ3VweV9wb3J0YWwifQ==?jobBoardSource=gupy_portal</t>
        </is>
      </c>
      <c r="N67" t="inlineStr">
        <is>
          <t>Não</t>
        </is>
      </c>
    </row>
    <row r="68">
      <c r="A68" t="n">
        <v>9004752</v>
      </c>
      <c r="B68" t="n">
        <v>68339</v>
      </c>
      <c r="C68" t="inlineStr">
        <is>
          <t>Pessoa e Pessoa Advogados</t>
        </is>
      </c>
      <c r="D68" t="inlineStr">
        <is>
          <t>Not</t>
        </is>
      </c>
      <c r="E68" t="inlineStr">
        <is>
          <t>Estagio Juridico - Inteligência Jurídica Cível</t>
        </is>
      </c>
      <c r="F68" t="inlineStr">
        <is>
          <t>internship</t>
        </is>
      </c>
      <c r="G68" t="inlineStr">
        <is>
          <t>22/04/2025</t>
        </is>
      </c>
      <c r="H68" t="inlineStr">
        <is>
          <t>21/06/2025</t>
        </is>
      </c>
      <c r="I68" t="b">
        <v>1</v>
      </c>
      <c r="J68" t="inlineStr">
        <is>
          <t>Salvador</t>
        </is>
      </c>
      <c r="K68" t="inlineStr">
        <is>
          <t>Bahia</t>
        </is>
      </c>
      <c r="L68" t="inlineStr">
        <is>
          <t>remote</t>
        </is>
      </c>
      <c r="M68" t="inlineStr">
        <is>
          <t>https://pessoa-e-pessoa.gupy.io/job/eyJqb2JJZCI6OTAwNDc1Miwic291cmNlIjoiZ3VweV9wb3J0YWwifQ==?jobBoardSource=gupy_portal</t>
        </is>
      </c>
      <c r="N68" t="inlineStr">
        <is>
          <t>Não</t>
        </is>
      </c>
    </row>
    <row r="69">
      <c r="A69" t="n">
        <v>8979099</v>
      </c>
      <c r="B69" t="n">
        <v>68508</v>
      </c>
      <c r="C69" t="inlineStr">
        <is>
          <t>Concrejato Engenharia</t>
        </is>
      </c>
      <c r="D69" t="inlineStr">
        <is>
          <t>Not</t>
        </is>
      </c>
      <c r="E69" t="inlineStr">
        <is>
          <t>Estágio em Engenharia</t>
        </is>
      </c>
      <c r="F69" t="inlineStr">
        <is>
          <t>internship</t>
        </is>
      </c>
      <c r="G69" t="inlineStr">
        <is>
          <t>22/04/2025</t>
        </is>
      </c>
      <c r="H69" t="inlineStr">
        <is>
          <t>14/06/2025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https://concrejato.gupy.io/job/eyJqb2JJZCI6ODk3OTA5OSwic291cmNlIjoiZ3VweV9wb3J0YWwifQ==?jobBoardSource=gupy_portal</t>
        </is>
      </c>
      <c r="N69" t="inlineStr">
        <is>
          <t>Não</t>
        </is>
      </c>
    </row>
    <row r="70">
      <c r="A70" t="n">
        <v>9002570</v>
      </c>
      <c r="B70" t="n">
        <v>1705</v>
      </c>
      <c r="C70" t="inlineStr">
        <is>
          <t>Daniel Advogados</t>
        </is>
      </c>
      <c r="D70" t="inlineStr">
        <is>
          <t>Not</t>
        </is>
      </c>
      <c r="E70" t="inlineStr">
        <is>
          <t>Banco de Estágio Daniel Advogados -  Rio de Janeiro</t>
        </is>
      </c>
      <c r="F70" t="inlineStr">
        <is>
          <t>talent_pool</t>
        </is>
      </c>
      <c r="G70" t="inlineStr">
        <is>
          <t>22/04/2025</t>
        </is>
      </c>
      <c r="I70" t="b">
        <v>0</v>
      </c>
      <c r="J70" t="inlineStr">
        <is>
          <t>Rio de Janeiro</t>
        </is>
      </c>
      <c r="K70" t="inlineStr">
        <is>
          <t>Rio de Janeiro</t>
        </is>
      </c>
      <c r="L70" t="inlineStr">
        <is>
          <t>hybrid</t>
        </is>
      </c>
      <c r="M70" t="inlineStr">
        <is>
          <t>https://daniel-ip.gupy.io/job/eyJqb2JJZCI6OTAwMjU3MCwic291cmNlIjoiZ3VweV9wb3J0YWwifQ==?jobBoardSource=gupy_portal</t>
        </is>
      </c>
      <c r="N70" t="inlineStr">
        <is>
          <t>Não</t>
        </is>
      </c>
    </row>
    <row r="71">
      <c r="A71" t="n">
        <v>9003166</v>
      </c>
      <c r="B71" t="n">
        <v>74123</v>
      </c>
      <c r="C71" t="inlineStr">
        <is>
          <t>Semove</t>
        </is>
      </c>
      <c r="D71" t="inlineStr">
        <is>
          <t>Not</t>
        </is>
      </c>
      <c r="E71" t="inlineStr">
        <is>
          <t>Estágio em engenharia civil (foco em transportes)</t>
        </is>
      </c>
      <c r="F71" t="inlineStr">
        <is>
          <t>internship</t>
        </is>
      </c>
      <c r="G71" t="inlineStr">
        <is>
          <t>22/04/2025</t>
        </is>
      </c>
      <c r="H71" t="inlineStr">
        <is>
          <t>21/06/2025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hybrid</t>
        </is>
      </c>
      <c r="M71" t="inlineStr">
        <is>
          <t>https://semove.gupy.io/job/eyJqb2JJZCI6OTAwMzE2Niwic291cmNlIjoiZ3VweV9wb3J0YWwifQ==?jobBoardSource=gupy_portal</t>
        </is>
      </c>
      <c r="N71" t="inlineStr">
        <is>
          <t>Não</t>
        </is>
      </c>
    </row>
    <row r="72">
      <c r="A72" s="4" t="n">
        <v>8978567</v>
      </c>
      <c r="B72" s="4" t="n">
        <v>40033</v>
      </c>
      <c r="C72" s="4" t="inlineStr">
        <is>
          <t>Instituto de Pesquisas ELDORADO</t>
        </is>
      </c>
      <c r="D72" s="4" t="inlineStr">
        <is>
          <t>Not</t>
        </is>
      </c>
      <c r="E72" s="4" t="inlineStr">
        <is>
          <t>Pessoa Desenvolvedora Backend</t>
        </is>
      </c>
      <c r="F72" s="4" t="inlineStr">
        <is>
          <t>effective</t>
        </is>
      </c>
      <c r="G72" s="4" t="inlineStr">
        <is>
          <t>22/04/2025</t>
        </is>
      </c>
      <c r="H72" s="4" t="inlineStr">
        <is>
          <t>14/06/2025</t>
        </is>
      </c>
      <c r="I72" s="4" t="b">
        <v>1</v>
      </c>
      <c r="J72" s="4" t="n"/>
      <c r="K72" s="4" t="n"/>
      <c r="L72" s="4" t="inlineStr">
        <is>
          <t>remote</t>
        </is>
      </c>
      <c r="M72" s="4" t="inlineStr">
        <is>
          <t>https://institutoeldorado.gupy.io/job/eyJqb2JJZCI6ODk3ODU2Nywic291cmNlIjoiZ3VweV9wb3J0YWwifQ==?jobBoardSource=gupy_portal</t>
        </is>
      </c>
      <c r="N72" s="4" t="inlineStr">
        <is>
          <t>Não</t>
        </is>
      </c>
    </row>
    <row r="73">
      <c r="A73" s="4" t="n">
        <v>9005286</v>
      </c>
      <c r="B73" s="4" t="n">
        <v>474</v>
      </c>
      <c r="C73" s="4" t="inlineStr">
        <is>
          <t>Ambev Tech</t>
        </is>
      </c>
      <c r="D73" s="4" t="inlineStr">
        <is>
          <t>Not</t>
        </is>
      </c>
      <c r="E73" s="4" t="inlineStr">
        <is>
          <t xml:space="preserve">[Ambev Global Tech] Desenvolvedor Back-End Jr – Green Team (Cyber Security) </t>
        </is>
      </c>
      <c r="F73" s="4" t="inlineStr">
        <is>
          <t>effective</t>
        </is>
      </c>
      <c r="G73" s="4" t="inlineStr">
        <is>
          <t>22/04/2025</t>
        </is>
      </c>
      <c r="H73" s="4" t="inlineStr">
        <is>
          <t>21/06/2025</t>
        </is>
      </c>
      <c r="I73" s="4" t="b">
        <v>1</v>
      </c>
      <c r="J73" s="4" t="n"/>
      <c r="K73" s="4" t="n"/>
      <c r="L73" s="4" t="inlineStr">
        <is>
          <t>remote</t>
        </is>
      </c>
      <c r="M73" s="4" t="inlineStr">
        <is>
          <t>https://ambevtech.gupy.io/job/eyJqb2JJZCI6OTAwNTI4Niwic291cmNlIjoiZ3VweV9wb3J0YWwifQ==?jobBoardSource=gupy_portal</t>
        </is>
      </c>
      <c r="N73" s="4" t="inlineStr">
        <is>
          <t>Não</t>
        </is>
      </c>
    </row>
    <row r="74">
      <c r="A74" s="3" t="n">
        <v>9001341</v>
      </c>
      <c r="B74" s="3" t="n">
        <v>75343</v>
      </c>
      <c r="C74" s="3" t="inlineStr">
        <is>
          <t>Gaudium</t>
        </is>
      </c>
      <c r="D74" s="3" t="inlineStr">
        <is>
          <t>Not</t>
        </is>
      </c>
      <c r="E74" s="3" t="inlineStr">
        <is>
          <t>Estagiário de Customer Success</t>
        </is>
      </c>
      <c r="F74" s="3" t="inlineStr">
        <is>
          <t>internship</t>
        </is>
      </c>
      <c r="G74" s="3" t="inlineStr">
        <is>
          <t>22/04/2025</t>
        </is>
      </c>
      <c r="H74" s="3" t="inlineStr">
        <is>
          <t>21/06/2025</t>
        </is>
      </c>
      <c r="I74" s="3" t="b">
        <v>1</v>
      </c>
      <c r="J74" s="3" t="inlineStr"/>
      <c r="K74" s="3" t="inlineStr"/>
      <c r="L74" s="3" t="inlineStr">
        <is>
          <t>remote</t>
        </is>
      </c>
      <c r="M74" s="3" t="inlineStr">
        <is>
          <t>https://gaudium.gupy.io/job/eyJqb2JJZCI6OTAwMTM0MSwic291cmNlIjoiZ3VweV9wb3J0YWwifQ==?jobBoardSource=gupy_portal</t>
        </is>
      </c>
      <c r="N74" s="3" t="inlineStr">
        <is>
          <t>Não</t>
        </is>
      </c>
    </row>
    <row r="75">
      <c r="A75" t="n">
        <v>9006263</v>
      </c>
      <c r="B75" t="n">
        <v>45841</v>
      </c>
      <c r="C75" t="inlineStr">
        <is>
          <t>Certsys</t>
        </is>
      </c>
      <c r="D75" t="inlineStr">
        <is>
          <t>Not</t>
        </is>
      </c>
      <c r="E75" t="inlineStr">
        <is>
          <t>Analista Dados SR</t>
        </is>
      </c>
      <c r="F75" t="inlineStr">
        <is>
          <t>effective</t>
        </is>
      </c>
      <c r="G75" t="inlineStr">
        <is>
          <t>22/04/2025</t>
        </is>
      </c>
      <c r="H75" t="inlineStr">
        <is>
          <t>21/06/2025</t>
        </is>
      </c>
      <c r="I75" t="b">
        <v>1</v>
      </c>
      <c r="L75" t="inlineStr">
        <is>
          <t>remote</t>
        </is>
      </c>
      <c r="M75" t="inlineStr">
        <is>
          <t>https://certsys.gupy.io/job/eyJqb2JJZCI6OTAwNjI2Mywic291cmNlIjoiZ3VweV9wb3J0YWwifQ==?jobBoardSource=gupy_portal</t>
        </is>
      </c>
      <c r="N75" t="inlineStr">
        <is>
          <t>Não</t>
        </is>
      </c>
    </row>
    <row r="76">
      <c r="A76" t="n">
        <v>8944702</v>
      </c>
      <c r="B76" t="n">
        <v>981</v>
      </c>
      <c r="C76" t="inlineStr">
        <is>
          <t>YDUQS</t>
        </is>
      </c>
      <c r="D76" t="inlineStr">
        <is>
          <t>Not</t>
        </is>
      </c>
      <c r="E76" t="inlineStr">
        <is>
          <t xml:space="preserve">PESSOA ANALISTA PPO SÊNIOR – ÊNFASE EM DADOS </t>
        </is>
      </c>
      <c r="F76" t="inlineStr">
        <is>
          <t>effective</t>
        </is>
      </c>
      <c r="G76" t="inlineStr">
        <is>
          <t>22/04/2025</t>
        </is>
      </c>
      <c r="H76" t="inlineStr">
        <is>
          <t>08/06/2025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hybrid</t>
        </is>
      </c>
      <c r="M76" t="inlineStr">
        <is>
          <t>https://yduqs.gupy.io/job/eyJqb2JJZCI6ODk0NDcwMiwic291cmNlIjoiZ3VweV9wb3J0YWwifQ==?jobBoardSource=gupy_portal</t>
        </is>
      </c>
      <c r="N76" t="inlineStr">
        <is>
          <t>Não</t>
        </is>
      </c>
    </row>
    <row r="77">
      <c r="A77" t="n">
        <v>8969495</v>
      </c>
      <c r="B77" t="n">
        <v>42805</v>
      </c>
      <c r="C77" t="inlineStr">
        <is>
          <t>Spread Tecnologia</t>
        </is>
      </c>
      <c r="D77" t="inlineStr">
        <is>
          <t>Not</t>
        </is>
      </c>
      <c r="E77" t="inlineStr">
        <is>
          <t xml:space="preserve"> ANALISTA DE ROTINAS ADMINISTRATIVAS PL – RHA 1626 - (MACAÉ)</t>
        </is>
      </c>
      <c r="F77" t="inlineStr">
        <is>
          <t>effective</t>
        </is>
      </c>
      <c r="G77" t="inlineStr">
        <is>
          <t>22/04/2025</t>
        </is>
      </c>
      <c r="H77" t="inlineStr">
        <is>
          <t>13/06/2025</t>
        </is>
      </c>
      <c r="I77" t="b">
        <v>0</v>
      </c>
      <c r="J77" t="inlineStr">
        <is>
          <t>Macaé</t>
        </is>
      </c>
      <c r="K77" t="inlineStr">
        <is>
          <t>Rio de Janeiro</t>
        </is>
      </c>
      <c r="L77" t="inlineStr">
        <is>
          <t>on-site</t>
        </is>
      </c>
      <c r="M77" t="inlineStr">
        <is>
          <t>https://spread.gupy.io/job/eyJqb2JJZCI6ODk2OTQ5NSwic291cmNlIjoiZ3VweV9wb3J0YWwifQ==?jobBoardSource=gupy_portal</t>
        </is>
      </c>
      <c r="N77" t="inlineStr">
        <is>
          <t>Não</t>
        </is>
      </c>
    </row>
    <row r="78">
      <c r="A78" t="n">
        <v>9000652</v>
      </c>
      <c r="B78" t="n">
        <v>12017</v>
      </c>
      <c r="C78" t="inlineStr">
        <is>
          <t>Edify Education</t>
        </is>
      </c>
      <c r="D78" t="inlineStr">
        <is>
          <t>Not</t>
        </is>
      </c>
      <c r="E78" t="inlineStr">
        <is>
          <t xml:space="preserve">Estágio | Operações </t>
        </is>
      </c>
      <c r="F78" t="inlineStr">
        <is>
          <t>internship</t>
        </is>
      </c>
      <c r="G78" t="inlineStr">
        <is>
          <t>22/04/2025</t>
        </is>
      </c>
      <c r="H78" t="inlineStr">
        <is>
          <t>21/06/2025</t>
        </is>
      </c>
      <c r="I78" t="b">
        <v>0</v>
      </c>
      <c r="J78" t="inlineStr">
        <is>
          <t>Rio de Janeiro</t>
        </is>
      </c>
      <c r="K78" t="inlineStr">
        <is>
          <t>Rio de Janeiro</t>
        </is>
      </c>
      <c r="L78" t="inlineStr">
        <is>
          <t>hybrid</t>
        </is>
      </c>
      <c r="M78" t="inlineStr">
        <is>
          <t>https://edifyeducation.gupy.io/job/eyJqb2JJZCI6OTAwMDY1Miwic291cmNlIjoiZ3VweV9wb3J0YWwifQ==?jobBoardSource=gupy_portal</t>
        </is>
      </c>
      <c r="N78" t="inlineStr">
        <is>
          <t>Não</t>
        </is>
      </c>
    </row>
    <row r="79">
      <c r="A79" t="n">
        <v>9001810</v>
      </c>
      <c r="B79" t="n">
        <v>579</v>
      </c>
      <c r="C79" t="inlineStr">
        <is>
          <t>Supergasbras</t>
        </is>
      </c>
      <c r="D79" t="inlineStr">
        <is>
          <t>Not</t>
        </is>
      </c>
      <c r="E79" t="inlineStr">
        <is>
          <t>Estágio em Ciência de Dados | RJ</t>
        </is>
      </c>
      <c r="F79" t="inlineStr">
        <is>
          <t>internship</t>
        </is>
      </c>
      <c r="G79" t="inlineStr">
        <is>
          <t>22/04/2025</t>
        </is>
      </c>
      <c r="H79" t="inlineStr">
        <is>
          <t>22/05/2025</t>
        </is>
      </c>
      <c r="I79" t="b">
        <v>0</v>
      </c>
      <c r="J79" t="inlineStr">
        <is>
          <t>Rio de Janeiro</t>
        </is>
      </c>
      <c r="K79" t="inlineStr">
        <is>
          <t>Rio de Janeiro</t>
        </is>
      </c>
      <c r="L79" t="inlineStr">
        <is>
          <t>hybrid</t>
        </is>
      </c>
      <c r="M79" t="inlineStr">
        <is>
          <t>https://supergasbras.gupy.io/job/eyJqb2JJZCI6OTAwMTgxMCwic291cmNlIjoiZ3VweV9wb3J0YWwifQ==?jobBoardSource=gupy_portal</t>
        </is>
      </c>
      <c r="N79" t="inlineStr">
        <is>
          <t>Não</t>
        </is>
      </c>
    </row>
    <row r="80">
      <c r="A80" t="n">
        <v>8933929</v>
      </c>
      <c r="B80" t="n">
        <v>46534</v>
      </c>
      <c r="C80" t="inlineStr">
        <is>
          <t>Alper Carreiras</t>
        </is>
      </c>
      <c r="D80" t="inlineStr">
        <is>
          <t>Not</t>
        </is>
      </c>
      <c r="E80" t="inlineStr">
        <is>
          <t>ESTAGIÁRIO DE RISCOS CORPORATIVOS</t>
        </is>
      </c>
      <c r="F80" t="inlineStr">
        <is>
          <t>internship</t>
        </is>
      </c>
      <c r="G80" t="inlineStr">
        <is>
          <t>22/04/2025</t>
        </is>
      </c>
      <c r="H80" t="inlineStr">
        <is>
          <t>30/05/2025</t>
        </is>
      </c>
      <c r="I80" t="b">
        <v>0</v>
      </c>
      <c r="J80" t="inlineStr">
        <is>
          <t>Rio de Janeiro</t>
        </is>
      </c>
      <c r="K80" t="inlineStr">
        <is>
          <t>Rio de Janeiro</t>
        </is>
      </c>
      <c r="L80" t="inlineStr">
        <is>
          <t>hybrid</t>
        </is>
      </c>
      <c r="M80" t="inlineStr">
        <is>
          <t>https://alpercarreiras.gupy.io/job/eyJqb2JJZCI6ODkzMzkyOSwic291cmNlIjoiZ3VweV9wb3J0YWwifQ==?jobBoardSource=gupy_portal</t>
        </is>
      </c>
      <c r="N80" t="inlineStr">
        <is>
          <t>Não</t>
        </is>
      </c>
    </row>
    <row r="81">
      <c r="A81" t="n">
        <v>8971635</v>
      </c>
      <c r="B81" t="n">
        <v>44323</v>
      </c>
      <c r="C81" t="inlineStr">
        <is>
          <t>Softplan</t>
        </is>
      </c>
      <c r="D81" t="inlineStr">
        <is>
          <t>Not</t>
        </is>
      </c>
      <c r="E81" t="inlineStr">
        <is>
          <t>Pessoa Estagiária T.I- Cód.1635</t>
        </is>
      </c>
      <c r="F81" t="inlineStr">
        <is>
          <t>internship</t>
        </is>
      </c>
      <c r="G81" t="inlineStr">
        <is>
          <t>22/04/2025</t>
        </is>
      </c>
      <c r="H81" t="inlineStr">
        <is>
          <t>25/04/2025</t>
        </is>
      </c>
      <c r="I81" t="b">
        <v>1</v>
      </c>
      <c r="L81" t="inlineStr">
        <is>
          <t>remote</t>
        </is>
      </c>
      <c r="M81" t="inlineStr">
        <is>
          <t>https://softplan.gupy.io/job/eyJqb2JJZCI6ODk3MTYzNSwic291cmNlIjoiZ3VweV9wb3J0YWwifQ==?jobBoardSource=gupy_portal</t>
        </is>
      </c>
      <c r="N81" t="inlineStr">
        <is>
          <t>Não</t>
        </is>
      </c>
    </row>
    <row r="82">
      <c r="A82" t="n">
        <v>8825310</v>
      </c>
      <c r="B82" t="n">
        <v>77158</v>
      </c>
      <c r="C82" t="inlineStr">
        <is>
          <t>Grupo Urca Energia</t>
        </is>
      </c>
      <c r="D82" t="inlineStr">
        <is>
          <t>Not</t>
        </is>
      </c>
      <c r="E82" t="inlineStr">
        <is>
          <t>Estágio em Planejamento Financeiro</t>
        </is>
      </c>
      <c r="F82" t="inlineStr">
        <is>
          <t>internship</t>
        </is>
      </c>
      <c r="G82" t="inlineStr">
        <is>
          <t>22/04/2025</t>
        </is>
      </c>
      <c r="H82" t="inlineStr">
        <is>
          <t>17/05/2025</t>
        </is>
      </c>
      <c r="I82" t="b">
        <v>0</v>
      </c>
      <c r="J82" t="inlineStr">
        <is>
          <t>Rio de Janeiro</t>
        </is>
      </c>
      <c r="K82" t="inlineStr">
        <is>
          <t>Rio de Janeiro</t>
        </is>
      </c>
      <c r="L82" t="inlineStr">
        <is>
          <t>hybrid</t>
        </is>
      </c>
      <c r="M82" t="inlineStr">
        <is>
          <t>https://urcaenergia.gupy.io/job/eyJqb2JJZCI6ODgyNTMxMCwic291cmNlIjoiZ3VweV9wb3J0YWwifQ==?jobBoardSource=gupy_portal</t>
        </is>
      </c>
      <c r="N82" t="inlineStr">
        <is>
          <t>Não</t>
        </is>
      </c>
    </row>
    <row r="83">
      <c r="A83" t="n">
        <v>9000743</v>
      </c>
      <c r="B83" t="n">
        <v>12017</v>
      </c>
      <c r="C83" t="inlineStr">
        <is>
          <t>Edify Education</t>
        </is>
      </c>
      <c r="D83" t="inlineStr">
        <is>
          <t>Not</t>
        </is>
      </c>
      <c r="E83" t="inlineStr">
        <is>
          <t>Estágio | Comercial</t>
        </is>
      </c>
      <c r="F83" t="inlineStr">
        <is>
          <t>internship</t>
        </is>
      </c>
      <c r="G83" t="inlineStr">
        <is>
          <t>22/04/2025</t>
        </is>
      </c>
      <c r="H83" t="inlineStr">
        <is>
          <t>21/06/2025</t>
        </is>
      </c>
      <c r="I83" t="b">
        <v>0</v>
      </c>
      <c r="J83" t="inlineStr">
        <is>
          <t>Rio de Janeiro</t>
        </is>
      </c>
      <c r="K83" t="inlineStr">
        <is>
          <t>Rio de Janeiro</t>
        </is>
      </c>
      <c r="L83" t="inlineStr">
        <is>
          <t>hybrid</t>
        </is>
      </c>
      <c r="M83" t="inlineStr">
        <is>
          <t>https://edifyeducation.gupy.io/job/eyJqb2JJZCI6OTAwMDc0Mywic291cmNlIjoiZ3VweV9wb3J0YWwifQ==?jobBoardSource=gupy_portal</t>
        </is>
      </c>
      <c r="N83" t="inlineStr">
        <is>
          <t>Não</t>
        </is>
      </c>
    </row>
    <row r="84">
      <c r="A84" t="n">
        <v>8978959</v>
      </c>
      <c r="B84" t="n">
        <v>49537</v>
      </c>
      <c r="C84" t="inlineStr">
        <is>
          <t>Sicoob UniMais Rio</t>
        </is>
      </c>
      <c r="D84" t="inlineStr">
        <is>
          <t>Not</t>
        </is>
      </c>
      <c r="E84" t="inlineStr">
        <is>
          <t xml:space="preserve">Estágio em Administração - Sicoob Empresas - Barra da Tijuca - Rio de Janeiro/RJ </t>
        </is>
      </c>
      <c r="F84" t="inlineStr">
        <is>
          <t>internship</t>
        </is>
      </c>
      <c r="G84" t="inlineStr">
        <is>
          <t>22/04/2025</t>
        </is>
      </c>
      <c r="H84" t="inlineStr">
        <is>
          <t>05/06/2025</t>
        </is>
      </c>
      <c r="I84" t="b">
        <v>0</v>
      </c>
      <c r="J84" t="inlineStr">
        <is>
          <t>Rio de Janeiro</t>
        </is>
      </c>
      <c r="K84" t="inlineStr">
        <is>
          <t>Rio de Janeiro</t>
        </is>
      </c>
      <c r="L84" t="inlineStr">
        <is>
          <t>on-site</t>
        </is>
      </c>
      <c r="M84" t="inlineStr">
        <is>
          <t>https://sicoobunimaisrio.gupy.io/job/eyJqb2JJZCI6ODk3ODk1OSwic291cmNlIjoiZ3VweV9wb3J0YWwifQ==?jobBoardSource=gupy_portal</t>
        </is>
      </c>
      <c r="N84" t="inlineStr">
        <is>
          <t>Não</t>
        </is>
      </c>
    </row>
    <row r="85">
      <c r="A85" s="4" t="n">
        <v>8987326</v>
      </c>
      <c r="B85" s="4" t="n">
        <v>50527</v>
      </c>
      <c r="C85" s="4" t="inlineStr">
        <is>
          <t>VENHA SER #SANGUELARANJA 🧡🚀</t>
        </is>
      </c>
      <c r="D85" s="4" t="inlineStr">
        <is>
          <t>Not</t>
        </is>
      </c>
      <c r="E85" s="4" t="inlineStr">
        <is>
          <t xml:space="preserve">Pessoa Desenvolvedora Back end Java Pleno </t>
        </is>
      </c>
      <c r="F85" s="4" t="inlineStr">
        <is>
          <t>effective</t>
        </is>
      </c>
      <c r="G85" s="4" t="inlineStr">
        <is>
          <t>22/04/2025</t>
        </is>
      </c>
      <c r="H85" s="4" t="inlineStr">
        <is>
          <t>15/06/2025</t>
        </is>
      </c>
      <c r="I85" s="4" t="b">
        <v>1</v>
      </c>
      <c r="J85" s="4" t="n"/>
      <c r="K85" s="4" t="n"/>
      <c r="L85" s="4" t="inlineStr">
        <is>
          <t>remote</t>
        </is>
      </c>
      <c r="M85" s="4" t="inlineStr">
        <is>
          <t>https://fcamara.gupy.io/job/eyJqb2JJZCI6ODk4NzMyNiwic291cmNlIjoiZ3VweV9wb3J0YWwifQ==?jobBoardSource=gupy_portal</t>
        </is>
      </c>
      <c r="N85" s="4" t="inlineStr">
        <is>
          <t>Não</t>
        </is>
      </c>
    </row>
    <row r="86">
      <c r="A86" s="3" t="n">
        <v>9001710</v>
      </c>
      <c r="B86" s="3" t="n">
        <v>40168</v>
      </c>
      <c r="C86" s="3" t="inlineStr">
        <is>
          <t>Carreira Involves</t>
        </is>
      </c>
      <c r="D86" s="3" t="inlineStr">
        <is>
          <t>Not</t>
        </is>
      </c>
      <c r="E86" s="3" t="inlineStr">
        <is>
          <t xml:space="preserve">Sr. Customer Success - Spanish (Remote) </t>
        </is>
      </c>
      <c r="F86" s="3" t="inlineStr">
        <is>
          <t>effective</t>
        </is>
      </c>
      <c r="G86" s="3" t="inlineStr">
        <is>
          <t>22/04/2025</t>
        </is>
      </c>
      <c r="H86" s="3" t="inlineStr">
        <is>
          <t>21/06/2025</t>
        </is>
      </c>
      <c r="I86" s="3" t="b">
        <v>1</v>
      </c>
      <c r="J86" s="3" t="inlineStr"/>
      <c r="K86" s="3" t="inlineStr"/>
      <c r="L86" s="3" t="inlineStr">
        <is>
          <t>remote</t>
        </is>
      </c>
      <c r="M86" s="3" t="inlineStr">
        <is>
          <t>https://involves.gupy.io/job/eyJqb2JJZCI6OTAwMTcxMCwic291cmNlIjoiZ3VweV9wb3J0YWwifQ==?jobBoardSource=gupy_portal</t>
        </is>
      </c>
      <c r="N86" s="3" t="inlineStr">
        <is>
          <t>Não</t>
        </is>
      </c>
    </row>
    <row r="87">
      <c r="A87" s="3" t="n">
        <v>8918412</v>
      </c>
      <c r="B87" s="3" t="n">
        <v>76267</v>
      </c>
      <c r="C87" s="3" t="inlineStr">
        <is>
          <t>Grupo Normatel</t>
        </is>
      </c>
      <c r="D87" s="3" t="inlineStr">
        <is>
          <t>Not</t>
        </is>
      </c>
      <c r="E87" s="3" t="inlineStr">
        <is>
          <t>Analista de Dados</t>
        </is>
      </c>
      <c r="F87" s="3" t="inlineStr">
        <is>
          <t>effective</t>
        </is>
      </c>
      <c r="G87" s="3" t="inlineStr">
        <is>
          <t>22/04/2025</t>
        </is>
      </c>
      <c r="H87" s="3" t="inlineStr">
        <is>
          <t>02/06/2025</t>
        </is>
      </c>
      <c r="I87" s="3" t="b">
        <v>0</v>
      </c>
      <c r="J87" s="3" t="inlineStr">
        <is>
          <t>Macaé</t>
        </is>
      </c>
      <c r="K87" s="3" t="inlineStr">
        <is>
          <t>Rio de Janeiro</t>
        </is>
      </c>
      <c r="L87" s="3" t="inlineStr">
        <is>
          <t>on-site</t>
        </is>
      </c>
      <c r="M87" s="3" t="inlineStr">
        <is>
          <t>https://normatel.gupy.io/job/eyJqb2JJZCI6ODkxODQxMiwic291cmNlIjoiZ3VweV9wb3J0YWwifQ==?jobBoardSource=gupy_portal</t>
        </is>
      </c>
      <c r="N87" s="3" t="inlineStr">
        <is>
          <t>Não</t>
        </is>
      </c>
    </row>
    <row r="88">
      <c r="A88" t="n">
        <v>8995992</v>
      </c>
      <c r="B88" t="n">
        <v>7066</v>
      </c>
      <c r="C88" t="inlineStr">
        <is>
          <t>Visagio</t>
        </is>
      </c>
      <c r="D88" t="inlineStr">
        <is>
          <t>Not</t>
        </is>
      </c>
      <c r="E88" t="inlineStr">
        <is>
          <t>Visagio Talentos - Estágio: Data Science e IA Generativa RJ</t>
        </is>
      </c>
      <c r="F88" t="inlineStr">
        <is>
          <t>internship</t>
        </is>
      </c>
      <c r="G88" t="inlineStr">
        <is>
          <t>18/04/2025</t>
        </is>
      </c>
      <c r="H88" t="inlineStr">
        <is>
          <t>31/08/2025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hybrid</t>
        </is>
      </c>
      <c r="M88" t="inlineStr">
        <is>
          <t>https://visagio.gupy.io/job/eyJqb2JJZCI6ODk5NTk5Miwic291cmNlIjoiZ3VweV9wb3J0YWwifQ==?jobBoardSource=gupy_portal</t>
        </is>
      </c>
      <c r="N88" t="inlineStr">
        <is>
          <t>Não</t>
        </is>
      </c>
    </row>
    <row r="89">
      <c r="A89" t="n">
        <v>8946894</v>
      </c>
      <c r="B89" t="n">
        <v>472</v>
      </c>
      <c r="C89" t="inlineStr">
        <is>
          <t>GRUPO SOMA</t>
        </is>
      </c>
      <c r="D89" t="inlineStr">
        <is>
          <t>Not</t>
        </is>
      </c>
      <c r="E89" t="inlineStr">
        <is>
          <t>FARM Global | Estagiário(a) de Strategic Alliances</t>
        </is>
      </c>
      <c r="F89" t="inlineStr">
        <is>
          <t>internship</t>
        </is>
      </c>
      <c r="G89" t="inlineStr">
        <is>
          <t>17/04/2025</t>
        </is>
      </c>
      <c r="H89" t="inlineStr">
        <is>
          <t>19/05/2025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hybrid</t>
        </is>
      </c>
      <c r="M89" t="inlineStr">
        <is>
          <t>https://gruposoma.gupy.io/job/eyJqb2JJZCI6ODk0Njg5NCwic291cmNlIjoiZ3VweV9wb3J0YWwifQ==?jobBoardSource=gupy_portal</t>
        </is>
      </c>
      <c r="N89" t="inlineStr">
        <is>
          <t>Não</t>
        </is>
      </c>
    </row>
    <row r="90">
      <c r="A90" t="n">
        <v>8979382</v>
      </c>
      <c r="B90" t="n">
        <v>1110</v>
      </c>
      <c r="C90" t="inlineStr">
        <is>
          <t>Programa de Estágio Talentos Barcelos</t>
        </is>
      </c>
      <c r="D90" t="inlineStr">
        <is>
          <t>Not</t>
        </is>
      </c>
      <c r="E90" t="inlineStr">
        <is>
          <t>ESTAGIÁRIO FINANCEIRO - CONTAS A PAGAR</t>
        </is>
      </c>
      <c r="F90" t="inlineStr">
        <is>
          <t>internship</t>
        </is>
      </c>
      <c r="G90" t="inlineStr">
        <is>
          <t>17/04/2025</t>
        </is>
      </c>
      <c r="H90" t="inlineStr">
        <is>
          <t>14/06/2025</t>
        </is>
      </c>
      <c r="I90" t="b">
        <v>0</v>
      </c>
      <c r="J90" t="inlineStr">
        <is>
          <t>Campos dos Goytacazes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https://talentosbarcelos.gupy.io/job/eyJqb2JJZCI6ODk3OTM4Miwic291cmNlIjoiZ3VweV9wb3J0YWwifQ==?jobBoardSource=gupy_portal</t>
        </is>
      </c>
      <c r="N90" t="inlineStr">
        <is>
          <t>Não</t>
        </is>
      </c>
    </row>
    <row r="91">
      <c r="A91" t="n">
        <v>8920722</v>
      </c>
      <c r="B91" t="n">
        <v>1110</v>
      </c>
      <c r="C91" t="inlineStr">
        <is>
          <t>Programa de Estágio Talentos Barcelos</t>
        </is>
      </c>
      <c r="D91" t="inlineStr">
        <is>
          <t>Not</t>
        </is>
      </c>
      <c r="E91" t="inlineStr">
        <is>
          <t>ESTAGIÁRIO ADMINISTRATIVO - CONTRATOS</t>
        </is>
      </c>
      <c r="F91" t="inlineStr">
        <is>
          <t>internship</t>
        </is>
      </c>
      <c r="G91" t="inlineStr">
        <is>
          <t>17/04/2025</t>
        </is>
      </c>
      <c r="H91" t="inlineStr">
        <is>
          <t>03/06/2025</t>
        </is>
      </c>
      <c r="I91" t="b">
        <v>0</v>
      </c>
      <c r="J91" t="inlineStr">
        <is>
          <t>Campos dos Goytacazes</t>
        </is>
      </c>
      <c r="K91" t="inlineStr">
        <is>
          <t>Rio de Janeiro</t>
        </is>
      </c>
      <c r="L91" t="inlineStr">
        <is>
          <t>on-site</t>
        </is>
      </c>
      <c r="M91" t="inlineStr">
        <is>
          <t>https://talentosbarcelos.gupy.io/job/eyJqb2JJZCI6ODkyMDcyMiwic291cmNlIjoiZ3VweV9wb3J0YWwifQ==?jobBoardSource=gupy_portal</t>
        </is>
      </c>
      <c r="N91" t="inlineStr">
        <is>
          <t>Não</t>
        </is>
      </c>
    </row>
    <row r="92">
      <c r="A92" t="n">
        <v>8995022</v>
      </c>
      <c r="B92" t="n">
        <v>8221</v>
      </c>
      <c r="C92" t="inlineStr">
        <is>
          <t>VERT Capital</t>
        </is>
      </c>
      <c r="D92" t="inlineStr">
        <is>
          <t>Not</t>
        </is>
      </c>
      <c r="E92" t="inlineStr">
        <is>
          <t>Estágio - Engenharia de Dados</t>
        </is>
      </c>
      <c r="F92" t="inlineStr">
        <is>
          <t>internship</t>
        </is>
      </c>
      <c r="G92" t="inlineStr">
        <is>
          <t>17/04/2025</t>
        </is>
      </c>
      <c r="H92" t="inlineStr">
        <is>
          <t>20/05/2025</t>
        </is>
      </c>
      <c r="I92" t="b">
        <v>1</v>
      </c>
      <c r="L92" t="inlineStr">
        <is>
          <t>remote</t>
        </is>
      </c>
      <c r="M92" t="inlineStr">
        <is>
          <t>https://vert-capital.gupy.io/job/eyJqb2JJZCI6ODk5NTAyMiwic291cmNlIjoiZ3VweV9wb3J0YWwifQ==?jobBoardSource=gupy_portal</t>
        </is>
      </c>
      <c r="N92" t="inlineStr">
        <is>
          <t>Não</t>
        </is>
      </c>
    </row>
    <row r="93">
      <c r="A93" t="n">
        <v>8969228</v>
      </c>
      <c r="B93" t="n">
        <v>40726</v>
      </c>
      <c r="C93" t="inlineStr">
        <is>
          <t>Akross</t>
        </is>
      </c>
      <c r="D93" t="inlineStr">
        <is>
          <t>Not</t>
        </is>
      </c>
      <c r="E93" t="inlineStr">
        <is>
          <t>Pessoa Estágio em Projetos</t>
        </is>
      </c>
      <c r="F93" t="inlineStr">
        <is>
          <t>internship</t>
        </is>
      </c>
      <c r="G93" t="inlineStr">
        <is>
          <t>17/04/2025</t>
        </is>
      </c>
      <c r="H93" t="inlineStr">
        <is>
          <t>13/06/2025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hybrid</t>
        </is>
      </c>
      <c r="M93" t="inlineStr">
        <is>
          <t>https://akross.gupy.io/job/eyJqb2JJZCI6ODk2OTIyOCwic291cmNlIjoiZ3VweV9wb3J0YWwifQ==?jobBoardSource=gupy_portal</t>
        </is>
      </c>
      <c r="N93" t="inlineStr">
        <is>
          <t>Não</t>
        </is>
      </c>
    </row>
    <row r="94">
      <c r="A94" t="n">
        <v>8993713</v>
      </c>
      <c r="B94" t="n">
        <v>579</v>
      </c>
      <c r="C94" t="inlineStr">
        <is>
          <t>Supergasbras</t>
        </is>
      </c>
      <c r="D94" t="inlineStr">
        <is>
          <t>Not</t>
        </is>
      </c>
      <c r="E94" t="inlineStr">
        <is>
          <t>Estágio em Gás e Vasilhames | Rio de Janeiro</t>
        </is>
      </c>
      <c r="F94" t="inlineStr">
        <is>
          <t>internship</t>
        </is>
      </c>
      <c r="G94" t="inlineStr">
        <is>
          <t>17/04/2025</t>
        </is>
      </c>
      <c r="H94" t="inlineStr">
        <is>
          <t>19/05/2025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hybrid</t>
        </is>
      </c>
      <c r="M94" t="inlineStr">
        <is>
          <t>https://supergasbras.gupy.io/job/eyJqb2JJZCI6ODk5MzcxMywic291cmNlIjoiZ3VweV9wb3J0YWwifQ==?jobBoardSource=gupy_portal</t>
        </is>
      </c>
      <c r="N94" t="inlineStr">
        <is>
          <t>Não</t>
        </is>
      </c>
    </row>
    <row r="95">
      <c r="A95" t="n">
        <v>8990076</v>
      </c>
      <c r="B95" t="n">
        <v>2301</v>
      </c>
      <c r="C95" t="inlineStr">
        <is>
          <t>Open Co</t>
        </is>
      </c>
      <c r="D95" t="inlineStr">
        <is>
          <t>Not</t>
        </is>
      </c>
      <c r="E95" t="inlineStr">
        <is>
          <t>Estágio em Ciência de Dados (Crédito) [RJ]</t>
        </is>
      </c>
      <c r="F95" t="inlineStr">
        <is>
          <t>internship</t>
        </is>
      </c>
      <c r="G95" t="inlineStr">
        <is>
          <t>17/04/2025</t>
        </is>
      </c>
      <c r="H95" t="inlineStr">
        <is>
          <t>16/06/2025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hybrid</t>
        </is>
      </c>
      <c r="M95" t="inlineStr">
        <is>
          <t>https://open-co.gupy.io/job/eyJqb2JJZCI6ODk5MDA3Niwic291cmNlIjoiZ3VweV9wb3J0YWwifQ==?jobBoardSource=gupy_portal</t>
        </is>
      </c>
      <c r="N95" t="inlineStr">
        <is>
          <t>Não</t>
        </is>
      </c>
    </row>
    <row r="96">
      <c r="A96" t="n">
        <v>8804143</v>
      </c>
      <c r="B96" t="n">
        <v>55214</v>
      </c>
      <c r="C96" t="inlineStr">
        <is>
          <t>Amcham Carreiras</t>
        </is>
      </c>
      <c r="D96" t="inlineStr">
        <is>
          <t>Not</t>
        </is>
      </c>
      <c r="E96" t="inlineStr">
        <is>
          <t>Estágio - Rio de Janeiro</t>
        </is>
      </c>
      <c r="F96" t="inlineStr">
        <is>
          <t>internship</t>
        </is>
      </c>
      <c r="G96" t="inlineStr">
        <is>
          <t>17/04/2025</t>
        </is>
      </c>
      <c r="H96" t="inlineStr">
        <is>
          <t>12/05/2025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M96" t="inlineStr">
        <is>
          <t>https://amchamcarreiras.gupy.io/job/eyJqb2JJZCI6ODgwNDE0Mywic291cmNlIjoiZ3VweV9wb3J0YWwifQ==?jobBoardSource=gupy_portal</t>
        </is>
      </c>
      <c r="N96" t="inlineStr">
        <is>
          <t>Não</t>
        </is>
      </c>
    </row>
    <row r="97">
      <c r="A97" t="n">
        <v>8993181</v>
      </c>
      <c r="B97" t="n">
        <v>49306</v>
      </c>
      <c r="C97" t="inlineStr">
        <is>
          <t>CSN - Companhia Siderúrgica Nacional</t>
        </is>
      </c>
      <c r="D97" t="inlineStr">
        <is>
          <t>Not</t>
        </is>
      </c>
      <c r="E97" t="inlineStr">
        <is>
          <t>BANCO DE TALENTOS - ESTAGIO NIVEL SUPERIOR</t>
        </is>
      </c>
      <c r="F97" t="inlineStr">
        <is>
          <t>talent_pool</t>
        </is>
      </c>
      <c r="G97" t="inlineStr">
        <is>
          <t>17/04/2025</t>
        </is>
      </c>
      <c r="I97" t="b">
        <v>0</v>
      </c>
      <c r="J97" t="inlineStr">
        <is>
          <t>Volta Redonda</t>
        </is>
      </c>
      <c r="K97" t="inlineStr">
        <is>
          <t>Rio de Janeiro</t>
        </is>
      </c>
      <c r="L97" t="inlineStr">
        <is>
          <t>on-site</t>
        </is>
      </c>
      <c r="M97" t="inlineStr">
        <is>
          <t>https://csn.gupy.io/job/eyJqb2JJZCI6ODk5MzE4MSwic291cmNlIjoiZ3VweV9wb3J0YWwifQ==?jobBoardSource=gupy_portal</t>
        </is>
      </c>
      <c r="N97" t="inlineStr">
        <is>
          <t>Não</t>
        </is>
      </c>
    </row>
    <row r="98">
      <c r="A98" s="4" t="n">
        <v>8994577</v>
      </c>
      <c r="B98" s="4" t="n">
        <v>68749</v>
      </c>
      <c r="C98" s="4" t="inlineStr">
        <is>
          <t>Cappta</t>
        </is>
      </c>
      <c r="D98" s="4" t="inlineStr">
        <is>
          <t>Not</t>
        </is>
      </c>
      <c r="E98" s="4" t="inlineStr">
        <is>
          <t>Pessoa Desenvolvedora em PHP</t>
        </is>
      </c>
      <c r="F98" s="4" t="inlineStr">
        <is>
          <t>effective</t>
        </is>
      </c>
      <c r="G98" s="4" t="inlineStr">
        <is>
          <t>17/04/2025</t>
        </is>
      </c>
      <c r="H98" s="4" t="inlineStr">
        <is>
          <t>30/08/2025</t>
        </is>
      </c>
      <c r="I98" s="4" t="b">
        <v>1</v>
      </c>
      <c r="J98" s="4" t="n"/>
      <c r="K98" s="4" t="n"/>
      <c r="L98" s="4" t="inlineStr">
        <is>
          <t>remote</t>
        </is>
      </c>
      <c r="M98" s="4" t="inlineStr">
        <is>
          <t>https://vagascappta.gupy.io/job/eyJqb2JJZCI6ODk5NDU3Nywic291cmNlIjoiZ3VweV9wb3J0YWwifQ==?jobBoardSource=gupy_portal</t>
        </is>
      </c>
      <c r="N98" s="4" t="inlineStr">
        <is>
          <t>Não</t>
        </is>
      </c>
    </row>
    <row r="99">
      <c r="A99" s="4" t="n">
        <v>8946162</v>
      </c>
      <c r="B99" s="4" t="n">
        <v>364</v>
      </c>
      <c r="C99" s="4" t="inlineStr">
        <is>
          <t>Sicredi</t>
        </is>
      </c>
      <c r="D99" s="4" t="inlineStr">
        <is>
          <t>Not</t>
        </is>
      </c>
      <c r="E99" s="4" t="inlineStr">
        <is>
          <t>CAS | Pessoa Desenvolvedora Backend III - Risco de Crédito TI</t>
        </is>
      </c>
      <c r="F99" s="4" t="inlineStr">
        <is>
          <t>effective</t>
        </is>
      </c>
      <c r="G99" s="4" t="inlineStr">
        <is>
          <t>17/04/2025</t>
        </is>
      </c>
      <c r="H99" s="4" t="inlineStr">
        <is>
          <t>30/06/2025</t>
        </is>
      </c>
      <c r="I99" s="4" t="b">
        <v>1</v>
      </c>
      <c r="J99" s="4" t="n"/>
      <c r="K99" s="4" t="n"/>
      <c r="L99" s="4" t="inlineStr">
        <is>
          <t>remote</t>
        </is>
      </c>
      <c r="M99" s="4" t="inlineStr">
        <is>
          <t>https://sicredi.gupy.io/job/eyJqb2JJZCI6ODk0NjE2Miwic291cmNlIjoiZ3VweV9wb3J0YWwifQ==?jobBoardSource=gupy_portal</t>
        </is>
      </c>
      <c r="N99" s="4" t="inlineStr">
        <is>
          <t>Não</t>
        </is>
      </c>
    </row>
    <row r="100">
      <c r="A100" t="n">
        <v>8993026</v>
      </c>
      <c r="B100" t="n">
        <v>15580</v>
      </c>
      <c r="C100" t="inlineStr">
        <is>
          <t>DB</t>
        </is>
      </c>
      <c r="D100" t="inlineStr">
        <is>
          <t>Not</t>
        </is>
      </c>
      <c r="E100" t="inlineStr">
        <is>
          <t xml:space="preserve">Dev Backend Node Senior - Segmento Previdênciario </t>
        </is>
      </c>
      <c r="F100" t="inlineStr">
        <is>
          <t>effective</t>
        </is>
      </c>
      <c r="G100" t="inlineStr">
        <is>
          <t>17/04/2025</t>
        </is>
      </c>
      <c r="H100" t="inlineStr">
        <is>
          <t>03/05/2025</t>
        </is>
      </c>
      <c r="I100" t="b">
        <v>1</v>
      </c>
      <c r="L100" t="inlineStr">
        <is>
          <t>remote</t>
        </is>
      </c>
      <c r="M100" t="inlineStr">
        <is>
          <t>https://db.gupy.io/job/eyJqb2JJZCI6ODk5MzAyNiwic291cmNlIjoiZ3VweV9wb3J0YWwifQ==?jobBoardSource=gupy_portal</t>
        </is>
      </c>
      <c r="N100" t="inlineStr">
        <is>
          <t>Não</t>
        </is>
      </c>
    </row>
    <row r="101">
      <c r="A101" s="4" t="n">
        <v>8982807</v>
      </c>
      <c r="B101" s="4" t="n">
        <v>36502</v>
      </c>
      <c r="C101" s="4" t="inlineStr">
        <is>
          <t>Quality Digital</t>
        </is>
      </c>
      <c r="D101" s="4" t="inlineStr">
        <is>
          <t>Not</t>
        </is>
      </c>
      <c r="E101" s="4" t="inlineStr">
        <is>
          <t xml:space="preserve">8982807 - PESSOA DESENVOLVEDORA SÊNIOR (BACK-END/.NET) </t>
        </is>
      </c>
      <c r="F101" s="4" t="inlineStr">
        <is>
          <t>effective</t>
        </is>
      </c>
      <c r="G101" s="4" t="inlineStr">
        <is>
          <t>17/04/2025</t>
        </is>
      </c>
      <c r="H101" s="4" t="inlineStr">
        <is>
          <t>15/06/2025</t>
        </is>
      </c>
      <c r="I101" s="4" t="b">
        <v>1</v>
      </c>
      <c r="J101" s="4" t="n"/>
      <c r="K101" s="4" t="n"/>
      <c r="L101" s="4" t="inlineStr">
        <is>
          <t>remote</t>
        </is>
      </c>
      <c r="M101" s="4" t="inlineStr">
        <is>
          <t>https://qualitydigital.gupy.io/job/eyJqb2JJZCI6ODk4MjgwNywic291cmNlIjoiZ3VweV9wb3J0YWwifQ==?jobBoardSource=gupy_portal</t>
        </is>
      </c>
      <c r="N101" s="4" t="inlineStr">
        <is>
          <t>Não</t>
        </is>
      </c>
    </row>
    <row r="102">
      <c r="A102" s="4" t="n">
        <v>8982675</v>
      </c>
      <c r="B102" s="4" t="n">
        <v>36502</v>
      </c>
      <c r="C102" s="4" t="inlineStr">
        <is>
          <t>Quality Digital</t>
        </is>
      </c>
      <c r="D102" s="4" t="inlineStr">
        <is>
          <t>Not</t>
        </is>
      </c>
      <c r="E102" s="4" t="inlineStr">
        <is>
          <t xml:space="preserve">8982675 - PESSOA DESENVOLVEDORA SÊNIOR (BACK-END/JAVA) </t>
        </is>
      </c>
      <c r="F102" s="4" t="inlineStr">
        <is>
          <t>effective</t>
        </is>
      </c>
      <c r="G102" s="4" t="inlineStr">
        <is>
          <t>17/04/2025</t>
        </is>
      </c>
      <c r="H102" s="4" t="inlineStr">
        <is>
          <t>15/06/2025</t>
        </is>
      </c>
      <c r="I102" s="4" t="b">
        <v>1</v>
      </c>
      <c r="J102" s="4" t="n"/>
      <c r="K102" s="4" t="n"/>
      <c r="L102" s="4" t="inlineStr">
        <is>
          <t>remote</t>
        </is>
      </c>
      <c r="M102" s="4" t="inlineStr">
        <is>
          <t>https://qualitydigital.gupy.io/job/eyJqb2JJZCI6ODk4MjY3NSwic291cmNlIjoiZ3VweV9wb3J0YWwifQ==?jobBoardSource=gupy_portal</t>
        </is>
      </c>
      <c r="N102" s="4" t="inlineStr">
        <is>
          <t>Não</t>
        </is>
      </c>
    </row>
    <row r="103">
      <c r="A103" s="3" t="n">
        <v>8976330</v>
      </c>
      <c r="B103" s="3" t="n">
        <v>295</v>
      </c>
      <c r="C103" s="3" t="inlineStr">
        <is>
          <t>Grupo Boticário</t>
        </is>
      </c>
      <c r="D103" s="3" t="inlineStr">
        <is>
          <t>Not</t>
        </is>
      </c>
      <c r="E103" s="3" t="inlineStr">
        <is>
          <t>Analista de Dados III - Crédito e Cobrança PJ</t>
        </is>
      </c>
      <c r="F103" s="3" t="inlineStr">
        <is>
          <t>effective</t>
        </is>
      </c>
      <c r="G103" s="3" t="inlineStr">
        <is>
          <t>17/04/2025</t>
        </is>
      </c>
      <c r="H103" s="3" t="inlineStr">
        <is>
          <t>23/04/2025</t>
        </is>
      </c>
      <c r="I103" s="3" t="b">
        <v>1</v>
      </c>
      <c r="J103" s="3" t="inlineStr"/>
      <c r="K103" s="3" t="inlineStr"/>
      <c r="L103" s="3" t="inlineStr">
        <is>
          <t>remote</t>
        </is>
      </c>
      <c r="M103" s="3" t="inlineStr">
        <is>
          <t>https://grupoboticario.gupy.io/job/eyJqb2JJZCI6ODk3NjMzMCwic291cmNlIjoiZ3VweV9wb3J0YWwifQ==?jobBoardSource=gupy_portal</t>
        </is>
      </c>
      <c r="N103" s="3" t="inlineStr">
        <is>
          <t>Não</t>
        </is>
      </c>
    </row>
    <row r="104">
      <c r="A104" s="3" t="n">
        <v>8779692</v>
      </c>
      <c r="B104" s="3" t="n">
        <v>364</v>
      </c>
      <c r="C104" s="3" t="inlineStr">
        <is>
          <t>Sicredi</t>
        </is>
      </c>
      <c r="D104" s="3" t="inlineStr">
        <is>
          <t>Not</t>
        </is>
      </c>
      <c r="E104" s="3" t="inlineStr">
        <is>
          <t xml:space="preserve">CAS | Analista de Dados - Foco em Controladoria </t>
        </is>
      </c>
      <c r="F104" s="3" t="inlineStr">
        <is>
          <t>effective</t>
        </is>
      </c>
      <c r="G104" s="3" t="inlineStr">
        <is>
          <t>17/04/2025</t>
        </is>
      </c>
      <c r="H104" s="3" t="inlineStr">
        <is>
          <t>09/05/2025</t>
        </is>
      </c>
      <c r="I104" s="3" t="b">
        <v>1</v>
      </c>
      <c r="J104" s="3" t="inlineStr"/>
      <c r="K104" s="3" t="inlineStr"/>
      <c r="L104" s="3" t="inlineStr">
        <is>
          <t>remote</t>
        </is>
      </c>
      <c r="M104" s="3" t="inlineStr">
        <is>
          <t>https://sicredi.gupy.io/job/eyJqb2JJZCI6ODc3OTY5Miwic291cmNlIjoiZ3VweV9wb3J0YWwifQ==?jobBoardSource=gupy_portal</t>
        </is>
      </c>
      <c r="N104" s="3" t="inlineStr">
        <is>
          <t>Não</t>
        </is>
      </c>
    </row>
    <row r="105">
      <c r="A105" s="3" t="n">
        <v>8993091</v>
      </c>
      <c r="B105" s="3" t="n">
        <v>1287</v>
      </c>
      <c r="C105" s="3" t="inlineStr">
        <is>
          <t>will bank</t>
        </is>
      </c>
      <c r="D105" s="3" t="inlineStr">
        <is>
          <t>Not</t>
        </is>
      </c>
      <c r="E105" s="3" t="inlineStr">
        <is>
          <t>Analista de Dados Sr. (DA)</t>
        </is>
      </c>
      <c r="F105" s="3" t="inlineStr">
        <is>
          <t>effective</t>
        </is>
      </c>
      <c r="G105" s="3" t="inlineStr">
        <is>
          <t>17/04/2025</t>
        </is>
      </c>
      <c r="H105" s="3" t="inlineStr">
        <is>
          <t>16/05/2025</t>
        </is>
      </c>
      <c r="I105" s="3" t="b">
        <v>1</v>
      </c>
      <c r="J105" s="3" t="inlineStr"/>
      <c r="K105" s="3" t="inlineStr"/>
      <c r="L105" s="3" t="inlineStr">
        <is>
          <t>remote</t>
        </is>
      </c>
      <c r="M105" s="3" t="inlineStr">
        <is>
          <t>https://vemserwill.gupy.io/job/eyJqb2JJZCI6ODk5MzA5MSwic291cmNlIjoiZ3VweV9wb3J0YWwifQ==?jobBoardSource=gupy_portal</t>
        </is>
      </c>
      <c r="N105" s="3" t="inlineStr">
        <is>
          <t>Não</t>
        </is>
      </c>
    </row>
    <row r="106">
      <c r="A106" t="n">
        <v>8953838</v>
      </c>
      <c r="B106" t="n">
        <v>74123</v>
      </c>
      <c r="C106" t="inlineStr">
        <is>
          <t>Riocard Mais</t>
        </is>
      </c>
      <c r="D106" t="inlineStr">
        <is>
          <t>Not</t>
        </is>
      </c>
      <c r="E106" t="inlineStr">
        <is>
          <t>Estágio - Marketing</t>
        </is>
      </c>
      <c r="F106" t="inlineStr">
        <is>
          <t>internship</t>
        </is>
      </c>
      <c r="G106" t="inlineStr">
        <is>
          <t>17/04/2025</t>
        </is>
      </c>
      <c r="H106" t="inlineStr">
        <is>
          <t>09/06/2025</t>
        </is>
      </c>
      <c r="I106" t="b">
        <v>0</v>
      </c>
      <c r="J106" t="inlineStr">
        <is>
          <t>Rio de Janeiro</t>
        </is>
      </c>
      <c r="K106" t="inlineStr">
        <is>
          <t>Rio de Janeiro</t>
        </is>
      </c>
      <c r="L106" t="inlineStr">
        <is>
          <t>on-site</t>
        </is>
      </c>
      <c r="M106" t="inlineStr">
        <is>
          <t>https://riocardmais.gupy.io/job/eyJqb2JJZCI6ODk1MzgzOCwic291cmNlIjoiZ3VweV9wb3J0YWwifQ==?jobBoardSource=gupy_portal</t>
        </is>
      </c>
      <c r="N106" t="inlineStr">
        <is>
          <t>Não</t>
        </is>
      </c>
    </row>
    <row r="107">
      <c r="A107" s="4" t="n">
        <v>8984356</v>
      </c>
      <c r="B107" s="4" t="n">
        <v>36502</v>
      </c>
      <c r="C107" s="4" t="inlineStr">
        <is>
          <t>Quality Digital</t>
        </is>
      </c>
      <c r="D107" s="4" t="inlineStr">
        <is>
          <t>Not</t>
        </is>
      </c>
      <c r="E107" s="4" t="inlineStr">
        <is>
          <t>8984356 - WEBEDI - PESSOA DESENVOLVEDORA PLENO (BACK-END/JAVA)</t>
        </is>
      </c>
      <c r="F107" s="4" t="inlineStr">
        <is>
          <t>effective</t>
        </is>
      </c>
      <c r="G107" s="4" t="inlineStr">
        <is>
          <t>17/04/2025</t>
        </is>
      </c>
      <c r="H107" s="4" t="inlineStr">
        <is>
          <t>15/06/2025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https://qualitydigital.gupy.io/job/eyJqb2JJZCI6ODk4NDM1Niwic291cmNlIjoiZ3VweV9wb3J0YWwifQ==?jobBoardSource=gupy_portal</t>
        </is>
      </c>
      <c r="N107" s="4" t="inlineStr">
        <is>
          <t>Não</t>
        </is>
      </c>
    </row>
    <row r="108">
      <c r="A108" t="n">
        <v>8990629</v>
      </c>
      <c r="B108" t="n">
        <v>68370</v>
      </c>
      <c r="C108" t="inlineStr">
        <is>
          <t>Granado - Desde 1870</t>
        </is>
      </c>
      <c r="D108" t="inlineStr">
        <is>
          <t>Not</t>
        </is>
      </c>
      <c r="E108" t="inlineStr">
        <is>
          <t>ESTAGIÁRIO DE SAC</t>
        </is>
      </c>
      <c r="F108" t="inlineStr">
        <is>
          <t>internship</t>
        </is>
      </c>
      <c r="G108" t="inlineStr">
        <is>
          <t>17/04/2025</t>
        </is>
      </c>
      <c r="H108" t="inlineStr">
        <is>
          <t>16/06/2025</t>
        </is>
      </c>
      <c r="I108" t="b">
        <v>0</v>
      </c>
      <c r="J108" t="inlineStr">
        <is>
          <t>Rio de Janeiro</t>
        </is>
      </c>
      <c r="K108" t="inlineStr">
        <is>
          <t>Rio de Janeiro</t>
        </is>
      </c>
      <c r="L108" t="inlineStr">
        <is>
          <t>on-site</t>
        </is>
      </c>
      <c r="M108" t="inlineStr">
        <is>
          <t>https://granado.gupy.io/job/eyJqb2JJZCI6ODk5MDYyOSwic291cmNlIjoiZ3VweV9wb3J0YWwifQ==?jobBoardSource=gupy_portal</t>
        </is>
      </c>
      <c r="N108" t="inlineStr">
        <is>
          <t>Não</t>
        </is>
      </c>
    </row>
    <row r="109">
      <c r="A109" t="n">
        <v>8990198</v>
      </c>
      <c r="B109" t="n">
        <v>537</v>
      </c>
      <c r="C109" t="inlineStr">
        <is>
          <t>Grupo Salta Educação</t>
        </is>
      </c>
      <c r="D109" t="inlineStr">
        <is>
          <t>Not</t>
        </is>
      </c>
      <c r="E109" t="inlineStr">
        <is>
          <t>Estagiário(a) de Inteligência de Integrações</t>
        </is>
      </c>
      <c r="F109" t="inlineStr">
        <is>
          <t>effective</t>
        </is>
      </c>
      <c r="G109" t="inlineStr">
        <is>
          <t>17/04/2025</t>
        </is>
      </c>
      <c r="H109" t="inlineStr">
        <is>
          <t>31/07/2025</t>
        </is>
      </c>
      <c r="I109" t="b">
        <v>0</v>
      </c>
      <c r="J109" t="inlineStr">
        <is>
          <t>Rio de Janeiro</t>
        </is>
      </c>
      <c r="K109" t="inlineStr">
        <is>
          <t>Rio de Janeiro</t>
        </is>
      </c>
      <c r="L109" t="inlineStr">
        <is>
          <t>hybrid</t>
        </is>
      </c>
      <c r="M109" t="inlineStr">
        <is>
          <t>https://gruposaltaedu.gupy.io/job/eyJqb2JJZCI6ODk5MDE5OCwic291cmNlIjoiZ3VweV9wb3J0YWwifQ==?jobBoardSource=gupy_portal</t>
        </is>
      </c>
      <c r="N109" t="inlineStr">
        <is>
          <t>Não</t>
        </is>
      </c>
    </row>
    <row r="110">
      <c r="A110" s="4" t="n">
        <v>8978094</v>
      </c>
      <c r="B110" s="4" t="n">
        <v>50527</v>
      </c>
      <c r="C110" s="4" t="inlineStr">
        <is>
          <t>VENHA SER #SANGUELARANJA 🧡🚀</t>
        </is>
      </c>
      <c r="D110" s="4" t="inlineStr">
        <is>
          <t>Not</t>
        </is>
      </c>
      <c r="E110" s="4" t="inlineStr">
        <is>
          <t xml:space="preserve">Pessoa Desenvolvedora Back-End Pleno </t>
        </is>
      </c>
      <c r="F110" s="4" t="inlineStr">
        <is>
          <t>effective</t>
        </is>
      </c>
      <c r="G110" s="4" t="inlineStr">
        <is>
          <t>17/04/2025</t>
        </is>
      </c>
      <c r="H110" s="4" t="inlineStr">
        <is>
          <t>14/06/2025</t>
        </is>
      </c>
      <c r="I110" s="4" t="b">
        <v>1</v>
      </c>
      <c r="J110" s="4" t="n"/>
      <c r="K110" s="4" t="n"/>
      <c r="L110" s="4" t="inlineStr">
        <is>
          <t>remote</t>
        </is>
      </c>
      <c r="M110" s="4" t="inlineStr">
        <is>
          <t>https://fcamara.gupy.io/job/eyJqb2JJZCI6ODk3ODA5NCwic291cmNlIjoiZ3VweV9wb3J0YWwifQ==?jobBoardSource=gupy_portal</t>
        </is>
      </c>
      <c r="N110" s="4" t="inlineStr">
        <is>
          <t>Não</t>
        </is>
      </c>
    </row>
    <row r="111">
      <c r="A111" s="4" t="n">
        <v>8978148</v>
      </c>
      <c r="B111" s="4" t="n">
        <v>50527</v>
      </c>
      <c r="C111" s="4" t="inlineStr">
        <is>
          <t>VENHA SER #SANGUELARANJA 🧡🚀</t>
        </is>
      </c>
      <c r="D111" s="4" t="inlineStr">
        <is>
          <t>Not</t>
        </is>
      </c>
      <c r="E111" s="4" t="inlineStr">
        <is>
          <t xml:space="preserve">Pessoa Desenvolvedora Back-end Java Senior </t>
        </is>
      </c>
      <c r="F111" s="4" t="inlineStr">
        <is>
          <t>effective</t>
        </is>
      </c>
      <c r="G111" s="4" t="inlineStr">
        <is>
          <t>17/04/2025</t>
        </is>
      </c>
      <c r="H111" s="4" t="inlineStr">
        <is>
          <t>14/06/2025</t>
        </is>
      </c>
      <c r="I111" s="4" t="b">
        <v>1</v>
      </c>
      <c r="J111" s="4" t="n"/>
      <c r="K111" s="4" t="n"/>
      <c r="L111" s="4" t="inlineStr">
        <is>
          <t>remote</t>
        </is>
      </c>
      <c r="M111" s="4" t="inlineStr">
        <is>
          <t>https://fcamara.gupy.io/job/eyJqb2JJZCI6ODk3ODE0OCwic291cmNlIjoiZ3VweV9wb3J0YWwifQ==?jobBoardSource=gupy_portal</t>
        </is>
      </c>
      <c r="N111" s="4" t="inlineStr">
        <is>
          <t>Não</t>
        </is>
      </c>
    </row>
    <row r="112">
      <c r="A112" s="4" t="n">
        <v>8990113</v>
      </c>
      <c r="B112" s="4" t="n">
        <v>43829</v>
      </c>
      <c r="C112" s="4" t="inlineStr">
        <is>
          <t>VExpenses</t>
        </is>
      </c>
      <c r="D112" s="4" t="inlineStr">
        <is>
          <t>Not</t>
        </is>
      </c>
      <c r="E112" s="4" t="inlineStr">
        <is>
          <t xml:space="preserve">Desenvolvedor(a) Back-End Laravel (Júnior) - Exclusiva para Pessoas com Deficiência (Remoto) </t>
        </is>
      </c>
      <c r="F112" s="4" t="inlineStr">
        <is>
          <t>effective</t>
        </is>
      </c>
      <c r="G112" s="4" t="inlineStr">
        <is>
          <t>17/04/2025</t>
        </is>
      </c>
      <c r="H112" s="4" t="inlineStr">
        <is>
          <t>16/05/2025</t>
        </is>
      </c>
      <c r="I112" s="4" t="b">
        <v>1</v>
      </c>
      <c r="J112" s="4" t="n"/>
      <c r="K112" s="4" t="n"/>
      <c r="L112" s="4" t="inlineStr">
        <is>
          <t>remote</t>
        </is>
      </c>
      <c r="M112" s="4" t="inlineStr">
        <is>
          <t>https://vexpenses.gupy.io/job/eyJqb2JJZCI6ODk5MDExMywic291cmNlIjoiZ3VweV9wb3J0YWwifQ==?jobBoardSource=gupy_portal</t>
        </is>
      </c>
      <c r="N112" s="4" t="inlineStr">
        <is>
          <t>Não</t>
        </is>
      </c>
    </row>
    <row r="113">
      <c r="A113" t="n">
        <v>8976790</v>
      </c>
      <c r="B113" t="n">
        <v>19738</v>
      </c>
      <c r="C113" t="inlineStr">
        <is>
          <t>F360</t>
        </is>
      </c>
      <c r="D113" t="inlineStr">
        <is>
          <t>Not</t>
        </is>
      </c>
      <c r="E113" t="inlineStr">
        <is>
          <t xml:space="preserve">Analista Programador Pl - C# / ASP.NET  </t>
        </is>
      </c>
      <c r="F113" t="inlineStr">
        <is>
          <t>effective</t>
        </is>
      </c>
      <c r="G113" t="inlineStr">
        <is>
          <t>17/04/2025</t>
        </is>
      </c>
      <c r="H113" t="inlineStr">
        <is>
          <t>14/06/2025</t>
        </is>
      </c>
      <c r="I113" t="b">
        <v>1</v>
      </c>
      <c r="L113" t="inlineStr">
        <is>
          <t>remote</t>
        </is>
      </c>
      <c r="M113" t="inlineStr">
        <is>
          <t>https://f360.gupy.io/job/eyJqb2JJZCI6ODk3Njc5MCwic291cmNlIjoiZ3VweV9wb3J0YWwifQ==?jobBoardSource=gupy_portal</t>
        </is>
      </c>
      <c r="N113" t="inlineStr">
        <is>
          <t>Não</t>
        </is>
      </c>
    </row>
    <row r="114">
      <c r="A114" t="n">
        <v>8990070</v>
      </c>
      <c r="B114" t="n">
        <v>1263</v>
      </c>
      <c r="C114" t="inlineStr">
        <is>
          <t>OH BOY! SACADA</t>
        </is>
      </c>
      <c r="D114" t="inlineStr">
        <is>
          <t>Not</t>
        </is>
      </c>
      <c r="E114" t="inlineStr">
        <is>
          <t>Estágio em Contabilidade</t>
        </is>
      </c>
      <c r="F114" t="inlineStr">
        <is>
          <t>internship</t>
        </is>
      </c>
      <c r="G114" t="inlineStr">
        <is>
          <t>17/04/2025</t>
        </is>
      </c>
      <c r="H114" t="inlineStr">
        <is>
          <t>31/05/2025</t>
        </is>
      </c>
      <c r="I114" t="b">
        <v>0</v>
      </c>
      <c r="J114" t="inlineStr">
        <is>
          <t>Rio de Janeiro</t>
        </is>
      </c>
      <c r="K114" t="inlineStr">
        <is>
          <t>Rio de Janeiro</t>
        </is>
      </c>
      <c r="L114" t="inlineStr">
        <is>
          <t>on-site</t>
        </is>
      </c>
      <c r="M114" t="inlineStr">
        <is>
          <t>https://sacadaeohboy.gupy.io/job/eyJqb2JJZCI6ODk5MDA3MCwic291cmNlIjoiZ3VweV9wb3J0YWwifQ==?jobBoardSource=gupy_portal</t>
        </is>
      </c>
      <c r="N114" t="inlineStr">
        <is>
          <t>Não</t>
        </is>
      </c>
    </row>
    <row r="115">
      <c r="A115" t="n">
        <v>8958026</v>
      </c>
      <c r="B115" t="n">
        <v>58909</v>
      </c>
      <c r="C115" t="inlineStr">
        <is>
          <t>Venha construir o futuro com a gente!</t>
        </is>
      </c>
      <c r="D115" t="inlineStr">
        <is>
          <t>Not</t>
        </is>
      </c>
      <c r="E115" t="inlineStr">
        <is>
          <t>Estágio Engenharia Civil/Arquitetura - São Gonçalo, RJ | Obra Império do Ouro</t>
        </is>
      </c>
      <c r="F115" t="inlineStr">
        <is>
          <t>internship</t>
        </is>
      </c>
      <c r="G115" t="inlineStr">
        <is>
          <t>17/04/2025</t>
        </is>
      </c>
      <c r="H115" t="inlineStr">
        <is>
          <t>10/06/2025</t>
        </is>
      </c>
      <c r="I115" t="b">
        <v>0</v>
      </c>
      <c r="J115" t="inlineStr">
        <is>
          <t>São Gonçalo</t>
        </is>
      </c>
      <c r="K115" t="inlineStr">
        <is>
          <t>Rio de Janeiro</t>
        </is>
      </c>
      <c r="L115" t="inlineStr">
        <is>
          <t>on-site</t>
        </is>
      </c>
      <c r="M115" t="inlineStr">
        <is>
          <t>https://vagas-mrveco.gupy.io/job/eyJqb2JJZCI6ODk1ODAyNiwic291cmNlIjoiZ3VweV9wb3J0YWwifQ==?jobBoardSource=gupy_portal</t>
        </is>
      </c>
      <c r="N115" t="inlineStr">
        <is>
          <t>Não</t>
        </is>
      </c>
    </row>
    <row r="116">
      <c r="A116" t="n">
        <v>8961504</v>
      </c>
      <c r="B116" t="n">
        <v>58909</v>
      </c>
      <c r="C116" t="inlineStr">
        <is>
          <t>Venha construir o futuro com a gente!</t>
        </is>
      </c>
      <c r="D116" t="inlineStr">
        <is>
          <t>Not</t>
        </is>
      </c>
      <c r="E116" t="inlineStr">
        <is>
          <t>Estágio Engenharia Civil/Arquitetura - Barra da Tijuca, RJ | Obra Sensia Barra</t>
        </is>
      </c>
      <c r="F116" t="inlineStr">
        <is>
          <t>internship</t>
        </is>
      </c>
      <c r="G116" t="inlineStr">
        <is>
          <t>17/04/2025</t>
        </is>
      </c>
      <c r="H116" t="inlineStr">
        <is>
          <t>10/06/2025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M116" t="inlineStr">
        <is>
          <t>https://vagas-mrveco.gupy.io/job/eyJqb2JJZCI6ODk2MTUwNCwic291cmNlIjoiZ3VweV9wb3J0YWwifQ==?jobBoardSource=gupy_portal</t>
        </is>
      </c>
      <c r="N116" t="inlineStr">
        <is>
          <t>Não</t>
        </is>
      </c>
    </row>
    <row r="117">
      <c r="A117" s="3" t="n">
        <v>8982306</v>
      </c>
      <c r="B117" s="3" t="n">
        <v>58315</v>
      </c>
      <c r="C117" s="3" t="inlineStr">
        <is>
          <t>Radix Engenharia e Software</t>
        </is>
      </c>
      <c r="D117" s="3" t="inlineStr">
        <is>
          <t>Not</t>
        </is>
      </c>
      <c r="E117" s="3" t="inlineStr">
        <is>
          <t>Profissional Analista de dados industriais Sênior (PI SYSTEM)</t>
        </is>
      </c>
      <c r="F117" s="3" t="inlineStr">
        <is>
          <t>effective</t>
        </is>
      </c>
      <c r="G117" s="3" t="inlineStr">
        <is>
          <t>16/04/2025</t>
        </is>
      </c>
      <c r="H117" s="3" t="inlineStr">
        <is>
          <t>15/06/2025</t>
        </is>
      </c>
      <c r="I117" s="3" t="b">
        <v>1</v>
      </c>
      <c r="J117" s="3" t="inlineStr"/>
      <c r="K117" s="3" t="inlineStr"/>
      <c r="L117" s="3" t="inlineStr">
        <is>
          <t>remote</t>
        </is>
      </c>
      <c r="M117" s="3" t="inlineStr">
        <is>
          <t>https://radixeng.gupy.io/job/eyJqb2JJZCI6ODk4MjMwNiwic291cmNlIjoiZ3VweV9wb3J0YWwifQ==?jobBoardSource=gupy_portal</t>
        </is>
      </c>
      <c r="N117" s="3" t="inlineStr">
        <is>
          <t>Não</t>
        </is>
      </c>
    </row>
    <row r="118">
      <c r="A118" s="3" t="n">
        <v>8913924</v>
      </c>
      <c r="B118" s="3" t="n">
        <v>58315</v>
      </c>
      <c r="C118" s="3" t="inlineStr">
        <is>
          <t>Radix Engenharia e Software</t>
        </is>
      </c>
      <c r="D118" s="3" t="inlineStr">
        <is>
          <t>Not</t>
        </is>
      </c>
      <c r="E118" s="3" t="inlineStr">
        <is>
          <t>Profissional  Analista de Dados Industriais Pleno (IP21)</t>
        </is>
      </c>
      <c r="F118" s="3" t="inlineStr">
        <is>
          <t>effective</t>
        </is>
      </c>
      <c r="G118" s="3" t="inlineStr">
        <is>
          <t>16/04/2025</t>
        </is>
      </c>
      <c r="H118" s="3" t="inlineStr">
        <is>
          <t>02/06/2025</t>
        </is>
      </c>
      <c r="I118" s="3" t="b">
        <v>1</v>
      </c>
      <c r="J118" s="3" t="inlineStr"/>
      <c r="K118" s="3" t="inlineStr"/>
      <c r="L118" s="3" t="inlineStr">
        <is>
          <t>remote</t>
        </is>
      </c>
      <c r="M118" s="3" t="inlineStr">
        <is>
          <t>https://radixeng.gupy.io/job/eyJqb2JJZCI6ODkxMzkyNCwic291cmNlIjoiZ3VweV9wb3J0YWwifQ==?jobBoardSource=gupy_portal</t>
        </is>
      </c>
      <c r="N118" s="3" t="inlineStr">
        <is>
          <t>Não</t>
        </is>
      </c>
    </row>
    <row r="119">
      <c r="A119" s="4" t="n">
        <v>8979067</v>
      </c>
      <c r="B119" s="4" t="n">
        <v>31189</v>
      </c>
      <c r="C119" s="4" t="inlineStr">
        <is>
          <t>3CON | IT &amp; Digital</t>
        </is>
      </c>
      <c r="D119" s="4" t="inlineStr">
        <is>
          <t>Not</t>
        </is>
      </c>
      <c r="E119" s="4" t="inlineStr">
        <is>
          <t>Estagiário - Desenvolvimento de Software</t>
        </is>
      </c>
      <c r="F119" s="4" t="inlineStr">
        <is>
          <t>effective</t>
        </is>
      </c>
      <c r="G119" s="4" t="inlineStr">
        <is>
          <t>16/04/2025</t>
        </is>
      </c>
      <c r="H119" s="4" t="inlineStr">
        <is>
          <t>14/06/2025</t>
        </is>
      </c>
      <c r="I119" s="4" t="b">
        <v>1</v>
      </c>
      <c r="J119" s="4" t="n"/>
      <c r="K119" s="4" t="n"/>
      <c r="L119" s="4" t="inlineStr">
        <is>
          <t>remote</t>
        </is>
      </c>
      <c r="M119" s="4" t="inlineStr">
        <is>
          <t>https://trescon.gupy.io/job/eyJqb2JJZCI6ODk3OTA2Nywic291cmNlIjoiZ3VweV9wb3J0YWwifQ==?jobBoardSource=gupy_portal</t>
        </is>
      </c>
      <c r="N119" s="4" t="inlineStr">
        <is>
          <t>Não</t>
        </is>
      </c>
    </row>
    <row r="120">
      <c r="A120" t="n">
        <v>8985574</v>
      </c>
      <c r="B120" t="n">
        <v>68488</v>
      </c>
      <c r="C120" t="inlineStr">
        <is>
          <t>Constellation Oil Services</t>
        </is>
      </c>
      <c r="D120" t="inlineStr">
        <is>
          <t>Not</t>
        </is>
      </c>
      <c r="E120" t="inlineStr">
        <is>
          <t>Estagiário de Compras</t>
        </is>
      </c>
      <c r="F120" t="inlineStr">
        <is>
          <t>internship</t>
        </is>
      </c>
      <c r="G120" t="inlineStr">
        <is>
          <t>16/04/2025</t>
        </is>
      </c>
      <c r="H120" t="inlineStr">
        <is>
          <t>15/06/2025</t>
        </is>
      </c>
      <c r="I120" t="b">
        <v>0</v>
      </c>
      <c r="J120" t="inlineStr">
        <is>
          <t>Rio das Ostras</t>
        </is>
      </c>
      <c r="K120" t="inlineStr">
        <is>
          <t>Rio de Janeiro</t>
        </is>
      </c>
      <c r="L120" t="inlineStr">
        <is>
          <t>hybrid</t>
        </is>
      </c>
      <c r="M120" t="inlineStr">
        <is>
          <t>https://theconstellation.gupy.io/job/eyJqb2JJZCI6ODk4NTU3NCwic291cmNlIjoiZ3VweV9wb3J0YWwifQ==?jobBoardSource=gupy_portal</t>
        </is>
      </c>
      <c r="N120" t="inlineStr">
        <is>
          <t>Não</t>
        </is>
      </c>
    </row>
    <row r="121">
      <c r="A121" t="n">
        <v>8985148</v>
      </c>
      <c r="B121" t="n">
        <v>77158</v>
      </c>
      <c r="C121" t="inlineStr">
        <is>
          <t>Grupo Urca Energia</t>
        </is>
      </c>
      <c r="D121" t="inlineStr">
        <is>
          <t>Not</t>
        </is>
      </c>
      <c r="E121" t="inlineStr">
        <is>
          <t>Estagiário Comercial</t>
        </is>
      </c>
      <c r="F121" t="inlineStr">
        <is>
          <t>internship</t>
        </is>
      </c>
      <c r="G121" t="inlineStr">
        <is>
          <t>16/04/2025</t>
        </is>
      </c>
      <c r="H121" t="inlineStr">
        <is>
          <t>16/05/2025</t>
        </is>
      </c>
      <c r="I121" t="b">
        <v>0</v>
      </c>
      <c r="J121" t="inlineStr">
        <is>
          <t>Rio de Janeiro</t>
        </is>
      </c>
      <c r="K121" t="inlineStr">
        <is>
          <t>Rio de Janeiro</t>
        </is>
      </c>
      <c r="L121" t="inlineStr">
        <is>
          <t>hybrid</t>
        </is>
      </c>
      <c r="M121" t="inlineStr">
        <is>
          <t>https://urcaenergia.gupy.io/job/eyJqb2JJZCI6ODk4NTE0OCwic291cmNlIjoiZ3VweV9wb3J0YWwifQ==?jobBoardSource=gupy_portal</t>
        </is>
      </c>
      <c r="N121" t="inlineStr">
        <is>
          <t>Não</t>
        </is>
      </c>
    </row>
    <row r="122">
      <c r="A122" t="n">
        <v>8984046</v>
      </c>
      <c r="B122" t="n">
        <v>537</v>
      </c>
      <c r="C122" t="inlineStr">
        <is>
          <t>Colégio pH</t>
        </is>
      </c>
      <c r="D122" t="inlineStr">
        <is>
          <t>Not</t>
        </is>
      </c>
      <c r="E122" t="inlineStr">
        <is>
          <t>Estagiário Pedagógico | Colégio pH</t>
        </is>
      </c>
      <c r="F122" t="inlineStr">
        <is>
          <t>internship</t>
        </is>
      </c>
      <c r="G122" t="inlineStr">
        <is>
          <t>16/04/2025</t>
        </is>
      </c>
      <c r="H122" t="inlineStr">
        <is>
          <t>15/06/2025</t>
        </is>
      </c>
      <c r="I122" t="b">
        <v>0</v>
      </c>
      <c r="J122" t="inlineStr">
        <is>
          <t>Rio de Janeiro</t>
        </is>
      </c>
      <c r="K122" t="inlineStr">
        <is>
          <t>Rio de Janeiro</t>
        </is>
      </c>
      <c r="L122" t="inlineStr">
        <is>
          <t>on-site</t>
        </is>
      </c>
      <c r="M122" t="inlineStr">
        <is>
          <t>https://ph.gupy.io/job/eyJqb2JJZCI6ODk4NDA0Niwic291cmNlIjoiZ3VweV9wb3J0YWwifQ==?jobBoardSource=gupy_portal</t>
        </is>
      </c>
      <c r="N122" t="inlineStr">
        <is>
          <t>Não</t>
        </is>
      </c>
    </row>
    <row r="123">
      <c r="A123" t="n">
        <v>8939529</v>
      </c>
      <c r="B123" t="n">
        <v>44323</v>
      </c>
      <c r="C123" t="inlineStr">
        <is>
          <t>Softplan</t>
        </is>
      </c>
      <c r="D123" t="inlineStr">
        <is>
          <t>Not</t>
        </is>
      </c>
      <c r="E123" t="inlineStr">
        <is>
          <t xml:space="preserve"> Pessoa Estagiária CRM (Marketing) - Cód.9529</t>
        </is>
      </c>
      <c r="F123" t="inlineStr">
        <is>
          <t>internship</t>
        </is>
      </c>
      <c r="G123" t="inlineStr">
        <is>
          <t>16/04/2025</t>
        </is>
      </c>
      <c r="H123" t="inlineStr">
        <is>
          <t>07/06/2025</t>
        </is>
      </c>
      <c r="I123" t="b">
        <v>1</v>
      </c>
      <c r="L123" t="inlineStr">
        <is>
          <t>remote</t>
        </is>
      </c>
      <c r="M123" t="inlineStr">
        <is>
          <t>https://softplan.gupy.io/job/eyJqb2JJZCI6ODkzOTUyOSwic291cmNlIjoiZ3VweV9wb3J0YWwifQ==?jobBoardSource=gupy_portal</t>
        </is>
      </c>
      <c r="N123" t="inlineStr">
        <is>
          <t>Não</t>
        </is>
      </c>
    </row>
    <row r="124">
      <c r="A124" t="n">
        <v>8986971</v>
      </c>
      <c r="B124" t="n">
        <v>1668</v>
      </c>
      <c r="C124" t="inlineStr">
        <is>
          <t>Árvore</t>
        </is>
      </c>
      <c r="D124" t="inlineStr">
        <is>
          <t>Not</t>
        </is>
      </c>
      <c r="E124" t="inlineStr">
        <is>
          <t>Pessoa Estagiária de Atendimento ao Cliente</t>
        </is>
      </c>
      <c r="F124" t="inlineStr">
        <is>
          <t>internship</t>
        </is>
      </c>
      <c r="G124" t="inlineStr">
        <is>
          <t>16/04/2025</t>
        </is>
      </c>
      <c r="H124" t="inlineStr">
        <is>
          <t>30/04/2025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hybrid</t>
        </is>
      </c>
      <c r="M124" t="inlineStr">
        <is>
          <t>https://arvore.gupy.io/job/eyJqb2JJZCI6ODk4Njk3MSwic291cmNlIjoiZ3VweV9wb3J0YWwifQ==?jobBoardSource=gupy_portal</t>
        </is>
      </c>
      <c r="N124" t="inlineStr">
        <is>
          <t>Não</t>
        </is>
      </c>
    </row>
    <row r="125">
      <c r="A125" t="n">
        <v>8986556</v>
      </c>
      <c r="B125" t="n">
        <v>537</v>
      </c>
      <c r="C125" t="inlineStr">
        <is>
          <t>LIV - Laboratório Inteligência de Vida</t>
        </is>
      </c>
      <c r="D125" t="inlineStr">
        <is>
          <t>Not</t>
        </is>
      </c>
      <c r="E125" t="inlineStr">
        <is>
          <t>Estágio em Conteúdo (Pedagógico)</t>
        </is>
      </c>
      <c r="F125" t="inlineStr">
        <is>
          <t>internship</t>
        </is>
      </c>
      <c r="G125" t="inlineStr">
        <is>
          <t>16/04/2025</t>
        </is>
      </c>
      <c r="H125" t="inlineStr">
        <is>
          <t>15/06/2025</t>
        </is>
      </c>
      <c r="I125" t="b">
        <v>0</v>
      </c>
      <c r="J125" t="inlineStr">
        <is>
          <t>Rio de Janeiro</t>
        </is>
      </c>
      <c r="K125" t="inlineStr">
        <is>
          <t>Rio de Janeiro</t>
        </is>
      </c>
      <c r="L125" t="inlineStr">
        <is>
          <t>hybrid</t>
        </is>
      </c>
      <c r="M125" t="inlineStr">
        <is>
          <t>https://liv.gupy.io/job/eyJqb2JJZCI6ODk4NjU1Niwic291cmNlIjoiZ3VweV9wb3J0YWwifQ==?jobBoardSource=gupy_portal</t>
        </is>
      </c>
      <c r="N125" t="inlineStr">
        <is>
          <t>Não</t>
        </is>
      </c>
    </row>
    <row r="126">
      <c r="A126" t="n">
        <v>8984553</v>
      </c>
      <c r="B126" t="n">
        <v>7066</v>
      </c>
      <c r="C126" t="inlineStr">
        <is>
          <t>Visagio</t>
        </is>
      </c>
      <c r="D126" t="inlineStr">
        <is>
          <t>Not</t>
        </is>
      </c>
      <c r="E126" t="inlineStr">
        <is>
          <t>Visagio Talentos - Estágio: Consultoria e Gestão de Negócios RJ</t>
        </is>
      </c>
      <c r="F126" t="inlineStr">
        <is>
          <t>internship</t>
        </is>
      </c>
      <c r="G126" t="inlineStr">
        <is>
          <t>16/04/2025</t>
        </is>
      </c>
      <c r="H126" t="inlineStr">
        <is>
          <t>31/08/2025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on-site</t>
        </is>
      </c>
      <c r="M126" t="inlineStr">
        <is>
          <t>https://visagio.gupy.io/job/eyJqb2JJZCI6ODk4NDU1Mywic291cmNlIjoiZ3VweV9wb3J0YWwifQ==?jobBoardSource=gupy_portal</t>
        </is>
      </c>
      <c r="N126" t="inlineStr">
        <is>
          <t>Não</t>
        </is>
      </c>
    </row>
    <row r="127">
      <c r="A127" t="n">
        <v>8981928</v>
      </c>
      <c r="B127" t="n">
        <v>1908</v>
      </c>
      <c r="C127" t="inlineStr">
        <is>
          <t>BRASIF MÁQUINAS</t>
        </is>
      </c>
      <c r="D127" t="inlineStr">
        <is>
          <t>Not</t>
        </is>
      </c>
      <c r="E127" t="inlineStr">
        <is>
          <t>Estágio Administrativo no Pós Vendas</t>
        </is>
      </c>
      <c r="F127" t="inlineStr">
        <is>
          <t>internship</t>
        </is>
      </c>
      <c r="G127" t="inlineStr">
        <is>
          <t>16/04/2025</t>
        </is>
      </c>
      <c r="H127" t="inlineStr">
        <is>
          <t>15/06/2025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on-site</t>
        </is>
      </c>
      <c r="M127" t="inlineStr">
        <is>
          <t>https://brasifmaquinas.gupy.io/job/eyJqb2JJZCI6ODk4MTkyOCwic291cmNlIjoiZ3VweV9wb3J0YWwifQ==?jobBoardSource=gupy_portal</t>
        </is>
      </c>
      <c r="N127" t="inlineStr">
        <is>
          <t>Não</t>
        </is>
      </c>
    </row>
    <row r="128">
      <c r="A128" t="n">
        <v>8982805</v>
      </c>
      <c r="B128" t="n">
        <v>41057</v>
      </c>
      <c r="C128" t="inlineStr">
        <is>
          <t xml:space="preserve">Copa Energia </t>
        </is>
      </c>
      <c r="D128" t="inlineStr">
        <is>
          <t>Not</t>
        </is>
      </c>
      <c r="E128" t="inlineStr">
        <is>
          <t>Estágio em Operações</t>
        </is>
      </c>
      <c r="F128" t="inlineStr">
        <is>
          <t>effective</t>
        </is>
      </c>
      <c r="G128" t="inlineStr">
        <is>
          <t>16/04/2025</t>
        </is>
      </c>
      <c r="H128" t="inlineStr">
        <is>
          <t>30/04/2025</t>
        </is>
      </c>
      <c r="I128" t="b">
        <v>0</v>
      </c>
      <c r="J128" t="inlineStr">
        <is>
          <t>Duque de Caxias</t>
        </is>
      </c>
      <c r="K128" t="inlineStr">
        <is>
          <t>Rio de Janeiro</t>
        </is>
      </c>
      <c r="L128" t="inlineStr">
        <is>
          <t>on-site</t>
        </is>
      </c>
      <c r="M128" t="inlineStr">
        <is>
          <t>https://carreirascopaenergia.gupy.io/job/eyJqb2JJZCI6ODk4MjgwNSwic291cmNlIjoiZ3VweV9wb3J0YWwifQ==?jobBoardSource=gupy_portal</t>
        </is>
      </c>
      <c r="N128" t="inlineStr">
        <is>
          <t>Não</t>
        </is>
      </c>
    </row>
    <row r="129">
      <c r="A129" s="4" t="n">
        <v>8760350</v>
      </c>
      <c r="B129" s="4" t="n">
        <v>795</v>
      </c>
      <c r="C129" s="4" t="inlineStr">
        <is>
          <t>Gran</t>
        </is>
      </c>
      <c r="D129" s="4" t="inlineStr">
        <is>
          <t>Not</t>
        </is>
      </c>
      <c r="E129" s="4" t="inlineStr">
        <is>
          <t>Full Stack Software Engineer | Júnior | PHP + React (CLT) - Remoto</t>
        </is>
      </c>
      <c r="F129" s="4" t="inlineStr">
        <is>
          <t>effective</t>
        </is>
      </c>
      <c r="G129" s="4" t="inlineStr">
        <is>
          <t>16/04/2025</t>
        </is>
      </c>
      <c r="H129" s="4" t="inlineStr">
        <is>
          <t>30/04/2025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https://vemsergran.gupy.io/job/eyJqb2JJZCI6ODc2MDM1MCwic291cmNlIjoiZ3VweV9wb3J0YWwifQ==?jobBoardSource=gupy_portal</t>
        </is>
      </c>
      <c r="N129" s="4" t="inlineStr">
        <is>
          <t>Não</t>
        </is>
      </c>
    </row>
    <row r="130">
      <c r="A130" s="4" t="n">
        <v>8934429</v>
      </c>
      <c r="B130" s="4" t="n">
        <v>44323</v>
      </c>
      <c r="C130" s="4" t="inlineStr">
        <is>
          <t>Softplan</t>
        </is>
      </c>
      <c r="D130" s="4" t="inlineStr">
        <is>
          <t>Not</t>
        </is>
      </c>
      <c r="E130" s="4" t="inlineStr">
        <is>
          <t>Pessoa Desenvolvedora Backend .Net Sr. - Cód. 4429</t>
        </is>
      </c>
      <c r="F130" s="4" t="inlineStr">
        <is>
          <t>effective</t>
        </is>
      </c>
      <c r="G130" s="4" t="inlineStr">
        <is>
          <t>16/04/2025</t>
        </is>
      </c>
      <c r="H130" s="4" t="inlineStr">
        <is>
          <t>23/04/2025</t>
        </is>
      </c>
      <c r="I130" s="4" t="b">
        <v>1</v>
      </c>
      <c r="J130" s="4" t="n"/>
      <c r="K130" s="4" t="n"/>
      <c r="L130" s="4" t="inlineStr">
        <is>
          <t>remote</t>
        </is>
      </c>
      <c r="M130" s="4" t="inlineStr">
        <is>
          <t>https://softplan.gupy.io/job/eyJqb2JJZCI6ODkzNDQyOSwic291cmNlIjoiZ3VweV9wb3J0YWwifQ==?jobBoardSource=gupy_portal</t>
        </is>
      </c>
      <c r="N130" s="4" t="inlineStr">
        <is>
          <t>Não</t>
        </is>
      </c>
    </row>
    <row r="131">
      <c r="A131" s="4" t="n">
        <v>8983980</v>
      </c>
      <c r="B131" s="4" t="n">
        <v>4922</v>
      </c>
      <c r="C131" s="4" t="inlineStr">
        <is>
          <t xml:space="preserve">Company Hero </t>
        </is>
      </c>
      <c r="D131" s="4" t="inlineStr">
        <is>
          <t>Not</t>
        </is>
      </c>
      <c r="E131" s="4" t="inlineStr">
        <is>
          <t>Pessoa Desenvolvedora Backend - Sênior</t>
        </is>
      </c>
      <c r="F131" s="4" t="inlineStr">
        <is>
          <t>vacancy_legal_entity</t>
        </is>
      </c>
      <c r="G131" s="4" t="inlineStr">
        <is>
          <t>16/04/2025</t>
        </is>
      </c>
      <c r="H131" s="4" t="inlineStr">
        <is>
          <t>15/06/2025</t>
        </is>
      </c>
      <c r="I131" s="4" t="b">
        <v>1</v>
      </c>
      <c r="J131" s="4" t="n"/>
      <c r="K131" s="4" t="n"/>
      <c r="L131" s="4" t="inlineStr">
        <is>
          <t>remote</t>
        </is>
      </c>
      <c r="M131" s="4" t="inlineStr">
        <is>
          <t>https://vagascompanyhero.gupy.io/job/eyJqb2JJZCI6ODk4Mzk4MCwic291cmNlIjoiZ3VweV9wb3J0YWwifQ==?jobBoardSource=gupy_portal</t>
        </is>
      </c>
      <c r="N131" s="4" t="inlineStr">
        <is>
          <t>Não</t>
        </is>
      </c>
    </row>
    <row r="132">
      <c r="A132" t="n">
        <v>8952150</v>
      </c>
      <c r="B132" t="n">
        <v>1164</v>
      </c>
      <c r="C132" t="inlineStr">
        <is>
          <t>Tahto - Staff e Executivo #VemSerTahto</t>
        </is>
      </c>
      <c r="D132" t="inlineStr">
        <is>
          <t>Not</t>
        </is>
      </c>
      <c r="E132" t="inlineStr">
        <is>
          <t>ANALISTA I ADMINISTRATIVO - RIO DE JANEIRO | STAFF</t>
        </is>
      </c>
      <c r="F132" t="inlineStr">
        <is>
          <t>effective</t>
        </is>
      </c>
      <c r="G132" t="inlineStr">
        <is>
          <t>16/04/2025</t>
        </is>
      </c>
      <c r="H132" t="inlineStr">
        <is>
          <t>09/06/2025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on-site</t>
        </is>
      </c>
      <c r="M132" t="inlineStr">
        <is>
          <t>https://vemsertahto.gupy.io/job/eyJqb2JJZCI6ODk1MjE1MCwic291cmNlIjoiZ3VweV9wb3J0YWwifQ==?jobBoardSource=gupy_portal</t>
        </is>
      </c>
      <c r="N132" t="inlineStr">
        <is>
          <t>Não</t>
        </is>
      </c>
    </row>
    <row r="133">
      <c r="A133" t="n">
        <v>8982401</v>
      </c>
      <c r="B133" t="n">
        <v>1164</v>
      </c>
      <c r="C133" t="inlineStr">
        <is>
          <t>Evolução profissional a gente faz em casa</t>
        </is>
      </c>
      <c r="D133" t="inlineStr">
        <is>
          <t>Not</t>
        </is>
      </c>
      <c r="E133" t="inlineStr">
        <is>
          <t>ANALISTA I ADMINISTRATIVO - RIO DE JANEIRO || POI - STAFF</t>
        </is>
      </c>
      <c r="F133" t="inlineStr">
        <is>
          <t>effective</t>
        </is>
      </c>
      <c r="G133" t="inlineStr">
        <is>
          <t>16/04/2025</t>
        </is>
      </c>
      <c r="H133" t="inlineStr">
        <is>
          <t>23/04/2025</t>
        </is>
      </c>
      <c r="I133" t="b">
        <v>0</v>
      </c>
      <c r="J133" t="inlineStr">
        <is>
          <t>Rio de Janeiro</t>
        </is>
      </c>
      <c r="K133" t="inlineStr">
        <is>
          <t>Rio de Janeiro</t>
        </is>
      </c>
      <c r="L133" t="inlineStr">
        <is>
          <t>on-site</t>
        </is>
      </c>
      <c r="M133" t="inlineStr">
        <is>
          <t>https://poi.gupy.io/job/eyJqb2JJZCI6ODk4MjQwMSwic291cmNlIjoiZ3VweV9wb3J0YWwifQ==?jobBoardSource=gupy_portal</t>
        </is>
      </c>
      <c r="N133" t="inlineStr">
        <is>
          <t>Não</t>
        </is>
      </c>
    </row>
    <row r="134">
      <c r="A134" t="n">
        <v>8986985</v>
      </c>
      <c r="B134" t="n">
        <v>40530</v>
      </c>
      <c r="C134" t="inlineStr">
        <is>
          <t>Humanitarian</t>
        </is>
      </c>
      <c r="D134" t="inlineStr">
        <is>
          <t>Not</t>
        </is>
      </c>
      <c r="E134" t="inlineStr">
        <is>
          <t>PROGRAMADOR SÊNIOR</t>
        </is>
      </c>
      <c r="F134" t="inlineStr">
        <is>
          <t>effective</t>
        </is>
      </c>
      <c r="G134" t="inlineStr">
        <is>
          <t>16/04/2025</t>
        </is>
      </c>
      <c r="H134" t="inlineStr">
        <is>
          <t>09/05/2025</t>
        </is>
      </c>
      <c r="I134" t="b">
        <v>1</v>
      </c>
      <c r="L134" t="inlineStr">
        <is>
          <t>remote</t>
        </is>
      </c>
      <c r="M134" t="inlineStr">
        <is>
          <t>https://htn.gupy.io/job/eyJqb2JJZCI6ODk4Njk4NSwic291cmNlIjoiZ3VweV9wb3J0YWwifQ==?jobBoardSource=gupy_portal</t>
        </is>
      </c>
      <c r="N134" t="inlineStr">
        <is>
          <t>Não</t>
        </is>
      </c>
    </row>
    <row r="135">
      <c r="A135" t="n">
        <v>8922380</v>
      </c>
      <c r="B135" t="n">
        <v>1685</v>
      </c>
      <c r="C135" t="inlineStr">
        <is>
          <t>CIEE - Centro de Integração Empresa-Escola</t>
        </is>
      </c>
      <c r="D135" t="inlineStr">
        <is>
          <t>Not</t>
        </is>
      </c>
      <c r="E135" t="inlineStr">
        <is>
          <t>Estagiário(a) - Central de Operações</t>
        </is>
      </c>
      <c r="F135" t="inlineStr">
        <is>
          <t>internship</t>
        </is>
      </c>
      <c r="G135" t="inlineStr">
        <is>
          <t>15/04/2025</t>
        </is>
      </c>
      <c r="H135" t="inlineStr">
        <is>
          <t>18/04/2025</t>
        </is>
      </c>
      <c r="I135" t="b">
        <v>1</v>
      </c>
      <c r="L135" t="inlineStr">
        <is>
          <t>remote</t>
        </is>
      </c>
      <c r="M135" t="inlineStr">
        <is>
          <t>https://ciee.gupy.io/job/eyJqb2JJZCI6ODkyMjM4MCwic291cmNlIjoiZ3VweV9wb3J0YWwifQ==?jobBoardSource=gupy_portal</t>
        </is>
      </c>
      <c r="N135" t="inlineStr">
        <is>
          <t>Não</t>
        </is>
      </c>
    </row>
    <row r="136">
      <c r="A136" t="n">
        <v>8979073</v>
      </c>
      <c r="B136" t="n">
        <v>537</v>
      </c>
      <c r="C136" t="inlineStr">
        <is>
          <t>Grupo Salta Educação</t>
        </is>
      </c>
      <c r="D136" t="inlineStr">
        <is>
          <t>Not</t>
        </is>
      </c>
      <c r="E136" t="inlineStr">
        <is>
          <t>Estagiário de Gente e Gestão - Consultoria Interna</t>
        </is>
      </c>
      <c r="F136" t="inlineStr">
        <is>
          <t>internship</t>
        </is>
      </c>
      <c r="G136" t="inlineStr">
        <is>
          <t>15/04/2025</t>
        </is>
      </c>
      <c r="H136" t="inlineStr">
        <is>
          <t>31/07/2025</t>
        </is>
      </c>
      <c r="I136" t="b">
        <v>0</v>
      </c>
      <c r="J136" t="inlineStr">
        <is>
          <t>Rio de Janeiro</t>
        </is>
      </c>
      <c r="K136" t="inlineStr">
        <is>
          <t>Rio de Janeiro</t>
        </is>
      </c>
      <c r="L136" t="inlineStr">
        <is>
          <t>hybrid</t>
        </is>
      </c>
      <c r="M136" t="inlineStr">
        <is>
          <t>https://gruposaltaedu.gupy.io/job/eyJqb2JJZCI6ODk3OTA3Mywic291cmNlIjoiZ3VweV9wb3J0YWwifQ==?jobBoardSource=gupy_portal</t>
        </is>
      </c>
      <c r="N136" t="inlineStr">
        <is>
          <t>Não</t>
        </is>
      </c>
    </row>
    <row r="137">
      <c r="A137" t="n">
        <v>8980221</v>
      </c>
      <c r="B137" t="n">
        <v>254</v>
      </c>
      <c r="C137" t="inlineStr">
        <is>
          <t>Contabilizei</t>
        </is>
      </c>
      <c r="D137" t="inlineStr">
        <is>
          <t>Not</t>
        </is>
      </c>
      <c r="E137" t="inlineStr">
        <is>
          <t>[Corporativo] Estágio Fiscal</t>
        </is>
      </c>
      <c r="F137" t="inlineStr">
        <is>
          <t>effective</t>
        </is>
      </c>
      <c r="G137" t="inlineStr">
        <is>
          <t>15/04/2025</t>
        </is>
      </c>
      <c r="H137" t="inlineStr">
        <is>
          <t>16/05/2025</t>
        </is>
      </c>
      <c r="I137" t="b">
        <v>1</v>
      </c>
      <c r="L137" t="inlineStr">
        <is>
          <t>remote</t>
        </is>
      </c>
      <c r="M137" t="inlineStr">
        <is>
          <t>https://contabilizei.gupy.io/job/eyJqb2JJZCI6ODk4MDIyMSwic291cmNlIjoiZ3VweV9wb3J0YWwifQ==?jobBoardSource=gupy_portal</t>
        </is>
      </c>
      <c r="N137" t="inlineStr">
        <is>
          <t>Não</t>
        </is>
      </c>
    </row>
    <row r="138">
      <c r="A138" s="4" t="n">
        <v>8978987</v>
      </c>
      <c r="B138" s="4" t="n">
        <v>544</v>
      </c>
      <c r="C138" s="4" t="inlineStr">
        <is>
          <t>GRPCOM</t>
        </is>
      </c>
      <c r="D138" s="4" t="inlineStr">
        <is>
          <t>Not</t>
        </is>
      </c>
      <c r="E138" s="4" t="inlineStr">
        <is>
          <t>Desenvolvedor JR Back-end (Gazeta do Povo)</t>
        </is>
      </c>
      <c r="F138" s="4" t="inlineStr">
        <is>
          <t>effective</t>
        </is>
      </c>
      <c r="G138" s="4" t="inlineStr">
        <is>
          <t>15/04/2025</t>
        </is>
      </c>
      <c r="H138" s="4" t="inlineStr">
        <is>
          <t>22/04/2025</t>
        </is>
      </c>
      <c r="I138" s="4" t="b">
        <v>1</v>
      </c>
      <c r="J138" s="4" t="n"/>
      <c r="K138" s="4" t="n"/>
      <c r="L138" s="4" t="inlineStr">
        <is>
          <t>remote</t>
        </is>
      </c>
      <c r="M138" s="4" t="inlineStr">
        <is>
          <t>https://grpcom.gupy.io/job/eyJqb2JJZCI6ODk3ODk4Nywic291cmNlIjoiZ3VweV9wb3J0YWwifQ==?jobBoardSource=gupy_portal</t>
        </is>
      </c>
      <c r="N138" s="4" t="inlineStr">
        <is>
          <t>Não</t>
        </is>
      </c>
    </row>
    <row r="139">
      <c r="A139" s="3" t="n">
        <v>8979960</v>
      </c>
      <c r="B139" s="3" t="n">
        <v>68190</v>
      </c>
      <c r="C139" s="3" t="inlineStr">
        <is>
          <t>2Com Consulting</t>
        </is>
      </c>
      <c r="D139" s="3" t="inlineStr">
        <is>
          <t>Not</t>
        </is>
      </c>
      <c r="E139" s="3" t="inlineStr">
        <is>
          <t>Customer Success  - N3</t>
        </is>
      </c>
      <c r="F139" s="3" t="inlineStr">
        <is>
          <t>effective</t>
        </is>
      </c>
      <c r="G139" s="3" t="inlineStr">
        <is>
          <t>15/04/2025</t>
        </is>
      </c>
      <c r="H139" s="3" t="inlineStr">
        <is>
          <t>14/06/2025</t>
        </is>
      </c>
      <c r="I139" s="3" t="b">
        <v>1</v>
      </c>
      <c r="J139" s="3" t="inlineStr"/>
      <c r="K139" s="3" t="inlineStr"/>
      <c r="L139" s="3" t="inlineStr">
        <is>
          <t>remote</t>
        </is>
      </c>
      <c r="M139" s="3" t="inlineStr">
        <is>
          <t>https://2comconsulting.gupy.io/job/eyJqb2JJZCI6ODk3OTk2MCwic291cmNlIjoiZ3VweV9wb3J0YWwifQ==?jobBoardSource=gupy_portal</t>
        </is>
      </c>
      <c r="N139" s="3" t="inlineStr">
        <is>
          <t>Não</t>
        </is>
      </c>
    </row>
    <row r="140">
      <c r="A140" t="n">
        <v>8980029</v>
      </c>
      <c r="B140" t="n">
        <v>39505</v>
      </c>
      <c r="C140" t="inlineStr">
        <is>
          <t>Aegea Saneamento</t>
        </is>
      </c>
      <c r="D140" t="inlineStr">
        <is>
          <t>Not</t>
        </is>
      </c>
      <c r="E140" t="inlineStr">
        <is>
          <t>Analista Administrativo Pleno</t>
        </is>
      </c>
      <c r="F140" t="inlineStr">
        <is>
          <t>effective</t>
        </is>
      </c>
      <c r="G140" t="inlineStr">
        <is>
          <t>15/04/2025</t>
        </is>
      </c>
      <c r="H140" t="inlineStr">
        <is>
          <t>20/06/2025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M140" t="inlineStr">
        <is>
          <t>https://aegea.gupy.io/job/eyJqb2JJZCI6ODk4MDAyOSwic291cmNlIjoiZ3VweV9wb3J0YWwifQ==?jobBoardSource=gupy_portal</t>
        </is>
      </c>
      <c r="N140" t="inlineStr">
        <is>
          <t>Não</t>
        </is>
      </c>
    </row>
    <row r="141">
      <c r="A141" s="4" t="n">
        <v>8980025</v>
      </c>
      <c r="B141" s="4" t="n">
        <v>39505</v>
      </c>
      <c r="C141" s="4" t="inlineStr">
        <is>
          <t>Aegea Saneamento</t>
        </is>
      </c>
      <c r="D141" s="4" t="inlineStr">
        <is>
          <t>Not</t>
        </is>
      </c>
      <c r="E141" s="4" t="inlineStr">
        <is>
          <t>Analista Administrativo Jr - Facilities</t>
        </is>
      </c>
      <c r="F141" s="4" t="inlineStr">
        <is>
          <t>effective</t>
        </is>
      </c>
      <c r="G141" s="4" t="inlineStr">
        <is>
          <t>15/04/2025</t>
        </is>
      </c>
      <c r="H141" s="4" t="inlineStr">
        <is>
          <t>16/06/2025</t>
        </is>
      </c>
      <c r="I141" s="4" t="b">
        <v>0</v>
      </c>
      <c r="J141" s="4" t="inlineStr">
        <is>
          <t>Rio de Janeiro</t>
        </is>
      </c>
      <c r="K141" s="4" t="inlineStr">
        <is>
          <t>Rio de Janeiro</t>
        </is>
      </c>
      <c r="L141" s="4" t="inlineStr">
        <is>
          <t>on-site</t>
        </is>
      </c>
      <c r="M141" s="4" t="inlineStr">
        <is>
          <t>https://aegea.gupy.io/job/eyJqb2JJZCI6ODk4MDAyNSwic291cmNlIjoiZ3VweV9wb3J0YWwifQ==?jobBoardSource=gupy_portal</t>
        </is>
      </c>
      <c r="N141" s="4" t="inlineStr">
        <is>
          <t>Não</t>
        </is>
      </c>
    </row>
    <row r="142">
      <c r="A142" s="4" t="n">
        <v>8979809</v>
      </c>
      <c r="B142" s="4" t="n">
        <v>39505</v>
      </c>
      <c r="C142" s="4" t="inlineStr">
        <is>
          <t>Aegea Saneamento</t>
        </is>
      </c>
      <c r="D142" s="4" t="inlineStr">
        <is>
          <t>Not</t>
        </is>
      </c>
      <c r="E142" s="4" t="inlineStr">
        <is>
          <t>Analista Administrativo Jr - Facilities</t>
        </is>
      </c>
      <c r="F142" s="4" t="inlineStr">
        <is>
          <t>effective</t>
        </is>
      </c>
      <c r="G142" s="4" t="inlineStr">
        <is>
          <t>15/04/2025</t>
        </is>
      </c>
      <c r="H142" s="4" t="inlineStr">
        <is>
          <t>15/06/2025</t>
        </is>
      </c>
      <c r="I142" s="4" t="b">
        <v>0</v>
      </c>
      <c r="J142" s="4" t="inlineStr">
        <is>
          <t>Rio de Janeiro</t>
        </is>
      </c>
      <c r="K142" s="4" t="inlineStr">
        <is>
          <t>Rio de Janeiro</t>
        </is>
      </c>
      <c r="L142" s="4" t="inlineStr">
        <is>
          <t>on-site</t>
        </is>
      </c>
      <c r="M142" s="4" t="inlineStr">
        <is>
          <t>https://aegea.gupy.io/job/eyJqb2JJZCI6ODk3OTgwOSwic291cmNlIjoiZ3VweV9wb3J0YWwifQ==?jobBoardSource=gupy_portal</t>
        </is>
      </c>
      <c r="N142" s="4" t="inlineStr">
        <is>
          <t>Não</t>
        </is>
      </c>
    </row>
    <row r="143">
      <c r="A143" t="n">
        <v>8977143</v>
      </c>
      <c r="B143" t="n">
        <v>1243</v>
      </c>
      <c r="C143" t="inlineStr">
        <is>
          <t>Brivia</t>
        </is>
      </c>
      <c r="D143" t="inlineStr">
        <is>
          <t>Not</t>
        </is>
      </c>
      <c r="E143" t="inlineStr">
        <is>
          <t xml:space="preserve">Estagiário de Mídia </t>
        </is>
      </c>
      <c r="F143" t="inlineStr">
        <is>
          <t>internship</t>
        </is>
      </c>
      <c r="G143" t="inlineStr">
        <is>
          <t>15/04/2025</t>
        </is>
      </c>
      <c r="H143" t="inlineStr">
        <is>
          <t>14/06/2025</t>
        </is>
      </c>
      <c r="I143" t="b">
        <v>1</v>
      </c>
      <c r="L143" t="inlineStr">
        <is>
          <t>remote</t>
        </is>
      </c>
      <c r="M143" t="inlineStr">
        <is>
          <t>https://brivia.gupy.io/job/eyJqb2JJZCI6ODk3NzE0Mywic291cmNlIjoiZ3VweV9wb3J0YWwifQ==?jobBoardSource=gupy_portal</t>
        </is>
      </c>
      <c r="N143" t="inlineStr">
        <is>
          <t>Não</t>
        </is>
      </c>
    </row>
    <row r="144">
      <c r="A144" t="n">
        <v>8841216</v>
      </c>
      <c r="B144" t="n">
        <v>35809</v>
      </c>
      <c r="C144" t="inlineStr">
        <is>
          <t>MDS Group</t>
        </is>
      </c>
      <c r="D144" t="inlineStr">
        <is>
          <t>Not</t>
        </is>
      </c>
      <c r="E144" t="inlineStr">
        <is>
          <t>ESTAGIÁRIO | SAÚDE OCUPACIONAL</t>
        </is>
      </c>
      <c r="F144" t="inlineStr">
        <is>
          <t>internship</t>
        </is>
      </c>
      <c r="G144" t="inlineStr">
        <is>
          <t>15/04/2025</t>
        </is>
      </c>
      <c r="H144" t="inlineStr">
        <is>
          <t>19/05/2025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on-site</t>
        </is>
      </c>
      <c r="M144" t="inlineStr">
        <is>
          <t>https://vemsermds.gupy.io/job/eyJqb2JJZCI6ODg0MTIxNiwic291cmNlIjoiZ3VweV9wb3J0YWwifQ==?jobBoardSource=gupy_portal</t>
        </is>
      </c>
      <c r="N144" t="inlineStr">
        <is>
          <t>Não</t>
        </is>
      </c>
    </row>
    <row r="145">
      <c r="A145" t="n">
        <v>8976429</v>
      </c>
      <c r="B145" t="n">
        <v>29210</v>
      </c>
      <c r="C145" t="inlineStr">
        <is>
          <t>EcoRodovias | Programa Estágio Engenharia</t>
        </is>
      </c>
      <c r="D145" t="inlineStr">
        <is>
          <t>Not</t>
        </is>
      </c>
      <c r="E145" t="inlineStr">
        <is>
          <t xml:space="preserve">ESTAGIARIO(A) ENGENHARIA CIVIL - ECOVIAS RIO MINAS </t>
        </is>
      </c>
      <c r="F145" t="inlineStr">
        <is>
          <t>internship</t>
        </is>
      </c>
      <c r="G145" t="inlineStr">
        <is>
          <t>15/04/2025</t>
        </is>
      </c>
      <c r="H145" t="inlineStr">
        <is>
          <t>05/05/2025</t>
        </is>
      </c>
      <c r="I145" t="b">
        <v>0</v>
      </c>
      <c r="J145" t="inlineStr">
        <is>
          <t>Niterói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https://programadeestagioecorodovias.gupy.io/job/eyJqb2JJZCI6ODk3NjQyOSwic291cmNlIjoiZ3VweV9wb3J0YWwifQ==?jobBoardSource=gupy_portal</t>
        </is>
      </c>
      <c r="N145" t="inlineStr">
        <is>
          <t>Não</t>
        </is>
      </c>
    </row>
    <row r="146">
      <c r="A146" s="4" t="n">
        <v>8976216</v>
      </c>
      <c r="B146" s="4" t="n">
        <v>258</v>
      </c>
      <c r="C146" s="4" t="inlineStr">
        <is>
          <t xml:space="preserve">Afya </t>
        </is>
      </c>
      <c r="D146" s="4" t="inlineStr">
        <is>
          <t>Not</t>
        </is>
      </c>
      <c r="E146" s="4" t="inlineStr">
        <is>
          <t>AFYA SP | Estagiário em Recursos Humanos (Foco em Treinamento e Desenvolvimento)</t>
        </is>
      </c>
      <c r="F146" s="4" t="inlineStr">
        <is>
          <t>internship</t>
        </is>
      </c>
      <c r="G146" s="4" t="inlineStr">
        <is>
          <t>15/04/2025</t>
        </is>
      </c>
      <c r="H146" s="4" t="inlineStr">
        <is>
          <t>14/06/2025</t>
        </is>
      </c>
      <c r="I146" s="4" t="b">
        <v>0</v>
      </c>
      <c r="J146" s="4" t="inlineStr">
        <is>
          <t>Rio de Janeiro</t>
        </is>
      </c>
      <c r="K146" s="4" t="inlineStr">
        <is>
          <t>Rio de Janeiro</t>
        </is>
      </c>
      <c r="L146" s="4" t="inlineStr">
        <is>
          <t>hybrid</t>
        </is>
      </c>
      <c r="M146" s="4" t="inlineStr">
        <is>
          <t>https://afya.gupy.io/job/eyJqb2JJZCI6ODk3NjIxNiwic291cmNlIjoiZ3VweV9wb3J0YWwifQ==?jobBoardSource=gupy_portal</t>
        </is>
      </c>
      <c r="N146" s="4" t="inlineStr">
        <is>
          <t>Não</t>
        </is>
      </c>
    </row>
    <row r="147">
      <c r="A147" t="n">
        <v>8976396</v>
      </c>
      <c r="B147" t="n">
        <v>29210</v>
      </c>
      <c r="C147" t="inlineStr">
        <is>
          <t>EcoRodovias | Programa Estágio Engenharia</t>
        </is>
      </c>
      <c r="D147" t="inlineStr">
        <is>
          <t>Not</t>
        </is>
      </c>
      <c r="E147" t="inlineStr">
        <is>
          <t xml:space="preserve">ESTAGIARIO(A) ENGENHARIA CIVIL - ECOVIAS PONTE </t>
        </is>
      </c>
      <c r="F147" t="inlineStr">
        <is>
          <t>internship</t>
        </is>
      </c>
      <c r="G147" t="inlineStr">
        <is>
          <t>15/04/2025</t>
        </is>
      </c>
      <c r="H147" t="inlineStr">
        <is>
          <t>05/05/2025</t>
        </is>
      </c>
      <c r="I147" t="b">
        <v>0</v>
      </c>
      <c r="J147" t="inlineStr">
        <is>
          <t>Niterói</t>
        </is>
      </c>
      <c r="K147" t="inlineStr">
        <is>
          <t>Rio de Janeiro</t>
        </is>
      </c>
      <c r="L147" t="inlineStr">
        <is>
          <t>on-site</t>
        </is>
      </c>
      <c r="M147" t="inlineStr">
        <is>
          <t>https://programadeestagioecorodovias.gupy.io/job/eyJqb2JJZCI6ODk3NjM5Niwic291cmNlIjoiZ3VweV9wb3J0YWwifQ==?jobBoardSource=gupy_portal</t>
        </is>
      </c>
      <c r="N147" t="inlineStr">
        <is>
          <t>Não</t>
        </is>
      </c>
    </row>
    <row r="148">
      <c r="A148" t="n">
        <v>8975690</v>
      </c>
      <c r="B148" t="n">
        <v>296</v>
      </c>
      <c r="C148" t="inlineStr">
        <is>
          <t>Construct IN</t>
        </is>
      </c>
      <c r="D148" t="inlineStr">
        <is>
          <t>Not</t>
        </is>
      </c>
      <c r="E148" t="inlineStr">
        <is>
          <t>Estágio de Contas a Pagar</t>
        </is>
      </c>
      <c r="F148" t="inlineStr">
        <is>
          <t>autonomous</t>
        </is>
      </c>
      <c r="G148" t="inlineStr">
        <is>
          <t>15/04/2025</t>
        </is>
      </c>
      <c r="H148" t="inlineStr">
        <is>
          <t>14/06/2025</t>
        </is>
      </c>
      <c r="I148" t="b">
        <v>1</v>
      </c>
      <c r="L148" t="inlineStr">
        <is>
          <t>remote</t>
        </is>
      </c>
      <c r="M148" t="inlineStr">
        <is>
          <t>https://constructin.gupy.io/job/eyJqb2JJZCI6ODk3NTY5MCwic291cmNlIjoiZ3VweV9wb3J0YWwifQ==?jobBoardSource=gupy_portal</t>
        </is>
      </c>
      <c r="N148" t="inlineStr">
        <is>
          <t>Não</t>
        </is>
      </c>
    </row>
    <row r="149">
      <c r="A149" t="n">
        <v>8977335</v>
      </c>
      <c r="B149" t="n">
        <v>81778</v>
      </c>
      <c r="C149" t="inlineStr">
        <is>
          <t>Centro de Integracao Empresa Escola do e Rio de Janeiro</t>
        </is>
      </c>
      <c r="D149" t="inlineStr">
        <is>
          <t>Not</t>
        </is>
      </c>
      <c r="E149" t="inlineStr">
        <is>
          <t>Estágio - Química ou Eng.Química</t>
        </is>
      </c>
      <c r="F149" t="inlineStr">
        <is>
          <t>internship</t>
        </is>
      </c>
      <c r="G149" t="inlineStr">
        <is>
          <t>15/04/2025</t>
        </is>
      </c>
      <c r="H149" t="inlineStr">
        <is>
          <t>14/06/2025</t>
        </is>
      </c>
      <c r="I149" t="b">
        <v>0</v>
      </c>
      <c r="J149" t="inlineStr">
        <is>
          <t>Belford Roxo</t>
        </is>
      </c>
      <c r="K149" t="inlineStr">
        <is>
          <t>Rio de Janeiro</t>
        </is>
      </c>
      <c r="L149" t="inlineStr">
        <is>
          <t>on-site</t>
        </is>
      </c>
      <c r="M149" t="inlineStr">
        <is>
          <t>https://cieerj.gupy.io/job/eyJqb2JJZCI6ODk3NzMzNSwic291cmNlIjoiZ3VweV9wb3J0YWwifQ==?jobBoardSource=gupy_portal</t>
        </is>
      </c>
      <c r="N149" t="inlineStr">
        <is>
          <t>Não</t>
        </is>
      </c>
    </row>
    <row r="150">
      <c r="A150" s="4" t="n">
        <v>8978001</v>
      </c>
      <c r="B150" s="4" t="n">
        <v>26272</v>
      </c>
      <c r="C150" s="4" t="inlineStr">
        <is>
          <t>Wise</t>
        </is>
      </c>
      <c r="D150" s="4" t="inlineStr">
        <is>
          <t>Not</t>
        </is>
      </c>
      <c r="E150" s="4" t="inlineStr">
        <is>
          <t>Banco de Talentos - Desenvolvedor PHP</t>
        </is>
      </c>
      <c r="F150" s="4" t="inlineStr">
        <is>
          <t>talent_pool</t>
        </is>
      </c>
      <c r="G150" s="4" t="inlineStr">
        <is>
          <t>15/04/2025</t>
        </is>
      </c>
      <c r="H150" s="4" t="inlineStr">
        <is>
          <t>14/06/2047</t>
        </is>
      </c>
      <c r="I150" s="4" t="b">
        <v>1</v>
      </c>
      <c r="J150" s="4" t="n"/>
      <c r="K150" s="4" t="n"/>
      <c r="L150" s="4" t="inlineStr">
        <is>
          <t>remote</t>
        </is>
      </c>
      <c r="M150" s="4" t="inlineStr">
        <is>
          <t>https://wises.gupy.io/job/eyJqb2JJZCI6ODk3ODAwMSwic291cmNlIjoiZ3VweV9wb3J0YWwifQ==?jobBoardSource=gupy_portal</t>
        </is>
      </c>
      <c r="N150" s="4" t="inlineStr">
        <is>
          <t>Não</t>
        </is>
      </c>
    </row>
    <row r="151">
      <c r="A151" s="4" t="n">
        <v>8978692</v>
      </c>
      <c r="B151" s="4" t="n">
        <v>203</v>
      </c>
      <c r="C151" s="4" t="inlineStr">
        <is>
          <t>Americanas S.A.</t>
        </is>
      </c>
      <c r="D151" s="4" t="inlineStr">
        <is>
          <t>Not</t>
        </is>
      </c>
      <c r="E151" s="4" t="inlineStr">
        <is>
          <t xml:space="preserve">Analista de Dados Júnior | Data Viz </t>
        </is>
      </c>
      <c r="F151" s="4" t="inlineStr">
        <is>
          <t>effective</t>
        </is>
      </c>
      <c r="G151" s="4" t="inlineStr">
        <is>
          <t>15/04/2025</t>
        </is>
      </c>
      <c r="H151" s="4" t="inlineStr">
        <is>
          <t>14/06/2025</t>
        </is>
      </c>
      <c r="I151" s="4" t="b">
        <v>0</v>
      </c>
      <c r="J151" s="4" t="inlineStr">
        <is>
          <t>Rio de Janeiro</t>
        </is>
      </c>
      <c r="K151" s="4" t="inlineStr">
        <is>
          <t>Rio de Janeiro</t>
        </is>
      </c>
      <c r="L151" s="4" t="inlineStr">
        <is>
          <t>hybrid</t>
        </is>
      </c>
      <c r="M151" s="4" t="inlineStr">
        <is>
          <t>https://americanas.gupy.io/job/eyJqb2JJZCI6ODk3ODY5Miwic291cmNlIjoiZ3VweV9wb3J0YWwifQ==?jobBoardSource=gupy_portal</t>
        </is>
      </c>
      <c r="N151" s="4" t="inlineStr">
        <is>
          <t>Não</t>
        </is>
      </c>
    </row>
    <row r="152">
      <c r="A152" s="4" t="n">
        <v>8969362</v>
      </c>
      <c r="B152" s="4" t="n">
        <v>482</v>
      </c>
      <c r="C152" s="4" t="inlineStr">
        <is>
          <t>Assertiva - A ponte para o acesso e a recuperação de crédito no Brasil</t>
        </is>
      </c>
      <c r="D152" s="4" t="inlineStr">
        <is>
          <t>Not</t>
        </is>
      </c>
      <c r="E152" s="4" t="inlineStr">
        <is>
          <t>Pessoa Desenvolvedora Back- End (Pleno)</t>
        </is>
      </c>
      <c r="F152" s="4" t="inlineStr">
        <is>
          <t>effective</t>
        </is>
      </c>
      <c r="G152" s="4" t="inlineStr">
        <is>
          <t>14/04/2025</t>
        </is>
      </c>
      <c r="H152" s="4" t="inlineStr">
        <is>
          <t>12/05/2025</t>
        </is>
      </c>
      <c r="I152" s="4" t="b">
        <v>1</v>
      </c>
      <c r="J152" s="4" t="n"/>
      <c r="K152" s="4" t="n"/>
      <c r="L152" s="4" t="inlineStr">
        <is>
          <t>remote</t>
        </is>
      </c>
      <c r="M152" s="4">
        <f>HYPERLINK("https://assertiva.gupy.io/job/eyJqb2JJZCI6ODk2OTM2Miwic291cmNlIjoiZ3VweV9wb3J0YWwifQ==?jobBoardSource=gupy_portal", "https://assertiva.gupy.io/job/eyJqb2JJZCI6ODk2OTM2Miwic291cmNlIjoiZ3VweV9wb3J0YWwifQ==?jobBoardSource=gupy_portal")</f>
        <v/>
      </c>
      <c r="N152" s="4" t="inlineStr">
        <is>
          <t>Sim</t>
        </is>
      </c>
    </row>
    <row r="153">
      <c r="A153" s="4" t="n">
        <v>8956642</v>
      </c>
      <c r="B153" s="4" t="n">
        <v>1172</v>
      </c>
      <c r="C153" s="4" t="inlineStr">
        <is>
          <t>invillia</t>
        </is>
      </c>
      <c r="D153" s="4" t="inlineStr">
        <is>
          <t>Not</t>
        </is>
      </c>
      <c r="E153" s="4" t="inlineStr">
        <is>
          <t>Jr Backend Developer - .Net (C/PARC)</t>
        </is>
      </c>
      <c r="F153" s="4" t="inlineStr">
        <is>
          <t>effective</t>
        </is>
      </c>
      <c r="G153" s="4" t="inlineStr">
        <is>
          <t>14/04/2025</t>
        </is>
      </c>
      <c r="H153" s="4" t="inlineStr">
        <is>
          <t>09/06/2025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inlineStr">
        <is>
          <t>https://invillia.gupy.io/job/eyJqb2JJZCI6ODk1NjY0Miwic291cmNlIjoiZ3VweV9wb3J0YWwifQ==?jobBoardSource=gupy_portal</t>
        </is>
      </c>
      <c r="N153" s="4" t="inlineStr">
        <is>
          <t>Não</t>
        </is>
      </c>
    </row>
    <row r="154">
      <c r="A154" t="n">
        <v>8973702</v>
      </c>
      <c r="B154" t="n">
        <v>7132</v>
      </c>
      <c r="C154" t="inlineStr">
        <is>
          <t>Villemor Amaral Advogados</t>
        </is>
      </c>
      <c r="D154" t="inlineStr">
        <is>
          <t>Not</t>
        </is>
      </c>
      <c r="E154" t="inlineStr">
        <is>
          <t xml:space="preserve">Estagiário de Direito - Área Tributária - RJ </t>
        </is>
      </c>
      <c r="F154" t="inlineStr">
        <is>
          <t>internship</t>
        </is>
      </c>
      <c r="G154" t="inlineStr">
        <is>
          <t>14/04/2025</t>
        </is>
      </c>
      <c r="H154" t="inlineStr">
        <is>
          <t>13/06/2025</t>
        </is>
      </c>
      <c r="I154" t="b">
        <v>0</v>
      </c>
      <c r="J154" t="inlineStr">
        <is>
          <t>Rio de Janeiro</t>
        </is>
      </c>
      <c r="K154" t="inlineStr">
        <is>
          <t>Rio de Janeiro</t>
        </is>
      </c>
      <c r="L154" t="inlineStr">
        <is>
          <t>hybrid</t>
        </is>
      </c>
      <c r="N154" t="inlineStr">
        <is>
          <t>Não</t>
        </is>
      </c>
    </row>
    <row r="155">
      <c r="A155" s="4" t="n">
        <v>8973571</v>
      </c>
      <c r="B155" s="4" t="n">
        <v>14029</v>
      </c>
      <c r="C155" s="4" t="inlineStr">
        <is>
          <t>A3Data</t>
        </is>
      </c>
      <c r="D155" s="4" t="inlineStr">
        <is>
          <t>Not</t>
        </is>
      </c>
      <c r="E155" s="4" t="inlineStr">
        <is>
          <t xml:space="preserve">Pessoa Desenvolvedora Backend [Sênior - Nuvie] </t>
        </is>
      </c>
      <c r="F155" s="4" t="inlineStr">
        <is>
          <t>effective</t>
        </is>
      </c>
      <c r="G155" s="4" t="inlineStr">
        <is>
          <t>14/04/2025</t>
        </is>
      </c>
      <c r="H155" s="4" t="inlineStr">
        <is>
          <t>30/04/2025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n"/>
      <c r="N155" s="4" t="inlineStr">
        <is>
          <t>Não</t>
        </is>
      </c>
    </row>
    <row r="156">
      <c r="A156" t="n">
        <v>8973234</v>
      </c>
      <c r="B156" t="n">
        <v>1076</v>
      </c>
      <c r="C156" t="inlineStr">
        <is>
          <t>Ocyan</t>
        </is>
      </c>
      <c r="D156" t="inlineStr">
        <is>
          <t>Not</t>
        </is>
      </c>
      <c r="E156" t="inlineStr">
        <is>
          <t>Estagiário(a) Projetos</t>
        </is>
      </c>
      <c r="F156" t="inlineStr">
        <is>
          <t>internship</t>
        </is>
      </c>
      <c r="G156" t="inlineStr">
        <is>
          <t>14/04/2025</t>
        </is>
      </c>
      <c r="H156" t="inlineStr">
        <is>
          <t>13/06/2025</t>
        </is>
      </c>
      <c r="I156" t="b">
        <v>0</v>
      </c>
      <c r="J156" t="inlineStr">
        <is>
          <t>Macaé</t>
        </is>
      </c>
      <c r="K156" t="inlineStr">
        <is>
          <t>Rio de Janeiro</t>
        </is>
      </c>
      <c r="L156" t="inlineStr">
        <is>
          <t>on-site</t>
        </is>
      </c>
      <c r="M156" t="inlineStr">
        <is>
          <t>https://ocyan.gupy.io/job/eyJqb2JJZCI6ODk3MzIzNCwic291cmNlIjoiZ3VweV9wb3J0YWwifQ==?jobBoardSource=gupy_portal</t>
        </is>
      </c>
      <c r="N156" t="inlineStr">
        <is>
          <t>Não</t>
        </is>
      </c>
    </row>
    <row r="157">
      <c r="A157" t="n">
        <v>8973149</v>
      </c>
      <c r="B157" t="n">
        <v>472</v>
      </c>
      <c r="C157" t="inlineStr">
        <is>
          <t>GRUPO SOMA</t>
        </is>
      </c>
      <c r="D157" t="inlineStr">
        <is>
          <t>Not</t>
        </is>
      </c>
      <c r="E157" t="inlineStr">
        <is>
          <t>GRUPO SOMA | Estagiário de projetos estratégicos - Operações (CÓPIA)</t>
        </is>
      </c>
      <c r="F157" t="inlineStr">
        <is>
          <t>internship</t>
        </is>
      </c>
      <c r="G157" t="inlineStr">
        <is>
          <t>14/04/2025</t>
        </is>
      </c>
      <c r="H157" t="inlineStr">
        <is>
          <t>13/06/2025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on-site</t>
        </is>
      </c>
      <c r="M157" t="inlineStr">
        <is>
          <t>https://gruposoma.gupy.io/job/eyJqb2JJZCI6ODk3MzE0OSwic291cmNlIjoiZ3VweV9wb3J0YWwifQ==?jobBoardSource=gupy_portal</t>
        </is>
      </c>
      <c r="N157" t="inlineStr">
        <is>
          <t>Não</t>
        </is>
      </c>
    </row>
    <row r="158">
      <c r="A158" s="3" t="n">
        <v>8958534</v>
      </c>
      <c r="B158" s="3" t="n">
        <v>36502</v>
      </c>
      <c r="C158" s="3" t="inlineStr">
        <is>
          <t>Quality Digital</t>
        </is>
      </c>
      <c r="D158" s="3" t="inlineStr">
        <is>
          <t>Not</t>
        </is>
      </c>
      <c r="E158" s="3" t="inlineStr">
        <is>
          <t>8958534 - ANALISTA DE DADOS</t>
        </is>
      </c>
      <c r="F158" s="3" t="inlineStr">
        <is>
          <t>effective</t>
        </is>
      </c>
      <c r="G158" s="3" t="inlineStr">
        <is>
          <t>14/04/2025</t>
        </is>
      </c>
      <c r="H158" s="3" t="inlineStr">
        <is>
          <t>10/06/2025</t>
        </is>
      </c>
      <c r="I158" s="3" t="b">
        <v>1</v>
      </c>
      <c r="J158" s="3" t="inlineStr"/>
      <c r="K158" s="3" t="inlineStr"/>
      <c r="L158" s="3" t="inlineStr">
        <is>
          <t>remote</t>
        </is>
      </c>
      <c r="M158" s="3" t="inlineStr">
        <is>
          <t>https://qualitydigital.gupy.io/job/eyJqb2JJZCI6ODk1ODUzNCwic291cmNlIjoiZ3VweV9wb3J0YWwifQ==?jobBoardSource=gupy_portal</t>
        </is>
      </c>
      <c r="N158" s="3" t="inlineStr">
        <is>
          <t>Não</t>
        </is>
      </c>
    </row>
    <row r="159">
      <c r="A159" t="n">
        <v>8715061</v>
      </c>
      <c r="B159" t="n">
        <v>33763</v>
      </c>
      <c r="C159" t="inlineStr">
        <is>
          <t>SPC Brasil</t>
        </is>
      </c>
      <c r="D159" t="inlineStr">
        <is>
          <t>Not</t>
        </is>
      </c>
      <c r="E159" t="inlineStr">
        <is>
          <t>Estagiário Administração de Dados</t>
        </is>
      </c>
      <c r="F159" t="inlineStr">
        <is>
          <t>internship</t>
        </is>
      </c>
      <c r="G159" t="inlineStr">
        <is>
          <t>14/04/2025</t>
        </is>
      </c>
      <c r="H159" t="inlineStr">
        <is>
          <t>09/05/2025</t>
        </is>
      </c>
      <c r="I159" t="b">
        <v>1</v>
      </c>
      <c r="L159" t="inlineStr">
        <is>
          <t>remote</t>
        </is>
      </c>
      <c r="M159" t="inlineStr">
        <is>
          <t>https://spcbrasil.gupy.io/job/eyJqb2JJZCI6ODcxNTA2MSwic291cmNlIjoiZ3VweV9wb3J0YWwifQ==?jobBoardSource=gupy_portal</t>
        </is>
      </c>
      <c r="N159" t="inlineStr">
        <is>
          <t>Não</t>
        </is>
      </c>
    </row>
    <row r="160">
      <c r="A160" t="n">
        <v>8972924</v>
      </c>
      <c r="B160" t="n">
        <v>43829</v>
      </c>
      <c r="C160" t="inlineStr">
        <is>
          <t>VExpenses</t>
        </is>
      </c>
      <c r="D160" t="inlineStr">
        <is>
          <t>Not</t>
        </is>
      </c>
      <c r="E160" t="inlineStr">
        <is>
          <t>Estágio em Pré-Vendas | SDR (Remoto)</t>
        </is>
      </c>
      <c r="F160" t="inlineStr">
        <is>
          <t>internship</t>
        </is>
      </c>
      <c r="G160" t="inlineStr">
        <is>
          <t>14/04/2025</t>
        </is>
      </c>
      <c r="H160" t="inlineStr">
        <is>
          <t>22/04/2025</t>
        </is>
      </c>
      <c r="I160" t="b">
        <v>1</v>
      </c>
      <c r="L160" t="inlineStr">
        <is>
          <t>remote</t>
        </is>
      </c>
      <c r="M160" t="inlineStr">
        <is>
          <t>https://vexpenses.gupy.io/job/eyJqb2JJZCI6ODk3MjkyNCwic291cmNlIjoiZ3VweV9wb3J0YWwifQ==?jobBoardSource=gupy_portal</t>
        </is>
      </c>
      <c r="N160" t="inlineStr">
        <is>
          <t>Não</t>
        </is>
      </c>
    </row>
    <row r="161">
      <c r="A161" t="n">
        <v>8972769</v>
      </c>
      <c r="B161" t="n">
        <v>26411</v>
      </c>
      <c r="C161" t="inlineStr">
        <is>
          <t>GTPLAN Supply Chain 5.0</t>
        </is>
      </c>
      <c r="D161" t="inlineStr">
        <is>
          <t>Not</t>
        </is>
      </c>
      <c r="E161" t="inlineStr">
        <is>
          <t>Estágio Financeiro | Vaga Afirmativa para Mulheres 🚺</t>
        </is>
      </c>
      <c r="F161" t="inlineStr">
        <is>
          <t>internship</t>
        </is>
      </c>
      <c r="G161" t="inlineStr">
        <is>
          <t>14/04/2025</t>
        </is>
      </c>
      <c r="H161" t="inlineStr">
        <is>
          <t>28/04/2025</t>
        </is>
      </c>
      <c r="I161" t="b">
        <v>1</v>
      </c>
      <c r="L161" t="inlineStr">
        <is>
          <t>remote</t>
        </is>
      </c>
      <c r="M161" t="inlineStr">
        <is>
          <t>https://gtplan.gupy.io/job/eyJqb2JJZCI6ODk3Mjc2OSwic291cmNlIjoiZ3VweV9wb3J0YWwifQ==?jobBoardSource=gupy_portal</t>
        </is>
      </c>
      <c r="N161" t="inlineStr">
        <is>
          <t>Não</t>
        </is>
      </c>
    </row>
    <row r="162">
      <c r="A162" t="n">
        <v>8971597</v>
      </c>
      <c r="B162" t="n">
        <v>2743</v>
      </c>
      <c r="C162" t="inlineStr">
        <is>
          <t>Synvia</t>
        </is>
      </c>
      <c r="D162" t="inlineStr">
        <is>
          <t>Not</t>
        </is>
      </c>
      <c r="E162" t="inlineStr">
        <is>
          <t xml:space="preserve">Estágio em Gerenciamento de Dados </t>
        </is>
      </c>
      <c r="F162" t="inlineStr">
        <is>
          <t>effective</t>
        </is>
      </c>
      <c r="G162" t="inlineStr">
        <is>
          <t>14/04/2025</t>
        </is>
      </c>
      <c r="H162" t="inlineStr">
        <is>
          <t>13/06/2025</t>
        </is>
      </c>
      <c r="I162" t="b">
        <v>1</v>
      </c>
      <c r="L162" t="inlineStr">
        <is>
          <t>remote</t>
        </is>
      </c>
      <c r="M162" t="inlineStr">
        <is>
          <t>https://synvia.gupy.io/job/eyJqb2JJZCI6ODk3MTU5Nywic291cmNlIjoiZ3VweV9wb3J0YWwifQ==?jobBoardSource=gupy_portal</t>
        </is>
      </c>
      <c r="N162" t="inlineStr">
        <is>
          <t>Não</t>
        </is>
      </c>
    </row>
    <row r="163">
      <c r="A163" s="4" t="n">
        <v>8972074</v>
      </c>
      <c r="B163" s="4" t="n">
        <v>50527</v>
      </c>
      <c r="C163" s="4" t="inlineStr">
        <is>
          <t>VENHA SER #SANGUELARANJA 🧡🚀</t>
        </is>
      </c>
      <c r="D163" s="4" t="inlineStr">
        <is>
          <t>Not</t>
        </is>
      </c>
      <c r="E163" s="4" t="inlineStr">
        <is>
          <t>Pessoa desenvolvedora Backend Node.js - Sênior</t>
        </is>
      </c>
      <c r="F163" s="4" t="inlineStr">
        <is>
          <t>effective</t>
        </is>
      </c>
      <c r="G163" s="4" t="inlineStr">
        <is>
          <t>14/04/2025</t>
        </is>
      </c>
      <c r="H163" s="4" t="inlineStr">
        <is>
          <t>13/06/2025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inlineStr">
        <is>
          <t>https://fcamara.gupy.io/job/eyJqb2JJZCI6ODk3MjA3NCwic291cmNlIjoiZ3VweV9wb3J0YWwifQ==?jobBoardSource=gupy_portal</t>
        </is>
      </c>
      <c r="N163" s="4" t="inlineStr">
        <is>
          <t>Não</t>
        </is>
      </c>
    </row>
    <row r="164">
      <c r="A164" s="4" t="n">
        <v>8914051</v>
      </c>
      <c r="B164" s="4" t="n">
        <v>364</v>
      </c>
      <c r="C164" s="4" t="inlineStr">
        <is>
          <t>Sicredi</t>
        </is>
      </c>
      <c r="D164" s="4" t="inlineStr">
        <is>
          <t>Not</t>
        </is>
      </c>
      <c r="E164" s="4" t="inlineStr">
        <is>
          <t>CAS | Pessoa Desenvolvedora de Software III - Back-end (Java) - Associação e Contas II</t>
        </is>
      </c>
      <c r="F164" s="4" t="inlineStr">
        <is>
          <t>effective</t>
        </is>
      </c>
      <c r="G164" s="4" t="inlineStr">
        <is>
          <t>14/04/2025</t>
        </is>
      </c>
      <c r="H164" s="4" t="inlineStr">
        <is>
          <t>25/04/2025</t>
        </is>
      </c>
      <c r="I164" s="4" t="b">
        <v>1</v>
      </c>
      <c r="J164" s="4" t="n"/>
      <c r="K164" s="4" t="n"/>
      <c r="L164" s="4" t="inlineStr">
        <is>
          <t>remote</t>
        </is>
      </c>
      <c r="M164" s="4" t="inlineStr">
        <is>
          <t>https://sicredi.gupy.io/job/eyJqb2JJZCI6ODkxNDA1MSwic291cmNlIjoiZ3VweV9wb3J0YWwifQ==?jobBoardSource=gupy_portal</t>
        </is>
      </c>
      <c r="N164" s="4" t="inlineStr">
        <is>
          <t>Não</t>
        </is>
      </c>
    </row>
    <row r="165">
      <c r="A165" s="4" t="n">
        <v>8971621</v>
      </c>
      <c r="B165" s="4" t="n">
        <v>627</v>
      </c>
      <c r="C165" s="4" t="inlineStr">
        <is>
          <t>Vem ser Convenia! 💜</t>
        </is>
      </c>
      <c r="D165" s="4" t="inlineStr">
        <is>
          <t>Not</t>
        </is>
      </c>
      <c r="E165" s="4" t="inlineStr">
        <is>
          <t>Pessoa Desenvolvedora Back-end Jr. (PHP/Laravel)</t>
        </is>
      </c>
      <c r="F165" s="4" t="inlineStr">
        <is>
          <t>effective</t>
        </is>
      </c>
      <c r="G165" s="4" t="inlineStr">
        <is>
          <t>14/04/2025</t>
        </is>
      </c>
      <c r="H165" s="4" t="inlineStr">
        <is>
          <t>05/05/2025</t>
        </is>
      </c>
      <c r="I165" s="4" t="b">
        <v>1</v>
      </c>
      <c r="J165" s="4" t="n"/>
      <c r="K165" s="4" t="n"/>
      <c r="L165" s="4" t="inlineStr">
        <is>
          <t>remote</t>
        </is>
      </c>
      <c r="M165" s="4" t="inlineStr">
        <is>
          <t>https://convenia.gupy.io/job/eyJqb2JJZCI6ODk3MTYyMSwic291cmNlIjoiZ3VweV9wb3J0YWwifQ==?jobBoardSource=gupy_portal</t>
        </is>
      </c>
      <c r="N165" s="4" t="inlineStr">
        <is>
          <t>Não</t>
        </is>
      </c>
    </row>
    <row r="166">
      <c r="A166" t="n">
        <v>8937038</v>
      </c>
      <c r="B166" t="n">
        <v>36502</v>
      </c>
      <c r="C166" t="inlineStr">
        <is>
          <t>Quality Digital</t>
        </is>
      </c>
      <c r="D166" t="inlineStr">
        <is>
          <t>Not</t>
        </is>
      </c>
      <c r="E166" t="inlineStr">
        <is>
          <t xml:space="preserve">8937038 - ANALISTA DE SEGURANÇA DA INFORMAÇÃO </t>
        </is>
      </c>
      <c r="F166" t="inlineStr">
        <is>
          <t>effective</t>
        </is>
      </c>
      <c r="G166" t="inlineStr">
        <is>
          <t>14/04/2025</t>
        </is>
      </c>
      <c r="H166" t="inlineStr">
        <is>
          <t>07/06/2025</t>
        </is>
      </c>
      <c r="I166" t="b">
        <v>1</v>
      </c>
      <c r="L166" t="inlineStr">
        <is>
          <t>remote</t>
        </is>
      </c>
      <c r="M166" t="inlineStr">
        <is>
          <t>https://qualitydigital.gupy.io/job/eyJqb2JJZCI6ODkzNzAzOCwic291cmNlIjoiZ3VweV9wb3J0YWwifQ==?jobBoardSource=gupy_portal</t>
        </is>
      </c>
      <c r="N166" t="inlineStr">
        <is>
          <t>Não</t>
        </is>
      </c>
    </row>
    <row r="167">
      <c r="A167" t="n">
        <v>8959656</v>
      </c>
      <c r="B167" t="n">
        <v>189</v>
      </c>
      <c r="C167" t="inlineStr">
        <is>
          <t xml:space="preserve">Techne </t>
        </is>
      </c>
      <c r="D167" t="inlineStr">
        <is>
          <t>Not</t>
        </is>
      </c>
      <c r="E167" t="inlineStr">
        <is>
          <t>Estagiário(a) - Sistema de Informação (Documentação)</t>
        </is>
      </c>
      <c r="F167" t="inlineStr">
        <is>
          <t>internship</t>
        </is>
      </c>
      <c r="G167" t="inlineStr">
        <is>
          <t>14/04/2025</t>
        </is>
      </c>
      <c r="H167" t="inlineStr">
        <is>
          <t>10/06/2025</t>
        </is>
      </c>
      <c r="I167" t="b">
        <v>1</v>
      </c>
      <c r="L167" t="inlineStr">
        <is>
          <t>remote</t>
        </is>
      </c>
      <c r="M167" t="inlineStr">
        <is>
          <t>https://techne.gupy.io/job/eyJqb2JJZCI6ODk1OTY1Niwic291cmNlIjoiZ3VweV9wb3J0YWwifQ==?jobBoardSource=gupy_portal</t>
        </is>
      </c>
      <c r="N167" t="inlineStr">
        <is>
          <t>Não</t>
        </is>
      </c>
    </row>
    <row r="168">
      <c r="A168" t="n">
        <v>8922432</v>
      </c>
      <c r="B168" t="n">
        <v>1685</v>
      </c>
      <c r="C168" t="inlineStr">
        <is>
          <t>CIEE - Centro de Integração Empresa-Escola</t>
        </is>
      </c>
      <c r="D168" t="inlineStr">
        <is>
          <t>Not</t>
        </is>
      </c>
      <c r="E168" t="inlineStr">
        <is>
          <t>Estagiário(a) - Central de Operações</t>
        </is>
      </c>
      <c r="F168" t="inlineStr">
        <is>
          <t>internship</t>
        </is>
      </c>
      <c r="G168" t="inlineStr">
        <is>
          <t>14/04/2025</t>
        </is>
      </c>
      <c r="H168" t="inlineStr">
        <is>
          <t>21/04/2025</t>
        </is>
      </c>
      <c r="I168" t="b">
        <v>1</v>
      </c>
      <c r="L168" t="inlineStr">
        <is>
          <t>remote</t>
        </is>
      </c>
      <c r="M168" t="inlineStr">
        <is>
          <t>https://ciee.gupy.io/job/eyJqb2JJZCI6ODkyMjQzMiwic291cmNlIjoiZ3VweV9wb3J0YWwifQ==?jobBoardSource=gupy_portal</t>
        </is>
      </c>
      <c r="N168" t="inlineStr">
        <is>
          <t>Não</t>
        </is>
      </c>
    </row>
    <row r="169">
      <c r="A169" t="n">
        <v>8969810</v>
      </c>
      <c r="B169" t="n">
        <v>23401</v>
      </c>
      <c r="C169" t="inlineStr">
        <is>
          <t>ASSIST - Associação dos Servidores Municipais, Estaduais e Federais RJ</t>
        </is>
      </c>
      <c r="D169" t="inlineStr">
        <is>
          <t>Not</t>
        </is>
      </c>
      <c r="E169" t="inlineStr">
        <is>
          <t xml:space="preserve">Estagiário(a) em Administração - Serviços de Teleatendimento </t>
        </is>
      </c>
      <c r="F169" t="inlineStr">
        <is>
          <t>internship</t>
        </is>
      </c>
      <c r="G169" t="inlineStr">
        <is>
          <t>14/04/2025</t>
        </is>
      </c>
      <c r="H169" t="inlineStr">
        <is>
          <t>13/06/2025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on-site</t>
        </is>
      </c>
      <c r="M169" t="inlineStr">
        <is>
          <t>https://vempraassist.gupy.io/job/eyJqb2JJZCI6ODk2OTgxMCwic291cmNlIjoiZ3VweV9wb3J0YWwifQ==?jobBoardSource=gupy_portal</t>
        </is>
      </c>
      <c r="N169" t="inlineStr">
        <is>
          <t>Não</t>
        </is>
      </c>
    </row>
    <row r="170">
      <c r="A170" t="n">
        <v>8969617</v>
      </c>
      <c r="B170" t="n">
        <v>1787</v>
      </c>
      <c r="C170" t="inlineStr">
        <is>
          <t>Elecnor do Brasil</t>
        </is>
      </c>
      <c r="D170" t="inlineStr">
        <is>
          <t>Not</t>
        </is>
      </c>
      <c r="E170" t="inlineStr">
        <is>
          <t>Estagiário de RH (Renumeração e Benefícios)</t>
        </is>
      </c>
      <c r="F170" t="inlineStr">
        <is>
          <t>internship</t>
        </is>
      </c>
      <c r="G170" t="inlineStr">
        <is>
          <t>14/04/2025</t>
        </is>
      </c>
      <c r="H170" t="inlineStr">
        <is>
          <t>13/06/2025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on-site</t>
        </is>
      </c>
      <c r="M170" t="inlineStr">
        <is>
          <t>https://sejaelecnordobrasil.gupy.io/job/eyJqb2JJZCI6ODk2OTYxNywic291cmNlIjoiZ3VweV9wb3J0YWwifQ==?jobBoardSource=gupy_portal</t>
        </is>
      </c>
      <c r="N170" t="inlineStr">
        <is>
          <t>Não</t>
        </is>
      </c>
    </row>
    <row r="171">
      <c r="A171" t="n">
        <v>8899826</v>
      </c>
      <c r="B171" t="n">
        <v>44323</v>
      </c>
      <c r="C171" t="inlineStr">
        <is>
          <t>Softplan</t>
        </is>
      </c>
      <c r="D171" t="inlineStr">
        <is>
          <t>Not</t>
        </is>
      </c>
      <c r="E171" t="inlineStr">
        <is>
          <t>Pessoa Estagiária - Cód. 9826</t>
        </is>
      </c>
      <c r="F171" t="inlineStr">
        <is>
          <t>internship</t>
        </is>
      </c>
      <c r="G171" t="inlineStr">
        <is>
          <t>14/04/2025</t>
        </is>
      </c>
      <c r="H171" t="inlineStr">
        <is>
          <t>18/04/2025</t>
        </is>
      </c>
      <c r="I171" t="b">
        <v>1</v>
      </c>
      <c r="L171" t="inlineStr">
        <is>
          <t>remote</t>
        </is>
      </c>
      <c r="M171" t="inlineStr">
        <is>
          <t>https://softplan.gupy.io/job/eyJqb2JJZCI6ODg5OTgyNiwic291cmNlIjoiZ3VweV9wb3J0YWwifQ==?jobBoardSource=gupy_portal</t>
        </is>
      </c>
      <c r="N171" t="inlineStr">
        <is>
          <t>Não</t>
        </is>
      </c>
    </row>
    <row r="172">
      <c r="A172" s="4" t="n">
        <v>8970714</v>
      </c>
      <c r="B172" s="4" t="n">
        <v>51988</v>
      </c>
      <c r="C172" s="4" t="inlineStr">
        <is>
          <t>Trakto</t>
        </is>
      </c>
      <c r="D172" s="4" t="inlineStr">
        <is>
          <t>Not</t>
        </is>
      </c>
      <c r="E172" s="4" t="inlineStr">
        <is>
          <t>Desenvolvedor Back-end PL</t>
        </is>
      </c>
      <c r="F172" s="4" t="inlineStr">
        <is>
          <t>effective</t>
        </is>
      </c>
      <c r="G172" s="4" t="inlineStr">
        <is>
          <t>14/04/2025</t>
        </is>
      </c>
      <c r="H172" s="4" t="inlineStr">
        <is>
          <t>28/04/2025</t>
        </is>
      </c>
      <c r="I172" s="4" t="b">
        <v>1</v>
      </c>
      <c r="J172" s="4" t="n"/>
      <c r="K172" s="4" t="n"/>
      <c r="L172" s="4" t="inlineStr">
        <is>
          <t>remote</t>
        </is>
      </c>
      <c r="M172" s="4" t="inlineStr">
        <is>
          <t>https://trakto.gupy.io/job/eyJqb2JJZCI6ODk3MDcxNCwic291cmNlIjoiZ3VweV9wb3J0YWwifQ==?jobBoardSource=gupy_portal</t>
        </is>
      </c>
      <c r="N172" s="4" t="inlineStr">
        <is>
          <t>Não</t>
        </is>
      </c>
    </row>
    <row r="173">
      <c r="A173" t="n">
        <v>8969977</v>
      </c>
      <c r="B173" t="n">
        <v>903</v>
      </c>
      <c r="C173" t="inlineStr">
        <is>
          <t>Join | Creative Tech</t>
        </is>
      </c>
      <c r="D173" t="inlineStr">
        <is>
          <t>Not</t>
        </is>
      </c>
      <c r="E173" t="inlineStr">
        <is>
          <t>Programa de Estágio Join 2025</t>
        </is>
      </c>
      <c r="F173" t="inlineStr">
        <is>
          <t>internship</t>
        </is>
      </c>
      <c r="G173" t="inlineStr">
        <is>
          <t>14/04/2025</t>
        </is>
      </c>
      <c r="H173" t="inlineStr">
        <is>
          <t>13/06/2025</t>
        </is>
      </c>
      <c r="I173" t="b">
        <v>1</v>
      </c>
      <c r="L173" t="inlineStr">
        <is>
          <t>remote</t>
        </is>
      </c>
      <c r="M173" t="inlineStr">
        <is>
          <t>https://jointecnologia.gupy.io/job/eyJqb2JJZCI6ODk2OTk3Nywic291cmNlIjoiZ3VweV9wb3J0YWwifQ==?jobBoardSource=gupy_portal</t>
        </is>
      </c>
      <c r="N173" t="inlineStr">
        <is>
          <t>Não</t>
        </is>
      </c>
    </row>
    <row r="174">
      <c r="A174" s="3" t="n">
        <v>8967674</v>
      </c>
      <c r="B174" s="3" t="n">
        <v>40858</v>
      </c>
      <c r="C174" s="3" t="inlineStr">
        <is>
          <t>JDC Tech</t>
        </is>
      </c>
      <c r="D174" s="3" t="inlineStr">
        <is>
          <t>Not</t>
        </is>
      </c>
      <c r="E174" s="3" t="inlineStr">
        <is>
          <t>Analista de Dados Sênior (Vaga temporária)</t>
        </is>
      </c>
      <c r="F174" s="3" t="inlineStr">
        <is>
          <t>temporary</t>
        </is>
      </c>
      <c r="G174" s="3" t="inlineStr">
        <is>
          <t>14/04/2025</t>
        </is>
      </c>
      <c r="H174" s="3" t="inlineStr">
        <is>
          <t>16/05/2025</t>
        </is>
      </c>
      <c r="I174" s="3" t="b">
        <v>1</v>
      </c>
      <c r="J174" s="3" t="inlineStr"/>
      <c r="K174" s="3" t="inlineStr"/>
      <c r="L174" s="3" t="inlineStr">
        <is>
          <t>remote</t>
        </is>
      </c>
      <c r="M174" s="3" t="inlineStr">
        <is>
          <t>https://jdctech.gupy.io/job/eyJqb2JJZCI6ODk2NzY3NCwic291cmNlIjoiZ3VweV9wb3J0YWwifQ==?jobBoardSource=gupy_portal</t>
        </is>
      </c>
      <c r="N174" s="3" t="inlineStr">
        <is>
          <t>Não</t>
        </is>
      </c>
    </row>
    <row r="175">
      <c r="A175" t="n">
        <v>8948291</v>
      </c>
      <c r="B175" t="n">
        <v>8089</v>
      </c>
      <c r="C175" t="inlineStr">
        <is>
          <t>Cresol Oficial</t>
        </is>
      </c>
      <c r="D175" t="inlineStr">
        <is>
          <t>Not</t>
        </is>
      </c>
      <c r="E175" t="inlineStr">
        <is>
          <t>Analista de Sistemas (Sistemas 4 | Administrativo e Contábil) | Cresol Confederação</t>
        </is>
      </c>
      <c r="F175" t="inlineStr">
        <is>
          <t>effective</t>
        </is>
      </c>
      <c r="G175" t="inlineStr">
        <is>
          <t>14/04/2025</t>
        </is>
      </c>
      <c r="H175" t="inlineStr">
        <is>
          <t>30/04/2025</t>
        </is>
      </c>
      <c r="I175" t="b">
        <v>1</v>
      </c>
      <c r="L175" t="inlineStr">
        <is>
          <t>remote</t>
        </is>
      </c>
      <c r="M175" t="inlineStr">
        <is>
          <t>https://cresolcarreiras.gupy.io/job/eyJqb2JJZCI6ODk0ODI5MSwic291cmNlIjoiZ3VweV9wb3J0YWwifQ==?jobBoardSource=gupy_portal</t>
        </is>
      </c>
      <c r="N175" t="inlineStr">
        <is>
          <t>Não</t>
        </is>
      </c>
    </row>
    <row r="176">
      <c r="A176" t="n">
        <v>8940875</v>
      </c>
      <c r="B176" t="n">
        <v>2276</v>
      </c>
      <c r="C176" t="inlineStr">
        <is>
          <t>Tecnogera Geradores</t>
        </is>
      </c>
      <c r="D176" t="inlineStr">
        <is>
          <t>Not</t>
        </is>
      </c>
      <c r="E176" t="inlineStr">
        <is>
          <t xml:space="preserve">Analista Administrativo Offshore II | Macaé | RJ </t>
        </is>
      </c>
      <c r="F176" t="inlineStr">
        <is>
          <t>effective</t>
        </is>
      </c>
      <c r="G176" t="inlineStr">
        <is>
          <t>14/04/2025</t>
        </is>
      </c>
      <c r="H176" t="inlineStr">
        <is>
          <t>06/12/2025</t>
        </is>
      </c>
      <c r="I176" t="b">
        <v>0</v>
      </c>
      <c r="J176" t="inlineStr">
        <is>
          <t>Macaé</t>
        </is>
      </c>
      <c r="K176" t="inlineStr">
        <is>
          <t>Rio de Janeiro</t>
        </is>
      </c>
      <c r="L176" t="inlineStr">
        <is>
          <t>on-site</t>
        </is>
      </c>
      <c r="M176" t="inlineStr">
        <is>
          <t>https://tecnogera.gupy.io/job/eyJqb2JJZCI6ODk0MDg3NSwic291cmNlIjoiZ3VweV9wb3J0YWwifQ==?jobBoardSource=gupy_portal</t>
        </is>
      </c>
      <c r="N176" t="inlineStr">
        <is>
          <t>Não</t>
        </is>
      </c>
    </row>
    <row r="177">
      <c r="A177" t="n">
        <v>8966761</v>
      </c>
      <c r="B177" t="n">
        <v>903</v>
      </c>
      <c r="C177" t="inlineStr">
        <is>
          <t>Join | Creative Tech</t>
        </is>
      </c>
      <c r="D177" t="inlineStr">
        <is>
          <t>Not</t>
        </is>
      </c>
      <c r="E177" t="inlineStr">
        <is>
          <t>Programa de Estágio Join 2025</t>
        </is>
      </c>
      <c r="F177" t="inlineStr">
        <is>
          <t>internship</t>
        </is>
      </c>
      <c r="G177" t="inlineStr">
        <is>
          <t>14/04/2025</t>
        </is>
      </c>
      <c r="H177" t="inlineStr">
        <is>
          <t>12/06/2025</t>
        </is>
      </c>
      <c r="I177" t="b">
        <v>1</v>
      </c>
      <c r="L177" t="inlineStr">
        <is>
          <t>remote</t>
        </is>
      </c>
      <c r="M177" t="inlineStr">
        <is>
          <t>https://jointecnologia.gupy.io/job/eyJqb2JJZCI6ODk2Njc2MSwic291cmNlIjoiZ3VweV9wb3J0YWwifQ==?jobBoardSource=gupy_portal</t>
        </is>
      </c>
      <c r="N177" t="inlineStr">
        <is>
          <t>Não</t>
        </is>
      </c>
    </row>
    <row r="178">
      <c r="A178" t="n">
        <v>8942918</v>
      </c>
      <c r="B178" t="n">
        <v>1141</v>
      </c>
      <c r="C178" t="inlineStr">
        <is>
          <t>Vitus</t>
        </is>
      </c>
      <c r="D178" t="inlineStr">
        <is>
          <t>Not</t>
        </is>
      </c>
      <c r="E178" t="inlineStr">
        <is>
          <t>Estagiário de Fisioterapia - Botafogo</t>
        </is>
      </c>
      <c r="F178" t="inlineStr">
        <is>
          <t>internship</t>
        </is>
      </c>
      <c r="G178" t="inlineStr">
        <is>
          <t>12/04/2025</t>
        </is>
      </c>
      <c r="H178" t="inlineStr">
        <is>
          <t>31/07/2025</t>
        </is>
      </c>
      <c r="I178" t="b">
        <v>0</v>
      </c>
      <c r="J178" t="inlineStr">
        <is>
          <t>Rio de Janeiro</t>
        </is>
      </c>
      <c r="K178" t="inlineStr">
        <is>
          <t>Rio de Janeiro</t>
        </is>
      </c>
      <c r="L178" t="inlineStr">
        <is>
          <t>on-site</t>
        </is>
      </c>
      <c r="M178" t="inlineStr">
        <is>
          <t>https://vitus.gupy.io/job/eyJqb2JJZCI6ODk0MjkxOCwic291cmNlIjoiZ3VweV9wb3J0YWwifQ==?jobBoardSource=gupy_portal</t>
        </is>
      </c>
      <c r="N178" t="inlineStr">
        <is>
          <t>Não</t>
        </is>
      </c>
    </row>
    <row r="179">
      <c r="A179" t="n">
        <v>8964024</v>
      </c>
      <c r="B179" t="n">
        <v>68185</v>
      </c>
      <c r="C179" t="inlineStr">
        <is>
          <t>Grupo OLX</t>
        </is>
      </c>
      <c r="D179" t="inlineStr">
        <is>
          <t>Not</t>
        </is>
      </c>
      <c r="E179" t="inlineStr">
        <is>
          <t xml:space="preserve">Sr Staff Software Engineer Backend  </t>
        </is>
      </c>
      <c r="F179" t="inlineStr">
        <is>
          <t>effective</t>
        </is>
      </c>
      <c r="G179" t="inlineStr">
        <is>
          <t>12/04/2025</t>
        </is>
      </c>
      <c r="H179" t="inlineStr">
        <is>
          <t>09/06/2025</t>
        </is>
      </c>
      <c r="I179" t="b">
        <v>1</v>
      </c>
      <c r="L179" t="inlineStr">
        <is>
          <t>remote</t>
        </is>
      </c>
      <c r="M179" t="inlineStr">
        <is>
          <t>https://vemsergrupoolx.gupy.io/job/eyJqb2JJZCI6ODk2NDAyNCwic291cmNlIjoiZ3VweV9wb3J0YWwifQ==?jobBoardSource=gupy_portal</t>
        </is>
      </c>
      <c r="N179" t="inlineStr">
        <is>
          <t>Não</t>
        </is>
      </c>
    </row>
    <row r="180">
      <c r="A180" t="n">
        <v>8962961</v>
      </c>
      <c r="B180" t="n">
        <v>79503</v>
      </c>
      <c r="C180" t="inlineStr">
        <is>
          <t>Supercomm</t>
        </is>
      </c>
      <c r="D180" t="inlineStr">
        <is>
          <t>Not</t>
        </is>
      </c>
      <c r="E180" t="inlineStr">
        <is>
          <t>Estagiário(a) Financeiro - Contas a Receber</t>
        </is>
      </c>
      <c r="F180" t="inlineStr">
        <is>
          <t>internship</t>
        </is>
      </c>
      <c r="G180" t="inlineStr">
        <is>
          <t>11/04/2025</t>
        </is>
      </c>
      <c r="H180" t="inlineStr">
        <is>
          <t>20/04/2025</t>
        </is>
      </c>
      <c r="I180" t="b">
        <v>0</v>
      </c>
      <c r="J180" t="inlineStr">
        <is>
          <t>Rio de Janeiro</t>
        </is>
      </c>
      <c r="K180" t="inlineStr">
        <is>
          <t>Rio de Janeiro</t>
        </is>
      </c>
      <c r="L180" t="inlineStr">
        <is>
          <t>on-site</t>
        </is>
      </c>
      <c r="M180" t="inlineStr">
        <is>
          <t>https://supercomm.gupy.io/job/eyJqb2JJZCI6ODk2Mjk2MSwic291cmNlIjoiZ3VweV9wb3J0YWwifQ==?jobBoardSource=gupy_portal</t>
        </is>
      </c>
      <c r="N180" t="inlineStr">
        <is>
          <t>Não</t>
        </is>
      </c>
    </row>
    <row r="181">
      <c r="A181" s="3" t="n">
        <v>8952316</v>
      </c>
      <c r="B181" s="3" t="n">
        <v>25612</v>
      </c>
      <c r="C181" s="3" t="inlineStr">
        <is>
          <t>Segware</t>
        </is>
      </c>
      <c r="D181" s="3" t="inlineStr">
        <is>
          <t>Not</t>
        </is>
      </c>
      <c r="E181" s="3" t="inlineStr">
        <is>
          <t xml:space="preserve">Analista de Dados - Big Data Pleno </t>
        </is>
      </c>
      <c r="F181" s="3" t="inlineStr">
        <is>
          <t>effective</t>
        </is>
      </c>
      <c r="G181" s="3" t="inlineStr">
        <is>
          <t>11/04/2025</t>
        </is>
      </c>
      <c r="H181" s="3" t="inlineStr">
        <is>
          <t>09/06/2025</t>
        </is>
      </c>
      <c r="I181" s="3" t="b">
        <v>1</v>
      </c>
      <c r="J181" s="3" t="inlineStr"/>
      <c r="K181" s="3" t="inlineStr"/>
      <c r="L181" s="3" t="inlineStr">
        <is>
          <t>remote</t>
        </is>
      </c>
      <c r="M181" s="3" t="inlineStr">
        <is>
          <t>https://segware.gupy.io/job/eyJqb2JJZCI6ODk1MjMxNiwic291cmNlIjoiZ3VweV9wb3J0YWwifQ==?jobBoardSource=gupy_portal</t>
        </is>
      </c>
      <c r="N181" s="3" t="inlineStr">
        <is>
          <t>Não</t>
        </is>
      </c>
    </row>
    <row r="182">
      <c r="A182" t="n">
        <v>8963719</v>
      </c>
      <c r="B182" t="n">
        <v>39076</v>
      </c>
      <c r="C182" t="inlineStr">
        <is>
          <t>Genial Investimentos</t>
        </is>
      </c>
      <c r="D182" t="inlineStr">
        <is>
          <t>Not</t>
        </is>
      </c>
      <c r="E182" t="inlineStr">
        <is>
          <t>Estagiário(a) em Processos &amp; Inteligência</t>
        </is>
      </c>
      <c r="F182" t="inlineStr">
        <is>
          <t>internship</t>
        </is>
      </c>
      <c r="G182" t="inlineStr">
        <is>
          <t>11/04/2025</t>
        </is>
      </c>
      <c r="H182" t="inlineStr">
        <is>
          <t>10/06/2025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https://genial.gupy.io/job/eyJqb2JJZCI6ODk2MzcxOSwic291cmNlIjoiZ3VweV9wb3J0YWwifQ==?jobBoardSource=gupy_portal</t>
        </is>
      </c>
      <c r="N182" t="inlineStr">
        <is>
          <t>Não</t>
        </is>
      </c>
    </row>
    <row r="183">
      <c r="A183" s="4" t="n">
        <v>8963296</v>
      </c>
      <c r="B183" s="4" t="n">
        <v>26075</v>
      </c>
      <c r="C183" s="4" t="inlineStr">
        <is>
          <t>MESHA TECNOLOGIA</t>
        </is>
      </c>
      <c r="D183" s="4" t="inlineStr">
        <is>
          <t>Not</t>
        </is>
      </c>
      <c r="E183" s="4" t="inlineStr">
        <is>
          <t xml:space="preserve">Desenvolvedor(a) PHP/VueJS - Remoto </t>
        </is>
      </c>
      <c r="F183" s="4" t="inlineStr">
        <is>
          <t>effective</t>
        </is>
      </c>
      <c r="G183" s="4" t="inlineStr">
        <is>
          <t>11/04/2025</t>
        </is>
      </c>
      <c r="H183" s="4" t="inlineStr">
        <is>
          <t>31/05/2025</t>
        </is>
      </c>
      <c r="I183" s="4" t="b">
        <v>1</v>
      </c>
      <c r="J183" s="4" t="n"/>
      <c r="K183" s="4" t="n"/>
      <c r="L183" s="4" t="inlineStr">
        <is>
          <t>remote</t>
        </is>
      </c>
      <c r="M183" s="4" t="inlineStr">
        <is>
          <t>https://mesha.gupy.io/job/eyJqb2JJZCI6ODk2MzI5Niwic291cmNlIjoiZ3VweV9wb3J0YWwifQ==?jobBoardSource=gupy_portal</t>
        </is>
      </c>
      <c r="N183" s="4" t="inlineStr">
        <is>
          <t>Não</t>
        </is>
      </c>
    </row>
    <row r="184">
      <c r="A184" s="4" t="n">
        <v>8959404</v>
      </c>
      <c r="B184" s="4" t="n">
        <v>6670</v>
      </c>
      <c r="C184" s="4" t="inlineStr">
        <is>
          <t>Unicred</t>
        </is>
      </c>
      <c r="D184" s="4" t="inlineStr">
        <is>
          <t>Not</t>
        </is>
      </c>
      <c r="E184" s="4" t="inlineStr">
        <is>
          <t>Pessoa Desenvolvedora Java Backend - Júnior</t>
        </is>
      </c>
      <c r="F184" s="4" t="inlineStr">
        <is>
          <t>effective</t>
        </is>
      </c>
      <c r="G184" s="4" t="inlineStr">
        <is>
          <t>11/04/2025</t>
        </is>
      </c>
      <c r="H184" s="4" t="inlineStr">
        <is>
          <t>18/04/2025</t>
        </is>
      </c>
      <c r="I184" s="4" t="b">
        <v>1</v>
      </c>
      <c r="J184" s="4" t="n"/>
      <c r="K184" s="4" t="n"/>
      <c r="L184" s="4" t="inlineStr">
        <is>
          <t>remote</t>
        </is>
      </c>
      <c r="M184" s="4" t="inlineStr">
        <is>
          <t>https://unicredbr.gupy.io/job/eyJqb2JJZCI6ODk1OTQwNCwic291cmNlIjoiZ3VweV9wb3J0YWwifQ==?jobBoardSource=gupy_portal</t>
        </is>
      </c>
      <c r="N184" s="4" t="inlineStr">
        <is>
          <t>Não</t>
        </is>
      </c>
    </row>
    <row r="185">
      <c r="A185" t="n">
        <v>8951065</v>
      </c>
      <c r="B185" t="n">
        <v>1685</v>
      </c>
      <c r="C185" t="inlineStr">
        <is>
          <t>CIEE - Centro de Integração Empresa-Escola</t>
        </is>
      </c>
      <c r="D185" t="inlineStr">
        <is>
          <t>Not</t>
        </is>
      </c>
      <c r="E185" t="inlineStr">
        <is>
          <t>Estagiário(a) - Central de Operações</t>
        </is>
      </c>
      <c r="F185" t="inlineStr">
        <is>
          <t>internship</t>
        </is>
      </c>
      <c r="G185" t="inlineStr">
        <is>
          <t>11/04/2025</t>
        </is>
      </c>
      <c r="H185" t="inlineStr">
        <is>
          <t>30/04/2025</t>
        </is>
      </c>
      <c r="I185" t="b">
        <v>1</v>
      </c>
      <c r="L185" t="inlineStr">
        <is>
          <t>remote</t>
        </is>
      </c>
      <c r="M185" t="inlineStr">
        <is>
          <t>https://ciee.gupy.io/job/eyJqb2JJZCI6ODk1MTA2NSwic291cmNlIjoiZ3VweV9wb3J0YWwifQ==?jobBoardSource=gupy_portal</t>
        </is>
      </c>
      <c r="N185" t="inlineStr">
        <is>
          <t>Não</t>
        </is>
      </c>
    </row>
    <row r="186">
      <c r="A186" s="4" t="n">
        <v>8962316</v>
      </c>
      <c r="B186" s="4" t="n">
        <v>20563</v>
      </c>
      <c r="C186" s="4" t="inlineStr">
        <is>
          <t>Plannera</t>
        </is>
      </c>
      <c r="D186" s="4" t="inlineStr">
        <is>
          <t>Not</t>
        </is>
      </c>
      <c r="E186" s="4" t="inlineStr">
        <is>
          <t>Estagiário de Tecnologia (Desenvolvedor)</t>
        </is>
      </c>
      <c r="F186" s="4" t="inlineStr">
        <is>
          <t>internship</t>
        </is>
      </c>
      <c r="G186" s="4" t="inlineStr">
        <is>
          <t>11/04/2025</t>
        </is>
      </c>
      <c r="H186" s="4" t="inlineStr">
        <is>
          <t>10/06/2025</t>
        </is>
      </c>
      <c r="I186" s="4" t="b">
        <v>0</v>
      </c>
      <c r="J186" s="4" t="inlineStr">
        <is>
          <t>Rio de Janeiro</t>
        </is>
      </c>
      <c r="K186" s="4" t="inlineStr">
        <is>
          <t>Rio de Janeiro</t>
        </is>
      </c>
      <c r="L186" s="4" t="inlineStr">
        <is>
          <t>hybrid</t>
        </is>
      </c>
      <c r="M186" s="4" t="inlineStr">
        <is>
          <t>https://plannera.gupy.io/job/eyJqb2JJZCI6ODk2MjMxNiwic291cmNlIjoiZ3VweV9wb3J0YWwifQ==?jobBoardSource=gupy_portal</t>
        </is>
      </c>
      <c r="N186" s="4" t="inlineStr">
        <is>
          <t>Não</t>
        </is>
      </c>
    </row>
    <row r="187">
      <c r="A187" s="4" t="n">
        <v>8961995</v>
      </c>
      <c r="B187" s="4" t="n">
        <v>820</v>
      </c>
      <c r="C187" s="4" t="inlineStr">
        <is>
          <t>ACERTA! Crédito Fácil</t>
        </is>
      </c>
      <c r="D187" s="4" t="inlineStr">
        <is>
          <t>Not</t>
        </is>
      </c>
      <c r="E187" s="4" t="inlineStr">
        <is>
          <t>Desenvolvedor Back-end Sênior</t>
        </is>
      </c>
      <c r="F187" s="4" t="inlineStr">
        <is>
          <t>effective</t>
        </is>
      </c>
      <c r="G187" s="4" t="inlineStr">
        <is>
          <t>11/04/2025</t>
        </is>
      </c>
      <c r="H187" s="4" t="inlineStr">
        <is>
          <t>31/08/2025</t>
        </is>
      </c>
      <c r="I187" s="4" t="b">
        <v>1</v>
      </c>
      <c r="J187" s="4" t="n"/>
      <c r="K187" s="4" t="n"/>
      <c r="L187" s="4" t="inlineStr">
        <is>
          <t>remote</t>
        </is>
      </c>
      <c r="M187" s="4" t="inlineStr">
        <is>
          <t>https://acertapromotora.gupy.io/job/eyJqb2JJZCI6ODk2MTk5NSwic291cmNlIjoiZ3VweV9wb3J0YWwifQ==?jobBoardSource=gupy_portal</t>
        </is>
      </c>
      <c r="N187" s="4" t="inlineStr">
        <is>
          <t>Não</t>
        </is>
      </c>
    </row>
    <row r="188">
      <c r="A188" t="n">
        <v>8962654</v>
      </c>
      <c r="B188" t="n">
        <v>258</v>
      </c>
      <c r="C188" t="inlineStr">
        <is>
          <t xml:space="preserve">Afya </t>
        </is>
      </c>
      <c r="D188" t="inlineStr">
        <is>
          <t>Not</t>
        </is>
      </c>
      <c r="E188" t="inlineStr">
        <is>
          <t>AFYA BH | Analista de Segurança da Informação Pleno</t>
        </is>
      </c>
      <c r="F188" t="inlineStr">
        <is>
          <t>effective</t>
        </is>
      </c>
      <c r="G188" t="inlineStr">
        <is>
          <t>11/04/2025</t>
        </is>
      </c>
      <c r="H188" t="inlineStr">
        <is>
          <t>10/06/2025</t>
        </is>
      </c>
      <c r="I188" t="b">
        <v>1</v>
      </c>
      <c r="L188" t="inlineStr">
        <is>
          <t>remote</t>
        </is>
      </c>
      <c r="M188" t="inlineStr">
        <is>
          <t>https://afya.gupy.io/job/eyJqb2JJZCI6ODk2MjY1NCwic291cmNlIjoiZ3VweV9wb3J0YWwifQ==?jobBoardSource=gupy_portal</t>
        </is>
      </c>
      <c r="N188" t="inlineStr">
        <is>
          <t>Não</t>
        </is>
      </c>
    </row>
    <row r="189">
      <c r="A189" t="n">
        <v>8961554</v>
      </c>
      <c r="B189" t="n">
        <v>20563</v>
      </c>
      <c r="C189" t="inlineStr">
        <is>
          <t>Plannera</t>
        </is>
      </c>
      <c r="D189" t="inlineStr">
        <is>
          <t>Not</t>
        </is>
      </c>
      <c r="E189" t="inlineStr">
        <is>
          <t>Estagiário de Produto</t>
        </is>
      </c>
      <c r="F189" t="inlineStr">
        <is>
          <t>internship</t>
        </is>
      </c>
      <c r="G189" t="inlineStr">
        <is>
          <t>11/04/2025</t>
        </is>
      </c>
      <c r="H189" t="inlineStr">
        <is>
          <t>10/06/2025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hybrid</t>
        </is>
      </c>
      <c r="M189" t="inlineStr">
        <is>
          <t>https://plannera.gupy.io/job/eyJqb2JJZCI6ODk2MTU1NCwic291cmNlIjoiZ3VweV9wb3J0YWwifQ==?jobBoardSource=gupy_portal</t>
        </is>
      </c>
      <c r="N189" t="inlineStr">
        <is>
          <t>Não</t>
        </is>
      </c>
    </row>
    <row r="190">
      <c r="A190" t="n">
        <v>8961380</v>
      </c>
      <c r="B190" t="n">
        <v>806</v>
      </c>
      <c r="C190" t="inlineStr">
        <is>
          <t>Monte Carlo Joias</t>
        </is>
      </c>
      <c r="D190" t="inlineStr">
        <is>
          <t>Not</t>
        </is>
      </c>
      <c r="E190" t="inlineStr">
        <is>
          <t xml:space="preserve"> Estágiário(a) - Design</t>
        </is>
      </c>
      <c r="F190" t="inlineStr">
        <is>
          <t>internship</t>
        </is>
      </c>
      <c r="G190" t="inlineStr">
        <is>
          <t>11/04/2025</t>
        </is>
      </c>
      <c r="H190" t="inlineStr">
        <is>
          <t>31/12/2025</t>
        </is>
      </c>
      <c r="I190" t="b">
        <v>0</v>
      </c>
      <c r="J190" t="inlineStr">
        <is>
          <t>Rio de Janeiro</t>
        </is>
      </c>
      <c r="K190" t="inlineStr">
        <is>
          <t>Rio de Janeiro</t>
        </is>
      </c>
      <c r="L190" t="inlineStr">
        <is>
          <t>hybrid</t>
        </is>
      </c>
      <c r="M190" t="inlineStr">
        <is>
          <t>https://montecarlo.gupy.io/job/eyJqb2JJZCI6ODk2MTM4MCwic291cmNlIjoiZ3VweV9wb3J0YWwifQ==?jobBoardSource=gupy_portal</t>
        </is>
      </c>
      <c r="N190" t="inlineStr">
        <is>
          <t>Não</t>
        </is>
      </c>
    </row>
    <row r="191">
      <c r="A191" t="n">
        <v>8960875</v>
      </c>
      <c r="B191" t="n">
        <v>43829</v>
      </c>
      <c r="C191" t="inlineStr">
        <is>
          <t>VExpenses</t>
        </is>
      </c>
      <c r="D191" t="inlineStr">
        <is>
          <t>Not</t>
        </is>
      </c>
      <c r="E191" t="inlineStr">
        <is>
          <t>Estágio em Adesão e Engajamento de Cartões (Remoto)</t>
        </is>
      </c>
      <c r="F191" t="inlineStr">
        <is>
          <t>internship</t>
        </is>
      </c>
      <c r="G191" t="inlineStr">
        <is>
          <t>11/04/2025</t>
        </is>
      </c>
      <c r="H191" t="inlineStr">
        <is>
          <t>16/04/2025</t>
        </is>
      </c>
      <c r="I191" t="b">
        <v>1</v>
      </c>
      <c r="L191" t="inlineStr">
        <is>
          <t>remote</t>
        </is>
      </c>
      <c r="M191" t="inlineStr">
        <is>
          <t>https://vexpenses.gupy.io/job/eyJqb2JJZCI6ODk2MDg3NSwic291cmNlIjoiZ3VweV9wb3J0YWwifQ==?jobBoardSource=gupy_portal</t>
        </is>
      </c>
      <c r="N191" t="inlineStr">
        <is>
          <t>Não</t>
        </is>
      </c>
    </row>
    <row r="192">
      <c r="A192" t="n">
        <v>8961540</v>
      </c>
      <c r="B192" t="n">
        <v>579</v>
      </c>
      <c r="C192" t="inlineStr">
        <is>
          <t>Supergasbras</t>
        </is>
      </c>
      <c r="D192" t="inlineStr">
        <is>
          <t>Not</t>
        </is>
      </c>
      <c r="E192" t="inlineStr">
        <is>
          <t>Estágio em Soluções digitais | RJ</t>
        </is>
      </c>
      <c r="F192" t="inlineStr">
        <is>
          <t>internship</t>
        </is>
      </c>
      <c r="G192" t="inlineStr">
        <is>
          <t>11/04/2025</t>
        </is>
      </c>
      <c r="H192" t="inlineStr">
        <is>
          <t>10/05/2025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https://supergasbras.gupy.io/job/eyJqb2JJZCI6ODk2MTU0MCwic291cmNlIjoiZ3VweV9wb3J0YWwifQ==?jobBoardSource=gupy_portal</t>
        </is>
      </c>
      <c r="N192" t="inlineStr">
        <is>
          <t>Não</t>
        </is>
      </c>
    </row>
    <row r="193">
      <c r="A193" t="n">
        <v>8958553</v>
      </c>
      <c r="B193" t="n">
        <v>15580</v>
      </c>
      <c r="C193" t="inlineStr">
        <is>
          <t>DB</t>
        </is>
      </c>
      <c r="D193" t="inlineStr">
        <is>
          <t>Not</t>
        </is>
      </c>
      <c r="E193" t="inlineStr">
        <is>
          <t>Dev Backend (Python e Java com Alation)</t>
        </is>
      </c>
      <c r="F193" t="inlineStr">
        <is>
          <t>effective</t>
        </is>
      </c>
      <c r="G193" t="inlineStr">
        <is>
          <t>11/04/2025</t>
        </is>
      </c>
      <c r="H193" t="inlineStr">
        <is>
          <t>10/06/2025</t>
        </is>
      </c>
      <c r="I193" t="b">
        <v>1</v>
      </c>
      <c r="L193" t="inlineStr">
        <is>
          <t>remote</t>
        </is>
      </c>
      <c r="M193" t="inlineStr">
        <is>
          <t>https://db.gupy.io/job/eyJqb2JJZCI6ODk1ODU1Mywic291cmNlIjoiZ3VweV9wb3J0YWwifQ==?jobBoardSource=gupy_portal</t>
        </is>
      </c>
      <c r="N193" t="inlineStr">
        <is>
          <t>Não</t>
        </is>
      </c>
    </row>
    <row r="194">
      <c r="A194" s="4" t="n">
        <v>8900306</v>
      </c>
      <c r="B194" s="4" t="n">
        <v>46700</v>
      </c>
      <c r="C194" s="4" t="inlineStr">
        <is>
          <t>LWSA</t>
        </is>
      </c>
      <c r="D194" s="4" t="inlineStr">
        <is>
          <t>Not</t>
        </is>
      </c>
      <c r="E194" s="4" t="inlineStr">
        <is>
          <t>LWSA| Desenvolvedor Full Stack Backend Sênior (Node.js e NestJs ) | Remoto</t>
        </is>
      </c>
      <c r="F194" s="4" t="inlineStr">
        <is>
          <t>effective</t>
        </is>
      </c>
      <c r="G194" s="4" t="inlineStr">
        <is>
          <t>11/04/2025</t>
        </is>
      </c>
      <c r="H194" s="4" t="inlineStr">
        <is>
          <t>25/06/2025</t>
        </is>
      </c>
      <c r="I194" s="4" t="b">
        <v>1</v>
      </c>
      <c r="J194" s="4" t="n"/>
      <c r="K194" s="4" t="n"/>
      <c r="L194" s="4" t="inlineStr">
        <is>
          <t>remote</t>
        </is>
      </c>
      <c r="M194" s="4" t="inlineStr">
        <is>
          <t>https://lwsa.gupy.io/job/eyJqb2JJZCI6ODkwMDMwNiwic291cmNlIjoiZ3VweV9wb3J0YWwifQ==?jobBoardSource=gupy_portal</t>
        </is>
      </c>
      <c r="N194" s="4" t="inlineStr">
        <is>
          <t>Não</t>
        </is>
      </c>
    </row>
    <row r="195">
      <c r="A195" t="n">
        <v>8598761</v>
      </c>
      <c r="B195" t="n">
        <v>1685</v>
      </c>
      <c r="C195" t="inlineStr">
        <is>
          <t>CIEE - Centro de Integração Empresa-Escola</t>
        </is>
      </c>
      <c r="D195" t="inlineStr">
        <is>
          <t>Not</t>
        </is>
      </c>
      <c r="E195" t="inlineStr">
        <is>
          <t>Estagiário(a)</t>
        </is>
      </c>
      <c r="F195" t="inlineStr">
        <is>
          <t>internship</t>
        </is>
      </c>
      <c r="G195" t="inlineStr">
        <is>
          <t>11/04/2025</t>
        </is>
      </c>
      <c r="H195" t="inlineStr">
        <is>
          <t>25/04/2025</t>
        </is>
      </c>
      <c r="I195" t="b">
        <v>1</v>
      </c>
      <c r="L195" t="inlineStr">
        <is>
          <t>remote</t>
        </is>
      </c>
      <c r="M195" t="inlineStr">
        <is>
          <t>https://ciee.gupy.io/job/eyJqb2JJZCI6ODU5ODc2MSwic291cmNlIjoiZ3VweV9wb3J0YWwifQ==?jobBoardSource=gupy_portal</t>
        </is>
      </c>
      <c r="N195" t="inlineStr">
        <is>
          <t>Não</t>
        </is>
      </c>
    </row>
    <row r="196">
      <c r="A196" t="n">
        <v>8959484</v>
      </c>
      <c r="B196" t="n">
        <v>2142</v>
      </c>
      <c r="C196" t="inlineStr">
        <is>
          <t>BAGAGGIO</t>
        </is>
      </c>
      <c r="D196" t="inlineStr">
        <is>
          <t>Not</t>
        </is>
      </c>
      <c r="E196" t="inlineStr">
        <is>
          <t>Estagiário de Planejamento Logístico - Rio de Janeiro, RJ</t>
        </is>
      </c>
      <c r="F196" t="inlineStr">
        <is>
          <t>internship</t>
        </is>
      </c>
      <c r="G196" t="inlineStr">
        <is>
          <t>11/04/2025</t>
        </is>
      </c>
      <c r="H196" t="inlineStr">
        <is>
          <t>10/06/2025</t>
        </is>
      </c>
      <c r="I196" t="b">
        <v>0</v>
      </c>
      <c r="J196" t="inlineStr">
        <is>
          <t>Rio de Janeiro</t>
        </is>
      </c>
      <c r="K196" t="inlineStr">
        <is>
          <t>Rio de Janeiro</t>
        </is>
      </c>
      <c r="L196" t="inlineStr">
        <is>
          <t>hybrid</t>
        </is>
      </c>
      <c r="M196" t="inlineStr">
        <is>
          <t>https://bagaggio.gupy.io/job/eyJqb2JJZCI6ODk1OTQ4NCwic291cmNlIjoiZ3VweV9wb3J0YWwifQ==?jobBoardSource=gupy_portal</t>
        </is>
      </c>
      <c r="N196" t="inlineStr">
        <is>
          <t>Não</t>
        </is>
      </c>
    </row>
    <row r="197">
      <c r="A197" s="4" t="n">
        <v>8948558</v>
      </c>
      <c r="B197" s="4" t="n">
        <v>627</v>
      </c>
      <c r="C197" s="4" t="inlineStr">
        <is>
          <t>Vem ser Convenia! 💜</t>
        </is>
      </c>
      <c r="D197" s="4" t="inlineStr">
        <is>
          <t>Not</t>
        </is>
      </c>
      <c r="E197" s="4" t="inlineStr">
        <is>
          <t>Dev Back-end Jr (PHP/Laravel)</t>
        </is>
      </c>
      <c r="F197" s="4" t="inlineStr">
        <is>
          <t>effective</t>
        </is>
      </c>
      <c r="G197" s="4" t="inlineStr">
        <is>
          <t>11/04/2025</t>
        </is>
      </c>
      <c r="H197" s="4" t="inlineStr">
        <is>
          <t>01/05/2025</t>
        </is>
      </c>
      <c r="I197" s="4" t="b">
        <v>1</v>
      </c>
      <c r="J197" s="4" t="n"/>
      <c r="K197" s="4" t="n"/>
      <c r="L197" s="4" t="inlineStr">
        <is>
          <t>remote</t>
        </is>
      </c>
      <c r="M197" s="4" t="inlineStr">
        <is>
          <t>https://convenia.gupy.io/job/eyJqb2JJZCI6ODk0ODU1OCwic291cmNlIjoiZ3VweV9wb3J0YWwifQ==?jobBoardSource=gupy_portal</t>
        </is>
      </c>
      <c r="N197" s="4" t="inlineStr">
        <is>
          <t>Não</t>
        </is>
      </c>
    </row>
    <row r="198">
      <c r="A198" s="4" t="n">
        <v>8955462</v>
      </c>
      <c r="B198" s="4" t="n">
        <v>50527</v>
      </c>
      <c r="C198" s="4" t="inlineStr">
        <is>
          <t>VENHA SER #SANGUELARANJA 🧡🚀</t>
        </is>
      </c>
      <c r="D198" s="4" t="inlineStr">
        <is>
          <t>Not</t>
        </is>
      </c>
      <c r="E198" s="4" t="inlineStr">
        <is>
          <t>Pessoa Desenvolvedora Back-end Sênior</t>
        </is>
      </c>
      <c r="F198" s="4" t="inlineStr">
        <is>
          <t>effective</t>
        </is>
      </c>
      <c r="G198" s="4" t="inlineStr">
        <is>
          <t>11/04/2025</t>
        </is>
      </c>
      <c r="H198" s="4" t="inlineStr">
        <is>
          <t>09/06/2025</t>
        </is>
      </c>
      <c r="I198" s="4" t="b">
        <v>1</v>
      </c>
      <c r="J198" s="4" t="n"/>
      <c r="K198" s="4" t="n"/>
      <c r="L198" s="4" t="inlineStr">
        <is>
          <t>remote</t>
        </is>
      </c>
      <c r="M198" s="4" t="inlineStr">
        <is>
          <t>https://fcamara.gupy.io/job/eyJqb2JJZCI6ODk1NTQ2Miwic291cmNlIjoiZ3VweV9wb3J0YWwifQ==?jobBoardSource=gupy_portal</t>
        </is>
      </c>
      <c r="N198" s="4" t="inlineStr">
        <is>
          <t>Não</t>
        </is>
      </c>
    </row>
    <row r="199">
      <c r="A199" s="3" t="n">
        <v>8903297</v>
      </c>
      <c r="B199" s="3" t="n">
        <v>30728</v>
      </c>
      <c r="C199" s="3" t="inlineStr">
        <is>
          <t>Asaas</t>
        </is>
      </c>
      <c r="D199" s="3" t="inlineStr">
        <is>
          <t>Not</t>
        </is>
      </c>
      <c r="E199" s="3" t="inlineStr">
        <is>
          <t>Analista de Dados Pleno (Operações)</t>
        </is>
      </c>
      <c r="F199" s="3" t="inlineStr">
        <is>
          <t>effective</t>
        </is>
      </c>
      <c r="G199" s="3" t="inlineStr">
        <is>
          <t>11/04/2025</t>
        </is>
      </c>
      <c r="H199" s="3" t="inlineStr">
        <is>
          <t>31/05/2025</t>
        </is>
      </c>
      <c r="I199" s="3" t="b">
        <v>1</v>
      </c>
      <c r="J199" s="3" t="inlineStr"/>
      <c r="K199" s="3" t="inlineStr"/>
      <c r="L199" s="3" t="inlineStr">
        <is>
          <t>remote</t>
        </is>
      </c>
      <c r="M199" s="3" t="inlineStr">
        <is>
          <t>https://asaas.gupy.io/job/eyJqb2JJZCI6ODkwMzI5Nywic291cmNlIjoiZ3VweV9wb3J0YWwifQ==?jobBoardSource=gupy_portal</t>
        </is>
      </c>
      <c r="N199" s="3" t="inlineStr">
        <is>
          <t>Não</t>
        </is>
      </c>
    </row>
    <row r="200">
      <c r="A200" s="4" t="n">
        <v>8945002</v>
      </c>
      <c r="B200" s="4" t="n">
        <v>684</v>
      </c>
      <c r="C200" s="4" t="inlineStr">
        <is>
          <t>Corporativo</t>
        </is>
      </c>
      <c r="D200" s="4" t="inlineStr">
        <is>
          <t>Not</t>
        </is>
      </c>
      <c r="E200" s="4" t="inlineStr">
        <is>
          <t>Analista Administrativo JR</t>
        </is>
      </c>
      <c r="F200" s="4" t="inlineStr">
        <is>
          <t>effective</t>
        </is>
      </c>
      <c r="G200" s="4" t="inlineStr">
        <is>
          <t>11/04/2025</t>
        </is>
      </c>
      <c r="H200" s="4" t="inlineStr">
        <is>
          <t>08/06/2025</t>
        </is>
      </c>
      <c r="I200" s="4" t="b">
        <v>0</v>
      </c>
      <c r="J200" s="4" t="inlineStr">
        <is>
          <t>Rio de Janeiro</t>
        </is>
      </c>
      <c r="K200" s="4" t="inlineStr">
        <is>
          <t>Rio de Janeiro</t>
        </is>
      </c>
      <c r="L200" s="4" t="inlineStr">
        <is>
          <t>on-site</t>
        </is>
      </c>
      <c r="M200" s="4" t="inlineStr">
        <is>
          <t>https://davitacorporativo.gupy.io/job/eyJqb2JJZCI6ODk0NTAwMiwic291cmNlIjoiZ3VweV9wb3J0YWwifQ==?jobBoardSource=gupy_portal</t>
        </is>
      </c>
      <c r="N200" s="4" t="inlineStr">
        <is>
          <t>Não</t>
        </is>
      </c>
    </row>
    <row r="201">
      <c r="A201" t="n">
        <v>8945161</v>
      </c>
      <c r="B201" t="n">
        <v>1685</v>
      </c>
      <c r="C201" t="inlineStr">
        <is>
          <t>CIEE - Centro de Integração Empresa-Escola</t>
        </is>
      </c>
      <c r="D201" t="inlineStr">
        <is>
          <t>Not</t>
        </is>
      </c>
      <c r="E201" t="inlineStr">
        <is>
          <t>Estagiário(a) - Central de Operações</t>
        </is>
      </c>
      <c r="F201" t="inlineStr">
        <is>
          <t>internship</t>
        </is>
      </c>
      <c r="G201" t="inlineStr">
        <is>
          <t>11/04/2025</t>
        </is>
      </c>
      <c r="H201" t="inlineStr">
        <is>
          <t>18/04/2025</t>
        </is>
      </c>
      <c r="I201" t="b">
        <v>1</v>
      </c>
      <c r="L201" t="inlineStr">
        <is>
          <t>remote</t>
        </is>
      </c>
      <c r="M201" t="inlineStr">
        <is>
          <t>https://ciee.gupy.io/job/eyJqb2JJZCI6ODk0NTE2MSwic291cmNlIjoiZ3VweV9wb3J0YWwifQ==?jobBoardSource=gupy_portal</t>
        </is>
      </c>
      <c r="N201" t="inlineStr">
        <is>
          <t>Não</t>
        </is>
      </c>
    </row>
    <row r="202">
      <c r="A202" t="n">
        <v>8958152</v>
      </c>
      <c r="B202" t="n">
        <v>29606</v>
      </c>
      <c r="C202" t="inlineStr">
        <is>
          <t>Korp</t>
        </is>
      </c>
      <c r="D202" t="inlineStr">
        <is>
          <t>Not</t>
        </is>
      </c>
      <c r="E202" t="inlineStr">
        <is>
          <t xml:space="preserve">Estágio para Redator Técnico </t>
        </is>
      </c>
      <c r="F202" t="inlineStr">
        <is>
          <t>internship</t>
        </is>
      </c>
      <c r="G202" t="inlineStr">
        <is>
          <t>11/04/2025</t>
        </is>
      </c>
      <c r="H202" t="inlineStr">
        <is>
          <t>26/05/2025</t>
        </is>
      </c>
      <c r="I202" t="b">
        <v>1</v>
      </c>
      <c r="L202" t="inlineStr">
        <is>
          <t>remote</t>
        </is>
      </c>
      <c r="M202" t="inlineStr">
        <is>
          <t>https://korp.gupy.io/job/eyJqb2JJZCI6ODk1ODE1Miwic291cmNlIjoiZ3VweV9wb3J0YWwifQ==?jobBoardSource=gupy_portal</t>
        </is>
      </c>
      <c r="N202" t="inlineStr">
        <is>
          <t>Não</t>
        </is>
      </c>
    </row>
    <row r="203">
      <c r="A203" s="4" t="n">
        <v>8950655</v>
      </c>
      <c r="B203" s="4" t="n">
        <v>44323</v>
      </c>
      <c r="C203" s="4" t="inlineStr">
        <is>
          <t>Softplan</t>
        </is>
      </c>
      <c r="D203" s="4" t="inlineStr">
        <is>
          <t>Not</t>
        </is>
      </c>
      <c r="E203" s="4" t="inlineStr">
        <is>
          <t>Pessoa Desenvolvedora Back-end .Net  Sênior Cód.0655</t>
        </is>
      </c>
      <c r="F203" s="4" t="inlineStr">
        <is>
          <t>effective</t>
        </is>
      </c>
      <c r="G203" s="4" t="inlineStr">
        <is>
          <t>10/04/2025</t>
        </is>
      </c>
      <c r="H203" s="4" t="inlineStr">
        <is>
          <t>30/04/2025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https://softplan.gupy.io/job/eyJqb2JJZCI6ODk1MDY1NSwic291cmNlIjoiZ3VweV9wb3J0YWwifQ==?jobBoardSource=gupy_portal</t>
        </is>
      </c>
      <c r="N203" s="4" t="inlineStr">
        <is>
          <t>Não</t>
        </is>
      </c>
    </row>
    <row r="204">
      <c r="A204" t="n">
        <v>8948509</v>
      </c>
      <c r="B204" t="n">
        <v>189</v>
      </c>
      <c r="C204" t="inlineStr">
        <is>
          <t xml:space="preserve">Techne </t>
        </is>
      </c>
      <c r="D204" t="inlineStr">
        <is>
          <t>Not</t>
        </is>
      </c>
      <c r="E204" t="inlineStr">
        <is>
          <t>Estagiário(a) - Treinamento de Chatbot</t>
        </is>
      </c>
      <c r="F204" t="inlineStr">
        <is>
          <t>internship</t>
        </is>
      </c>
      <c r="G204" t="inlineStr">
        <is>
          <t>10/04/2025</t>
        </is>
      </c>
      <c r="H204" t="inlineStr">
        <is>
          <t>08/06/2025</t>
        </is>
      </c>
      <c r="I204" t="b">
        <v>1</v>
      </c>
      <c r="L204" t="inlineStr">
        <is>
          <t>remote</t>
        </is>
      </c>
      <c r="M204" t="inlineStr">
        <is>
          <t>https://techne.gupy.io/job/eyJqb2JJZCI6ODk0ODUwOSwic291cmNlIjoiZ3VweV9wb3J0YWwifQ==?jobBoardSource=gupy_portal</t>
        </is>
      </c>
      <c r="N204" t="inlineStr">
        <is>
          <t>Não</t>
        </is>
      </c>
    </row>
    <row r="205">
      <c r="A205" t="n">
        <v>8955785</v>
      </c>
      <c r="B205" t="n">
        <v>72044</v>
      </c>
      <c r="C205" t="inlineStr">
        <is>
          <t>GNL Brasil Logística</t>
        </is>
      </c>
      <c r="D205" t="inlineStr">
        <is>
          <t>Not</t>
        </is>
      </c>
      <c r="E205" t="inlineStr">
        <is>
          <t>Estagiário - Rio de Janeiro</t>
        </is>
      </c>
      <c r="F205" t="inlineStr">
        <is>
          <t>internship</t>
        </is>
      </c>
      <c r="G205" t="inlineStr">
        <is>
          <t>10/04/2025</t>
        </is>
      </c>
      <c r="H205" t="inlineStr">
        <is>
          <t>09/06/2025</t>
        </is>
      </c>
      <c r="I205" t="b">
        <v>0</v>
      </c>
      <c r="J205" t="inlineStr">
        <is>
          <t>Rio de Janeiro</t>
        </is>
      </c>
      <c r="K205" t="inlineStr">
        <is>
          <t>Rio de Janeiro</t>
        </is>
      </c>
      <c r="L205" t="inlineStr">
        <is>
          <t>on-site</t>
        </is>
      </c>
      <c r="M205" t="inlineStr">
        <is>
          <t>https://gnlbrasil.gupy.io/job/eyJqb2JJZCI6ODk1NTc4NSwic291cmNlIjoiZ3VweV9wb3J0YWwifQ==?jobBoardSource=gupy_portal</t>
        </is>
      </c>
      <c r="N205" t="inlineStr">
        <is>
          <t>Não</t>
        </is>
      </c>
    </row>
    <row r="206">
      <c r="A206" t="n">
        <v>8956673</v>
      </c>
      <c r="B206" t="n">
        <v>68302</v>
      </c>
      <c r="C206" t="inlineStr">
        <is>
          <t>Grupo Iter</t>
        </is>
      </c>
      <c r="D206" t="inlineStr">
        <is>
          <t>Not</t>
        </is>
      </c>
      <c r="E206" t="inlineStr">
        <is>
          <t xml:space="preserve">Estágio em Recrutamento e Seleção | Grupo Iter </t>
        </is>
      </c>
      <c r="F206" t="inlineStr">
        <is>
          <t>internship</t>
        </is>
      </c>
      <c r="G206" t="inlineStr">
        <is>
          <t>10/04/2025</t>
        </is>
      </c>
      <c r="H206" t="inlineStr">
        <is>
          <t>31/05/2025</t>
        </is>
      </c>
      <c r="I206" t="b">
        <v>0</v>
      </c>
      <c r="J206" t="inlineStr">
        <is>
          <t>Rio de Janeiro</t>
        </is>
      </c>
      <c r="K206" t="inlineStr">
        <is>
          <t>Rio de Janeiro</t>
        </is>
      </c>
      <c r="L206" t="inlineStr">
        <is>
          <t>hybrid</t>
        </is>
      </c>
      <c r="M206" t="inlineStr">
        <is>
          <t>https://grupoiter.gupy.io/job/eyJqb2JJZCI6ODk1NjY3Mywic291cmNlIjoiZ3VweV9wb3J0YWwifQ==?jobBoardSource=gupy_portal</t>
        </is>
      </c>
      <c r="N206" t="inlineStr">
        <is>
          <t>Não</t>
        </is>
      </c>
    </row>
    <row r="207">
      <c r="A207" t="n">
        <v>8911018</v>
      </c>
      <c r="B207" t="n">
        <v>1040</v>
      </c>
      <c r="C207" t="inlineStr">
        <is>
          <t>CONEXA</t>
        </is>
      </c>
      <c r="D207" t="inlineStr">
        <is>
          <t>Not</t>
        </is>
      </c>
      <c r="E207" t="inlineStr">
        <is>
          <t>Estagio | Financeiro</t>
        </is>
      </c>
      <c r="F207" t="inlineStr">
        <is>
          <t>internship</t>
        </is>
      </c>
      <c r="G207" t="inlineStr">
        <is>
          <t>10/04/2025</t>
        </is>
      </c>
      <c r="H207" t="inlineStr">
        <is>
          <t>01/06/2025</t>
        </is>
      </c>
      <c r="I207" t="b">
        <v>0</v>
      </c>
      <c r="J207" t="inlineStr">
        <is>
          <t>Rio de Janeiro</t>
        </is>
      </c>
      <c r="K207" t="inlineStr">
        <is>
          <t>Rio de Janeiro</t>
        </is>
      </c>
      <c r="L207" t="inlineStr">
        <is>
          <t>hybrid</t>
        </is>
      </c>
      <c r="M207" t="inlineStr">
        <is>
          <t>https://conexasaude.gupy.io/job/eyJqb2JJZCI6ODkxMTAxOCwic291cmNlIjoiZ3VweV9wb3J0YWwifQ==?jobBoardSource=gupy_portal</t>
        </is>
      </c>
      <c r="N207" t="inlineStr">
        <is>
          <t>Não</t>
        </is>
      </c>
    </row>
    <row r="208">
      <c r="A208" t="n">
        <v>8955615</v>
      </c>
      <c r="B208" t="n">
        <v>7429</v>
      </c>
      <c r="C208" t="inlineStr">
        <is>
          <t>Euro Colchões</t>
        </is>
      </c>
      <c r="D208" t="inlineStr">
        <is>
          <t>Not</t>
        </is>
      </c>
      <c r="E208" t="inlineStr">
        <is>
          <t>Estágio em Direito - Barra da Tijuca</t>
        </is>
      </c>
      <c r="F208" t="inlineStr">
        <is>
          <t>internship</t>
        </is>
      </c>
      <c r="G208" t="inlineStr">
        <is>
          <t>10/04/2025</t>
        </is>
      </c>
      <c r="H208" t="inlineStr">
        <is>
          <t>09/06/2025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on-site</t>
        </is>
      </c>
      <c r="M208" t="inlineStr">
        <is>
          <t>https://eurocolchoes.gupy.io/job/eyJqb2JJZCI6ODk1NTYxNSwic291cmNlIjoiZ3VweV9wb3J0YWwifQ==?jobBoardSource=gupy_portal</t>
        </is>
      </c>
      <c r="N208" t="inlineStr">
        <is>
          <t>Não</t>
        </is>
      </c>
    </row>
    <row r="209">
      <c r="A209" s="3" t="n">
        <v>8946167</v>
      </c>
      <c r="B209" s="3" t="n">
        <v>627</v>
      </c>
      <c r="C209" s="3" t="inlineStr">
        <is>
          <t>Vem ser Convenia! 💜</t>
        </is>
      </c>
      <c r="D209" s="3" t="inlineStr">
        <is>
          <t>Not</t>
        </is>
      </c>
      <c r="E209" s="3" t="inlineStr">
        <is>
          <t xml:space="preserve">Coordenação de Customer Success | Ongoing </t>
        </is>
      </c>
      <c r="F209" s="3" t="inlineStr">
        <is>
          <t>effective</t>
        </is>
      </c>
      <c r="G209" s="3" t="inlineStr">
        <is>
          <t>10/04/2025</t>
        </is>
      </c>
      <c r="H209" s="3" t="inlineStr">
        <is>
          <t>30/04/2025</t>
        </is>
      </c>
      <c r="I209" s="3" t="b">
        <v>1</v>
      </c>
      <c r="J209" s="3" t="inlineStr"/>
      <c r="K209" s="3" t="inlineStr"/>
      <c r="L209" s="3" t="inlineStr">
        <is>
          <t>remote</t>
        </is>
      </c>
      <c r="M209" s="3" t="inlineStr">
        <is>
          <t>https://convenia.gupy.io/job/eyJqb2JJZCI6ODk0NjE2Nywic291cmNlIjoiZ3VweV9wb3J0YWwifQ==?jobBoardSource=gupy_portal</t>
        </is>
      </c>
      <c r="N209" s="3" t="inlineStr">
        <is>
          <t>Não</t>
        </is>
      </c>
    </row>
    <row r="210">
      <c r="A210" s="3" t="n">
        <v>8954950</v>
      </c>
      <c r="B210" s="3" t="n">
        <v>40397</v>
      </c>
      <c r="C210" s="3" t="inlineStr">
        <is>
          <t>Aurum</t>
        </is>
      </c>
      <c r="D210" s="3" t="inlineStr">
        <is>
          <t>Not</t>
        </is>
      </c>
      <c r="E210" s="3" t="inlineStr">
        <is>
          <t>Analista de dados Pleno | Remoto</t>
        </is>
      </c>
      <c r="F210" s="3" t="inlineStr">
        <is>
          <t>effective</t>
        </is>
      </c>
      <c r="G210" s="3" t="inlineStr">
        <is>
          <t>10/04/2025</t>
        </is>
      </c>
      <c r="H210" s="3" t="inlineStr">
        <is>
          <t>09/05/2025</t>
        </is>
      </c>
      <c r="I210" s="3" t="b">
        <v>1</v>
      </c>
      <c r="J210" s="3" t="inlineStr"/>
      <c r="K210" s="3" t="inlineStr"/>
      <c r="L210" s="3" t="inlineStr">
        <is>
          <t>remote</t>
        </is>
      </c>
      <c r="M210" s="3" t="inlineStr">
        <is>
          <t>https://aurum.gupy.io/job/eyJqb2JJZCI6ODk1NDk1MCwic291cmNlIjoiZ3VweV9wb3J0YWwifQ==?jobBoardSource=gupy_portal</t>
        </is>
      </c>
      <c r="N210" s="3" t="inlineStr">
        <is>
          <t>Não</t>
        </is>
      </c>
    </row>
    <row r="211">
      <c r="A211" t="n">
        <v>8954628</v>
      </c>
      <c r="B211" t="n">
        <v>51253</v>
      </c>
      <c r="C211" t="inlineStr">
        <is>
          <t>LBCA - Lee, Brock, Camargo Advogados</t>
        </is>
      </c>
      <c r="D211" t="inlineStr">
        <is>
          <t>Not</t>
        </is>
      </c>
      <c r="E211" t="inlineStr">
        <is>
          <t xml:space="preserve">Analista Administrativo Jurídico Trabalhista - Bacharel em Direito </t>
        </is>
      </c>
      <c r="F211" t="inlineStr">
        <is>
          <t>effective</t>
        </is>
      </c>
      <c r="G211" t="inlineStr">
        <is>
          <t>10/04/2025</t>
        </is>
      </c>
      <c r="H211" t="inlineStr">
        <is>
          <t>05/05/2025</t>
        </is>
      </c>
      <c r="I211" t="b">
        <v>1</v>
      </c>
      <c r="L211" t="inlineStr">
        <is>
          <t>remote</t>
        </is>
      </c>
      <c r="M211" t="inlineStr">
        <is>
          <t>https://lbca.gupy.io/job/eyJqb2JJZCI6ODk1NDYyOCwic291cmNlIjoiZ3VweV9wb3J0YWwifQ==?jobBoardSource=gupy_portal</t>
        </is>
      </c>
      <c r="N211" t="inlineStr">
        <is>
          <t>Não</t>
        </is>
      </c>
    </row>
    <row r="212">
      <c r="A212" t="n">
        <v>8955001</v>
      </c>
      <c r="B212" t="n">
        <v>537</v>
      </c>
      <c r="C212" t="inlineStr">
        <is>
          <t>LIV - Laboratório Inteligência de Vida</t>
        </is>
      </c>
      <c r="D212" t="inlineStr">
        <is>
          <t>Not</t>
        </is>
      </c>
      <c r="E212" t="inlineStr">
        <is>
          <t>Estagiário(a) de Processos e Melhoria Contínua</t>
        </is>
      </c>
      <c r="F212" t="inlineStr">
        <is>
          <t>internship</t>
        </is>
      </c>
      <c r="G212" t="inlineStr">
        <is>
          <t>10/04/2025</t>
        </is>
      </c>
      <c r="H212" t="inlineStr">
        <is>
          <t>09/06/2025</t>
        </is>
      </c>
      <c r="I212" t="b">
        <v>1</v>
      </c>
      <c r="L212" t="inlineStr">
        <is>
          <t>remote</t>
        </is>
      </c>
      <c r="M212" t="inlineStr">
        <is>
          <t>https://liv.gupy.io/job/eyJqb2JJZCI6ODk1NTAwMSwic291cmNlIjoiZ3VweV9wb3J0YWwifQ==?jobBoardSource=gupy_portal</t>
        </is>
      </c>
      <c r="N212" t="inlineStr">
        <is>
          <t>Não</t>
        </is>
      </c>
    </row>
    <row r="213">
      <c r="A213" t="n">
        <v>8954827</v>
      </c>
      <c r="B213" t="n">
        <v>537</v>
      </c>
      <c r="C213" t="inlineStr">
        <is>
          <t>Grupo Salta Educação</t>
        </is>
      </c>
      <c r="D213" t="inlineStr">
        <is>
          <t>Not</t>
        </is>
      </c>
      <c r="E213" t="inlineStr">
        <is>
          <t xml:space="preserve">Estagiário(a) de Inteligência Comercial </t>
        </is>
      </c>
      <c r="F213" t="inlineStr">
        <is>
          <t>internship</t>
        </is>
      </c>
      <c r="G213" t="inlineStr">
        <is>
          <t>10/04/2025</t>
        </is>
      </c>
      <c r="H213" t="inlineStr">
        <is>
          <t>09/06/2025</t>
        </is>
      </c>
      <c r="I213" t="b">
        <v>0</v>
      </c>
      <c r="J213" t="inlineStr">
        <is>
          <t>Rio de Janeiro</t>
        </is>
      </c>
      <c r="K213" t="inlineStr">
        <is>
          <t>Rio de Janeiro</t>
        </is>
      </c>
      <c r="L213" t="inlineStr">
        <is>
          <t>hybrid</t>
        </is>
      </c>
      <c r="M213" t="inlineStr">
        <is>
          <t>https://gruposaltaedu.gupy.io/job/eyJqb2JJZCI6ODk1NDgyNywic291cmNlIjoiZ3VweV9wb3J0YWwifQ==?jobBoardSource=gupy_portal</t>
        </is>
      </c>
      <c r="N213" t="inlineStr">
        <is>
          <t>Não</t>
        </is>
      </c>
    </row>
    <row r="214">
      <c r="A214" s="4" t="n">
        <v>8955485</v>
      </c>
      <c r="B214" s="4" t="n">
        <v>519</v>
      </c>
      <c r="C214" s="4" t="inlineStr">
        <is>
          <t>Target Sistemas</t>
        </is>
      </c>
      <c r="D214" s="4" t="inlineStr">
        <is>
          <t>Not</t>
        </is>
      </c>
      <c r="E214" s="4" t="inlineStr">
        <is>
          <t>Estágio Análise e Desenvolvimento (Financeiro) - São Paulo</t>
        </is>
      </c>
      <c r="F214" s="4" t="inlineStr">
        <is>
          <t>internship</t>
        </is>
      </c>
      <c r="G214" s="4" t="inlineStr">
        <is>
          <t>10/04/2025</t>
        </is>
      </c>
      <c r="H214" s="4" t="inlineStr">
        <is>
          <t>09/06/2025</t>
        </is>
      </c>
      <c r="I214" s="4" t="b">
        <v>1</v>
      </c>
      <c r="J214" s="4" t="n"/>
      <c r="K214" s="4" t="n"/>
      <c r="L214" s="4" t="inlineStr">
        <is>
          <t>remote</t>
        </is>
      </c>
      <c r="M214" s="4" t="inlineStr">
        <is>
          <t>https://targetsistemas.gupy.io/job/eyJqb2JJZCI6ODk1NTQ4NSwic291cmNlIjoiZ3VweV9wb3J0YWwifQ==?jobBoardSource=gupy_portal</t>
        </is>
      </c>
      <c r="N214" s="4" t="inlineStr">
        <is>
          <t>Não</t>
        </is>
      </c>
    </row>
    <row r="215">
      <c r="A215" t="n">
        <v>8928241</v>
      </c>
      <c r="B215" t="n">
        <v>44656</v>
      </c>
      <c r="C215" t="inlineStr">
        <is>
          <t>WWF-Brasil</t>
        </is>
      </c>
      <c r="D215" t="inlineStr">
        <is>
          <t>Not</t>
        </is>
      </c>
      <c r="E215" t="inlineStr">
        <is>
          <t>Vaga afirmativa para pessoas pretas e indígenas | Pessoa Estagiária de Comunicação Política</t>
        </is>
      </c>
      <c r="F215" t="inlineStr">
        <is>
          <t>internship</t>
        </is>
      </c>
      <c r="G215" t="inlineStr">
        <is>
          <t>10/04/2025</t>
        </is>
      </c>
      <c r="H215" t="inlineStr">
        <is>
          <t>05/05/2025</t>
        </is>
      </c>
      <c r="I215" t="b">
        <v>1</v>
      </c>
      <c r="L215" t="inlineStr">
        <is>
          <t>remote</t>
        </is>
      </c>
      <c r="M215" t="inlineStr">
        <is>
          <t>https://wwfbrasil.gupy.io/job/eyJqb2JJZCI6ODkyODI0MSwic291cmNlIjoiZ3VweV9wb3J0YWwifQ==?jobBoardSource=gupy_portal</t>
        </is>
      </c>
      <c r="N215" t="inlineStr">
        <is>
          <t>Não</t>
        </is>
      </c>
    </row>
    <row r="216">
      <c r="A216" t="n">
        <v>8950823</v>
      </c>
      <c r="B216" t="n">
        <v>939</v>
      </c>
      <c r="C216" t="inlineStr">
        <is>
          <t>STUDIO SOL</t>
        </is>
      </c>
      <c r="D216" t="inlineStr">
        <is>
          <t>Not</t>
        </is>
      </c>
      <c r="E216" t="inlineStr">
        <is>
          <t xml:space="preserve">Estágio em Música </t>
        </is>
      </c>
      <c r="F216" t="inlineStr">
        <is>
          <t>internship</t>
        </is>
      </c>
      <c r="G216" t="inlineStr">
        <is>
          <t>10/04/2025</t>
        </is>
      </c>
      <c r="H216" t="inlineStr">
        <is>
          <t>25/04/2025</t>
        </is>
      </c>
      <c r="I216" t="b">
        <v>1</v>
      </c>
      <c r="L216" t="inlineStr">
        <is>
          <t>remote</t>
        </is>
      </c>
      <c r="M216" t="inlineStr">
        <is>
          <t>https://studiosol.gupy.io/job/eyJqb2JJZCI6ODk1MDgyMywic291cmNlIjoiZ3VweV9wb3J0YWwifQ==?jobBoardSource=gupy_portal</t>
        </is>
      </c>
      <c r="N216" t="inlineStr">
        <is>
          <t>Não</t>
        </is>
      </c>
    </row>
    <row r="217">
      <c r="A217" t="n">
        <v>8954484</v>
      </c>
      <c r="B217" t="n">
        <v>32080</v>
      </c>
      <c r="C217" t="inlineStr">
        <is>
          <t>Grupo Ecoa</t>
        </is>
      </c>
      <c r="D217" t="inlineStr">
        <is>
          <t>Not</t>
        </is>
      </c>
      <c r="E217" t="inlineStr">
        <is>
          <t>Estágio em Trade Marketing</t>
        </is>
      </c>
      <c r="F217" t="inlineStr">
        <is>
          <t>internship</t>
        </is>
      </c>
      <c r="G217" t="inlineStr">
        <is>
          <t>10/04/2025</t>
        </is>
      </c>
      <c r="H217" t="inlineStr">
        <is>
          <t>10/05/2025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hybrid</t>
        </is>
      </c>
      <c r="M217" t="inlineStr">
        <is>
          <t>https://talentosgrupoecoa.gupy.io/job/eyJqb2JJZCI6ODk1NDQ4NCwic291cmNlIjoiZ3VweV9wb3J0YWwifQ==?jobBoardSource=gupy_portal</t>
        </is>
      </c>
      <c r="N217" t="inlineStr">
        <is>
          <t>Não</t>
        </is>
      </c>
    </row>
    <row r="218">
      <c r="A218" s="4" t="n">
        <v>8920529</v>
      </c>
      <c r="B218" s="4" t="n">
        <v>46700</v>
      </c>
      <c r="C218" s="4" t="inlineStr">
        <is>
          <t>LWSA</t>
        </is>
      </c>
      <c r="D218" s="4" t="inlineStr">
        <is>
          <t>Not</t>
        </is>
      </c>
      <c r="E218" s="4" t="inlineStr">
        <is>
          <t>Bling | Pessoa Desenvolvedora Backend Pleno (Golang) | Remoto</t>
        </is>
      </c>
      <c r="F218" s="4" t="inlineStr">
        <is>
          <t>effective</t>
        </is>
      </c>
      <c r="G218" s="4" t="inlineStr">
        <is>
          <t>10/04/2025</t>
        </is>
      </c>
      <c r="H218" s="4" t="inlineStr">
        <is>
          <t>27/06/2025</t>
        </is>
      </c>
      <c r="I218" s="4" t="b">
        <v>1</v>
      </c>
      <c r="J218" s="4" t="n"/>
      <c r="K218" s="4" t="n"/>
      <c r="L218" s="4" t="inlineStr">
        <is>
          <t>remote</t>
        </is>
      </c>
      <c r="M218" s="4" t="inlineStr">
        <is>
          <t>https://lwsa.gupy.io/job/eyJqb2JJZCI6ODkyMDUyOSwic291cmNlIjoiZ3VweV9wb3J0YWwifQ==?jobBoardSource=gupy_portal</t>
        </is>
      </c>
      <c r="N218" s="4" t="inlineStr">
        <is>
          <t>Não</t>
        </is>
      </c>
    </row>
    <row r="219">
      <c r="A219" s="4" t="n">
        <v>8953887</v>
      </c>
      <c r="B219" s="4" t="n">
        <v>820</v>
      </c>
      <c r="C219" s="4" t="inlineStr">
        <is>
          <t>ACERTA! Crédito Fácil</t>
        </is>
      </c>
      <c r="D219" s="4" t="inlineStr">
        <is>
          <t>Not</t>
        </is>
      </c>
      <c r="E219" s="4" t="inlineStr">
        <is>
          <t xml:space="preserve">Desenvolvedor Back-end  Pleno </t>
        </is>
      </c>
      <c r="F219" s="4" t="inlineStr">
        <is>
          <t>effective</t>
        </is>
      </c>
      <c r="G219" s="4" t="inlineStr">
        <is>
          <t>10/04/2025</t>
        </is>
      </c>
      <c r="H219" s="4" t="inlineStr">
        <is>
          <t>30/07/2025</t>
        </is>
      </c>
      <c r="I219" s="4" t="b">
        <v>1</v>
      </c>
      <c r="J219" s="4" t="n"/>
      <c r="K219" s="4" t="n"/>
      <c r="L219" s="4" t="inlineStr">
        <is>
          <t>remote</t>
        </is>
      </c>
      <c r="M219" s="4" t="inlineStr">
        <is>
          <t>https://acertapromotora.gupy.io/job/eyJqb2JJZCI6ODk1Mzg4Nywic291cmNlIjoiZ3VweV9wb3J0YWwifQ==?jobBoardSource=gupy_portal</t>
        </is>
      </c>
      <c r="N219" s="4" t="inlineStr">
        <is>
          <t>Não</t>
        </is>
      </c>
    </row>
    <row r="220">
      <c r="A220" s="4" t="n">
        <v>8949702</v>
      </c>
      <c r="B220" s="4" t="n">
        <v>50527</v>
      </c>
      <c r="C220" s="4" t="inlineStr">
        <is>
          <t>VENHA SER #SANGUELARANJA 🧡🚀</t>
        </is>
      </c>
      <c r="D220" s="4" t="inlineStr">
        <is>
          <t>Not</t>
        </is>
      </c>
      <c r="E220" s="4" t="inlineStr">
        <is>
          <t>Pessoa Desenvolvedora Back-end Java Senior</t>
        </is>
      </c>
      <c r="F220" s="4" t="inlineStr">
        <is>
          <t>effective</t>
        </is>
      </c>
      <c r="G220" s="4" t="inlineStr">
        <is>
          <t>10/04/2025</t>
        </is>
      </c>
      <c r="H220" s="4" t="inlineStr">
        <is>
          <t>08/06/2025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https://fcamara.gupy.io/job/eyJqb2JJZCI6ODk0OTcwMiwic291cmNlIjoiZ3VweV9wb3J0YWwifQ==?jobBoardSource=gupy_portal</t>
        </is>
      </c>
      <c r="N220" s="4" t="inlineStr">
        <is>
          <t>Não</t>
        </is>
      </c>
    </row>
    <row r="221">
      <c r="A221" t="n">
        <v>8952018</v>
      </c>
      <c r="B221" t="n">
        <v>78676</v>
      </c>
      <c r="C221" t="inlineStr">
        <is>
          <t>Leite de Rosas | Trabalhe Conosco</t>
        </is>
      </c>
      <c r="D221" t="inlineStr">
        <is>
          <t>Not</t>
        </is>
      </c>
      <c r="E221" t="inlineStr">
        <is>
          <t>Estagiário (a) de Contabilidade</t>
        </is>
      </c>
      <c r="F221" t="inlineStr">
        <is>
          <t>internship</t>
        </is>
      </c>
      <c r="G221" t="inlineStr">
        <is>
          <t>10/04/2025</t>
        </is>
      </c>
      <c r="H221" t="inlineStr">
        <is>
          <t>14/04/2025</t>
        </is>
      </c>
      <c r="I221" t="b">
        <v>0</v>
      </c>
      <c r="J221" t="inlineStr">
        <is>
          <t>Rio de Janeiro</t>
        </is>
      </c>
      <c r="K221" t="inlineStr">
        <is>
          <t>Rio de Janeiro</t>
        </is>
      </c>
      <c r="L221" t="inlineStr">
        <is>
          <t>on-site</t>
        </is>
      </c>
      <c r="M221" t="inlineStr">
        <is>
          <t>https://leitederosas.gupy.io/job/eyJqb2JJZCI6ODk1MjAxOCwic291cmNlIjoiZ3VweV9wb3J0YWwifQ==?jobBoardSource=gupy_portal</t>
        </is>
      </c>
      <c r="N221" t="inlineStr">
        <is>
          <t>Não</t>
        </is>
      </c>
    </row>
    <row r="222">
      <c r="A222" t="n">
        <v>8952287</v>
      </c>
      <c r="B222" t="n">
        <v>292</v>
      </c>
      <c r="C222" t="inlineStr">
        <is>
          <t>Grupo Trigo</t>
        </is>
      </c>
      <c r="D222" t="inlineStr">
        <is>
          <t>Not</t>
        </is>
      </c>
      <c r="E222" t="inlineStr">
        <is>
          <t>Estágio de Produção de Conteúdo</t>
        </is>
      </c>
      <c r="F222" t="inlineStr">
        <is>
          <t>internship</t>
        </is>
      </c>
      <c r="G222" t="inlineStr">
        <is>
          <t>10/04/2025</t>
        </is>
      </c>
      <c r="H222" t="inlineStr">
        <is>
          <t>09/06/2025</t>
        </is>
      </c>
      <c r="I222" t="b">
        <v>0</v>
      </c>
      <c r="J222" t="inlineStr">
        <is>
          <t>Rio de Janeiro</t>
        </is>
      </c>
      <c r="K222" t="inlineStr">
        <is>
          <t>Rio de Janeiro</t>
        </is>
      </c>
      <c r="L222" t="inlineStr">
        <is>
          <t>hybrid</t>
        </is>
      </c>
      <c r="M222" t="inlineStr">
        <is>
          <t>https://grupotrigo.gupy.io/job/eyJqb2JJZCI6ODk1MjI4Nywic291cmNlIjoiZ3VweV9wb3J0YWwifQ==?jobBoardSource=gupy_portal</t>
        </is>
      </c>
      <c r="N222" t="inlineStr">
        <is>
          <t>Não</t>
        </is>
      </c>
    </row>
    <row r="223">
      <c r="A223" t="n">
        <v>8948539</v>
      </c>
      <c r="B223" t="n">
        <v>39604</v>
      </c>
      <c r="C223" t="inlineStr">
        <is>
          <t>Ecogen Brasil</t>
        </is>
      </c>
      <c r="D223" t="inlineStr">
        <is>
          <t>Not</t>
        </is>
      </c>
      <c r="E223" t="inlineStr">
        <is>
          <t xml:space="preserve">Estágio em Engenharia </t>
        </is>
      </c>
      <c r="F223" t="inlineStr">
        <is>
          <t>internship</t>
        </is>
      </c>
      <c r="G223" t="inlineStr">
        <is>
          <t>10/04/2025</t>
        </is>
      </c>
      <c r="H223" t="inlineStr">
        <is>
          <t>16/05/2025</t>
        </is>
      </c>
      <c r="I223" t="b">
        <v>0</v>
      </c>
      <c r="J223" t="inlineStr">
        <is>
          <t>Rio de Janeiro</t>
        </is>
      </c>
      <c r="K223" t="inlineStr">
        <is>
          <t>Rio de Janeiro</t>
        </is>
      </c>
      <c r="L223" t="inlineStr">
        <is>
          <t>on-site</t>
        </is>
      </c>
      <c r="M223" t="inlineStr">
        <is>
          <t>https://ecogenbrasil.gupy.io/job/eyJqb2JJZCI6ODk0ODUzOSwic291cmNlIjoiZ3VweV9wb3J0YWwifQ==?jobBoardSource=gupy_portal</t>
        </is>
      </c>
      <c r="N223" t="inlineStr">
        <is>
          <t>Não</t>
        </is>
      </c>
    </row>
    <row r="224">
      <c r="A224" s="4" t="n">
        <v>8952031</v>
      </c>
      <c r="B224" s="4" t="n">
        <v>39703</v>
      </c>
      <c r="C224" s="4" t="inlineStr">
        <is>
          <t>Stefanini Group</t>
        </is>
      </c>
      <c r="D224" s="4" t="inlineStr">
        <is>
          <t>Not</t>
        </is>
      </c>
      <c r="E224" s="4" t="inlineStr">
        <is>
          <t>DESENVOLVEDOR BACKEND</t>
        </is>
      </c>
      <c r="F224" s="4" t="inlineStr">
        <is>
          <t>effective</t>
        </is>
      </c>
      <c r="G224" s="4" t="inlineStr">
        <is>
          <t>10/04/2025</t>
        </is>
      </c>
      <c r="H224" s="4" t="inlineStr">
        <is>
          <t>09/06/2025</t>
        </is>
      </c>
      <c r="I224" s="4" t="b">
        <v>1</v>
      </c>
      <c r="J224" s="4" t="n"/>
      <c r="K224" s="4" t="n"/>
      <c r="L224" s="4" t="inlineStr">
        <is>
          <t>remote</t>
        </is>
      </c>
      <c r="M224" s="4" t="inlineStr">
        <is>
          <t>https://stefanini.gupy.io/job/eyJqb2JJZCI6ODk1MjAzMSwic291cmNlIjoiZ3VweV9wb3J0YWwifQ==?jobBoardSource=gupy_portal</t>
        </is>
      </c>
      <c r="N224" s="4" t="inlineStr">
        <is>
          <t>Não</t>
        </is>
      </c>
    </row>
    <row r="225">
      <c r="A225" s="4" t="n">
        <v>8951537</v>
      </c>
      <c r="B225" s="4" t="n">
        <v>39703</v>
      </c>
      <c r="C225" s="4" t="inlineStr">
        <is>
          <t>Oportunidades Internas - Stefanini</t>
        </is>
      </c>
      <c r="D225" s="4" t="inlineStr">
        <is>
          <t>Not</t>
        </is>
      </c>
      <c r="E225" s="4" t="inlineStr">
        <is>
          <t>DESENVOLVEDOR BACK END SR</t>
        </is>
      </c>
      <c r="F225" s="4" t="inlineStr">
        <is>
          <t>effective</t>
        </is>
      </c>
      <c r="G225" s="4" t="inlineStr">
        <is>
          <t>10/04/2025</t>
        </is>
      </c>
      <c r="H225" s="4" t="inlineStr">
        <is>
          <t>09/06/2025</t>
        </is>
      </c>
      <c r="I225" s="4" t="b">
        <v>1</v>
      </c>
      <c r="J225" s="4" t="n"/>
      <c r="K225" s="4" t="n"/>
      <c r="L225" s="4" t="inlineStr">
        <is>
          <t>remote</t>
        </is>
      </c>
      <c r="M225" s="4" t="inlineStr">
        <is>
          <t>https://oi-stefanini.gupy.io/job/eyJqb2JJZCI6ODk1MTUzNywic291cmNlIjoiZ3VweV9wb3J0YWwifQ==?jobBoardSource=gupy_portal</t>
        </is>
      </c>
      <c r="N225" s="4" t="inlineStr">
        <is>
          <t>Não</t>
        </is>
      </c>
    </row>
    <row r="226">
      <c r="A226" t="n">
        <v>8950244</v>
      </c>
      <c r="B226" t="n">
        <v>537</v>
      </c>
      <c r="C226" t="inlineStr">
        <is>
          <t>Elite</t>
        </is>
      </c>
      <c r="D226" t="inlineStr">
        <is>
          <t>Not</t>
        </is>
      </c>
      <c r="E226" t="inlineStr">
        <is>
          <t xml:space="preserve"> Elite 2025 |  Estagiário Pedagógico Monitor de Física - Rio de Janeiro/RJ </t>
        </is>
      </c>
      <c r="F226" t="inlineStr">
        <is>
          <t>internship</t>
        </is>
      </c>
      <c r="G226" t="inlineStr">
        <is>
          <t>10/04/2025</t>
        </is>
      </c>
      <c r="H226" t="inlineStr">
        <is>
          <t>09/06/2025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on-site</t>
        </is>
      </c>
      <c r="M226" t="inlineStr">
        <is>
          <t>https://elite.gupy.io/job/eyJqb2JJZCI6ODk1MDI0NCwic291cmNlIjoiZ3VweV9wb3J0YWwifQ==?jobBoardSource=gupy_portal</t>
        </is>
      </c>
      <c r="N226" t="inlineStr">
        <is>
          <t>Não</t>
        </is>
      </c>
    </row>
    <row r="227">
      <c r="A227" t="n">
        <v>8921294</v>
      </c>
      <c r="B227" t="n">
        <v>1923</v>
      </c>
      <c r="C227" t="inlineStr">
        <is>
          <t>Cury Construtora</t>
        </is>
      </c>
      <c r="D227" t="inlineStr">
        <is>
          <t>Not</t>
        </is>
      </c>
      <c r="E227" t="inlineStr">
        <is>
          <t>Pessoa Estagiária de Engenharia- Obras - CCISA 128</t>
        </is>
      </c>
      <c r="F227" t="inlineStr">
        <is>
          <t>internship</t>
        </is>
      </c>
      <c r="G227" t="inlineStr">
        <is>
          <t>10/04/2025</t>
        </is>
      </c>
      <c r="H227" t="inlineStr">
        <is>
          <t>03/06/2025</t>
        </is>
      </c>
      <c r="I227" t="b">
        <v>0</v>
      </c>
      <c r="J227" t="inlineStr">
        <is>
          <t>Rio de Janeiro</t>
        </is>
      </c>
      <c r="K227" t="inlineStr">
        <is>
          <t>Rio de Janeiro</t>
        </is>
      </c>
      <c r="L227" t="inlineStr">
        <is>
          <t>on-site</t>
        </is>
      </c>
      <c r="M227" t="inlineStr">
        <is>
          <t>https://cury.gupy.io/job/eyJqb2JJZCI6ODkyMTI5NCwic291cmNlIjoiZ3VweV9wb3J0YWwifQ==?jobBoardSource=gupy_portal</t>
        </is>
      </c>
      <c r="N227" t="inlineStr">
        <is>
          <t>Não</t>
        </is>
      </c>
    </row>
    <row r="228">
      <c r="A228" t="n">
        <v>8938343</v>
      </c>
      <c r="B228" t="n">
        <v>40924</v>
      </c>
      <c r="C228" t="inlineStr">
        <is>
          <t>Vagas Inmetrics</t>
        </is>
      </c>
      <c r="D228" t="inlineStr">
        <is>
          <t>Not</t>
        </is>
      </c>
      <c r="E228" t="inlineStr">
        <is>
          <t>ANALISTA DE ENGENHARIA DE DADOS SR - Remoto</t>
        </is>
      </c>
      <c r="F228" t="inlineStr">
        <is>
          <t>effective</t>
        </is>
      </c>
      <c r="G228" t="inlineStr">
        <is>
          <t>10/04/2025</t>
        </is>
      </c>
      <c r="H228" t="inlineStr">
        <is>
          <t>07/06/2025</t>
        </is>
      </c>
      <c r="I228" t="b">
        <v>1</v>
      </c>
      <c r="L228" t="inlineStr">
        <is>
          <t>remote</t>
        </is>
      </c>
      <c r="M228" t="inlineStr">
        <is>
          <t>https://inmetrics.gupy.io/job/eyJqb2JJZCI6ODkzODM0Mywic291cmNlIjoiZ3VweV9wb3J0YWwifQ==?jobBoardSource=gupy_portal</t>
        </is>
      </c>
      <c r="N228" t="inlineStr">
        <is>
          <t>Não</t>
        </is>
      </c>
    </row>
    <row r="229">
      <c r="A229" s="3" t="n">
        <v>8884774</v>
      </c>
      <c r="B229" s="3" t="n">
        <v>68185</v>
      </c>
      <c r="C229" s="3" t="inlineStr">
        <is>
          <t>Grupo OLX</t>
        </is>
      </c>
      <c r="D229" s="3" t="inlineStr">
        <is>
          <t>Not</t>
        </is>
      </c>
      <c r="E229" s="3" t="inlineStr">
        <is>
          <t>Analista de Dados com Foco em Governança - Pleno</t>
        </is>
      </c>
      <c r="F229" s="3" t="inlineStr">
        <is>
          <t>effective</t>
        </is>
      </c>
      <c r="G229" s="3" t="inlineStr">
        <is>
          <t>09/04/2025</t>
        </is>
      </c>
      <c r="H229" s="3" t="inlineStr">
        <is>
          <t>31/05/2025</t>
        </is>
      </c>
      <c r="I229" s="3" t="b">
        <v>1</v>
      </c>
      <c r="J229" s="3" t="inlineStr"/>
      <c r="K229" s="3" t="inlineStr"/>
      <c r="L229" s="3" t="inlineStr">
        <is>
          <t>remote</t>
        </is>
      </c>
      <c r="M229" s="3" t="inlineStr"/>
      <c r="N229" s="3" t="inlineStr">
        <is>
          <t>Não</t>
        </is>
      </c>
    </row>
    <row r="230">
      <c r="A230" t="n">
        <v>8950083</v>
      </c>
      <c r="B230" t="n">
        <v>537</v>
      </c>
      <c r="C230" t="inlineStr">
        <is>
          <t>Elite</t>
        </is>
      </c>
      <c r="D230" t="inlineStr">
        <is>
          <t>Not</t>
        </is>
      </c>
      <c r="E230" t="inlineStr">
        <is>
          <t xml:space="preserve">Elite 2025 | Monitor Estagiário Pedagógico de Biologia - Rio de Janeiro/RJ </t>
        </is>
      </c>
      <c r="F230" t="inlineStr">
        <is>
          <t>internship</t>
        </is>
      </c>
      <c r="G230" t="inlineStr">
        <is>
          <t>09/04/2025</t>
        </is>
      </c>
      <c r="H230" t="inlineStr">
        <is>
          <t>08/06/2025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M230" t="inlineStr">
        <is>
          <t>https://elite.gupy.io/job/eyJqb2JJZCI6ODk1MDA4Mywic291cmNlIjoiZ3VweV9wb3J0YWwifQ==?jobBoardSource=gupy_portal</t>
        </is>
      </c>
      <c r="N230" t="inlineStr">
        <is>
          <t>Não</t>
        </is>
      </c>
    </row>
    <row r="231">
      <c r="A231" t="n">
        <v>8949967</v>
      </c>
      <c r="B231" t="n">
        <v>39076</v>
      </c>
      <c r="C231" t="inlineStr">
        <is>
          <t>Genial Investimentos</t>
        </is>
      </c>
      <c r="D231" t="inlineStr">
        <is>
          <t>Not</t>
        </is>
      </c>
      <c r="E231" t="inlineStr">
        <is>
          <t xml:space="preserve">Estagiário(a) de Engenharia Elétrica - Genial Solar - Rio de Janeiro </t>
        </is>
      </c>
      <c r="F231" t="inlineStr">
        <is>
          <t>internship</t>
        </is>
      </c>
      <c r="G231" t="inlineStr">
        <is>
          <t>09/04/2025</t>
        </is>
      </c>
      <c r="H231" t="inlineStr">
        <is>
          <t>08/06/2025</t>
        </is>
      </c>
      <c r="I231" t="b">
        <v>0</v>
      </c>
      <c r="J231" t="inlineStr">
        <is>
          <t>Rio de Janeiro</t>
        </is>
      </c>
      <c r="K231" t="inlineStr">
        <is>
          <t>Rio de Janeiro</t>
        </is>
      </c>
      <c r="L231" t="inlineStr">
        <is>
          <t>on-site</t>
        </is>
      </c>
      <c r="M231" t="inlineStr">
        <is>
          <t>https://genial.gupy.io/job/eyJqb2JJZCI6ODk0OTk2Nywic291cmNlIjoiZ3VweV9wb3J0YWwifQ==?jobBoardSource=gupy_portal</t>
        </is>
      </c>
      <c r="N231" t="inlineStr">
        <is>
          <t>Não</t>
        </is>
      </c>
    </row>
    <row r="232">
      <c r="A232" t="n">
        <v>8922894</v>
      </c>
      <c r="B232" t="n">
        <v>684</v>
      </c>
      <c r="C232" t="inlineStr">
        <is>
          <t>Corporativo</t>
        </is>
      </c>
      <c r="D232" t="inlineStr">
        <is>
          <t>Not</t>
        </is>
      </c>
      <c r="E232" t="inlineStr">
        <is>
          <t>Estagiário de Contabilidade</t>
        </is>
      </c>
      <c r="F232" t="inlineStr">
        <is>
          <t>internship</t>
        </is>
      </c>
      <c r="G232" t="inlineStr">
        <is>
          <t>09/04/2025</t>
        </is>
      </c>
      <c r="H232" t="inlineStr">
        <is>
          <t>03/06/2025</t>
        </is>
      </c>
      <c r="I232" t="b">
        <v>0</v>
      </c>
      <c r="J232" t="inlineStr">
        <is>
          <t>Rio de Janeiro</t>
        </is>
      </c>
      <c r="K232" t="inlineStr">
        <is>
          <t>Rio de Janeiro</t>
        </is>
      </c>
      <c r="L232" t="inlineStr">
        <is>
          <t>on-site</t>
        </is>
      </c>
      <c r="M232" t="inlineStr">
        <is>
          <t>https://davitacorporativo.gupy.io/job/eyJqb2JJZCI6ODkyMjg5NCwic291cmNlIjoiZ3VweV9wb3J0YWwifQ==?jobBoardSource=gupy_portal</t>
        </is>
      </c>
      <c r="N232" t="inlineStr">
        <is>
          <t>Não</t>
        </is>
      </c>
    </row>
    <row r="233">
      <c r="A233" s="4" t="n">
        <v>8948605</v>
      </c>
      <c r="B233" s="4" t="n">
        <v>1675</v>
      </c>
      <c r="C233" s="4" t="inlineStr">
        <is>
          <t>Investtools</t>
        </is>
      </c>
      <c r="D233" s="4" t="inlineStr">
        <is>
          <t>Not</t>
        </is>
      </c>
      <c r="E233" s="4" t="inlineStr">
        <is>
          <t>Estágio de Desenvolvimento de Software - BackOffice de Fundo de Investimento [BANCO DE TALENTOS]</t>
        </is>
      </c>
      <c r="F233" s="4" t="inlineStr">
        <is>
          <t>internship</t>
        </is>
      </c>
      <c r="G233" s="4" t="inlineStr">
        <is>
          <t>09/04/2025</t>
        </is>
      </c>
      <c r="H233" s="4" t="inlineStr">
        <is>
          <t>08/06/2025</t>
        </is>
      </c>
      <c r="I233" s="4" t="b">
        <v>1</v>
      </c>
      <c r="J233" s="4" t="n"/>
      <c r="K233" s="4" t="n"/>
      <c r="L233" s="4" t="inlineStr">
        <is>
          <t>remote</t>
        </is>
      </c>
      <c r="M233" s="4" t="inlineStr">
        <is>
          <t>https://investtools.gupy.io/job/eyJqb2JJZCI6ODk0ODYwNSwic291cmNlIjoiZ3VweV9wb3J0YWwifQ==?jobBoardSource=gupy_portal</t>
        </is>
      </c>
      <c r="N233" s="4" t="inlineStr">
        <is>
          <t>Não</t>
        </is>
      </c>
    </row>
    <row r="234">
      <c r="A234" s="4" t="n">
        <v>8860721</v>
      </c>
      <c r="B234" s="4" t="n">
        <v>295</v>
      </c>
      <c r="C234" s="4" t="inlineStr">
        <is>
          <t>Grupo Boticário</t>
        </is>
      </c>
      <c r="D234" s="4" t="inlineStr">
        <is>
          <t>Not</t>
        </is>
      </c>
      <c r="E234" s="4" t="inlineStr">
        <is>
          <t>Pessoa Desenvolvedora Backend Java/Kotlin Especialista I (Tech Demanda e Operações) - Vaga afirmativa para mulheres</t>
        </is>
      </c>
      <c r="F234" s="4" t="inlineStr">
        <is>
          <t>effective</t>
        </is>
      </c>
      <c r="G234" s="4" t="inlineStr">
        <is>
          <t>09/04/2025</t>
        </is>
      </c>
      <c r="H234" s="4" t="inlineStr">
        <is>
          <t>16/04/2025</t>
        </is>
      </c>
      <c r="I234" s="4" t="b">
        <v>1</v>
      </c>
      <c r="J234" s="4" t="n"/>
      <c r="K234" s="4" t="n"/>
      <c r="L234" s="4" t="inlineStr">
        <is>
          <t>remote</t>
        </is>
      </c>
      <c r="M234" s="4" t="inlineStr">
        <is>
          <t>https://grupoboticario.gupy.io/job/eyJqb2JJZCI6ODg2MDcyMSwic291cmNlIjoiZ3VweV9wb3J0YWwifQ==?jobBoardSource=gupy_portal</t>
        </is>
      </c>
      <c r="N234" s="4" t="inlineStr">
        <is>
          <t>Não</t>
        </is>
      </c>
    </row>
    <row r="235">
      <c r="A235" t="n">
        <v>8941958</v>
      </c>
      <c r="B235" t="n">
        <v>417</v>
      </c>
      <c r="C235" t="inlineStr">
        <is>
          <t>Compass UOL</t>
        </is>
      </c>
      <c r="D235" t="inlineStr">
        <is>
          <t>Not</t>
        </is>
      </c>
      <c r="E235" t="inlineStr">
        <is>
          <t>VTEX/Go Back End Developer | Mid/Senior</t>
        </is>
      </c>
      <c r="F235" t="inlineStr">
        <is>
          <t>effective</t>
        </is>
      </c>
      <c r="G235" t="inlineStr">
        <is>
          <t>09/04/2025</t>
        </is>
      </c>
      <c r="H235" t="inlineStr">
        <is>
          <t>10/04/2025</t>
        </is>
      </c>
      <c r="I235" t="b">
        <v>1</v>
      </c>
      <c r="L235" t="inlineStr">
        <is>
          <t>remote</t>
        </is>
      </c>
      <c r="M235" t="inlineStr">
        <is>
          <t>https://compass.gupy.io/job/eyJqb2JJZCI6ODk0MTk1OCwic291cmNlIjoiZ3VweV9wb3J0YWwifQ==?jobBoardSource=gupy_portal</t>
        </is>
      </c>
      <c r="N235" t="inlineStr">
        <is>
          <t>Não</t>
        </is>
      </c>
    </row>
    <row r="236">
      <c r="A236" t="n">
        <v>8947622</v>
      </c>
      <c r="B236" t="n">
        <v>61450</v>
      </c>
      <c r="C236" t="inlineStr">
        <is>
          <t>LENNY NIEMEYER</t>
        </is>
      </c>
      <c r="D236" t="inlineStr">
        <is>
          <t>Not</t>
        </is>
      </c>
      <c r="E236" t="inlineStr">
        <is>
          <t>Estagiário(a) | Auditoria</t>
        </is>
      </c>
      <c r="F236" t="inlineStr">
        <is>
          <t>internship</t>
        </is>
      </c>
      <c r="G236" t="inlineStr">
        <is>
          <t>09/04/2025</t>
        </is>
      </c>
      <c r="H236" t="inlineStr">
        <is>
          <t>30/06/2025</t>
        </is>
      </c>
      <c r="I236" t="b">
        <v>0</v>
      </c>
      <c r="J236" t="inlineStr">
        <is>
          <t>Rio de Janeiro</t>
        </is>
      </c>
      <c r="K236" t="inlineStr">
        <is>
          <t>Rio de Janeiro</t>
        </is>
      </c>
      <c r="L236" t="inlineStr">
        <is>
          <t>on-site</t>
        </is>
      </c>
      <c r="M236" t="inlineStr">
        <is>
          <t>https://lennycarreiras.gupy.io/job/eyJqb2JJZCI6ODk0NzYyMiwic291cmNlIjoiZ3VweV9wb3J0YWwifQ==?jobBoardSource=gupy_portal</t>
        </is>
      </c>
      <c r="N236" t="inlineStr">
        <is>
          <t>Não</t>
        </is>
      </c>
    </row>
    <row r="237">
      <c r="A237" t="n">
        <v>8945964</v>
      </c>
      <c r="B237" t="n">
        <v>981</v>
      </c>
      <c r="C237" t="inlineStr">
        <is>
          <t>Estácio</t>
        </is>
      </c>
      <c r="D237" t="inlineStr">
        <is>
          <t>Not</t>
        </is>
      </c>
      <c r="E237" t="inlineStr">
        <is>
          <t>BANCO DE TALENTOS  - ESTAGIÁRIO - DESIGN - ESTÁCIO MARACANÃ</t>
        </is>
      </c>
      <c r="F237" t="inlineStr">
        <is>
          <t>talent_pool</t>
        </is>
      </c>
      <c r="G237" t="inlineStr">
        <is>
          <t>09/04/2025</t>
        </is>
      </c>
      <c r="H237" t="inlineStr">
        <is>
          <t>08/06/2025</t>
        </is>
      </c>
      <c r="I237" t="b">
        <v>0</v>
      </c>
      <c r="J237" t="inlineStr">
        <is>
          <t>Rio de Janeiro</t>
        </is>
      </c>
      <c r="K237" t="inlineStr">
        <is>
          <t>Rio de Janeiro</t>
        </is>
      </c>
      <c r="L237" t="inlineStr">
        <is>
          <t>on-site</t>
        </is>
      </c>
      <c r="M237" t="inlineStr">
        <is>
          <t>https://vempraestacio.gupy.io/job/eyJqb2JJZCI6ODk0NTk2NCwic291cmNlIjoiZ3VweV9wb3J0YWwifQ==?jobBoardSource=gupy_portal</t>
        </is>
      </c>
      <c r="N237" t="inlineStr">
        <is>
          <t>Não</t>
        </is>
      </c>
    </row>
    <row r="238">
      <c r="A238" t="n">
        <v>8851220</v>
      </c>
      <c r="B238" t="n">
        <v>47821</v>
      </c>
      <c r="C238" t="inlineStr">
        <is>
          <t>Flamengo</t>
        </is>
      </c>
      <c r="D238" t="inlineStr">
        <is>
          <t>Not</t>
        </is>
      </c>
      <c r="E238" t="inlineStr">
        <is>
          <t>ESTÁGIO EM EDUCAÇÃO FÍSICA (Esportes Olímpicos)</t>
        </is>
      </c>
      <c r="F238" t="inlineStr">
        <is>
          <t>internship</t>
        </is>
      </c>
      <c r="G238" t="inlineStr">
        <is>
          <t>09/04/2025</t>
        </is>
      </c>
      <c r="H238" t="inlineStr">
        <is>
          <t>20/05/2025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on-site</t>
        </is>
      </c>
      <c r="M238" t="inlineStr">
        <is>
          <t>https://flamengo.gupy.io/job/eyJqb2JJZCI6ODg1MTIyMCwic291cmNlIjoiZ3VweV9wb3J0YWwifQ==?jobBoardSource=gupy_portal</t>
        </is>
      </c>
      <c r="N238" t="inlineStr">
        <is>
          <t>Não</t>
        </is>
      </c>
    </row>
    <row r="239">
      <c r="A239" t="n">
        <v>8944890</v>
      </c>
      <c r="B239" t="n">
        <v>38680</v>
      </c>
      <c r="C239" t="inlineStr">
        <is>
          <t>Grupo Sony Music Contrata!</t>
        </is>
      </c>
      <c r="D239" t="inlineStr">
        <is>
          <t>Not</t>
        </is>
      </c>
      <c r="E239" t="inlineStr">
        <is>
          <t>Estágio em Business Intelligence (Vaga afirmativa direcionada a estudantes negros)</t>
        </is>
      </c>
      <c r="F239" t="inlineStr">
        <is>
          <t>internship</t>
        </is>
      </c>
      <c r="G239" t="inlineStr">
        <is>
          <t>09/04/2025</t>
        </is>
      </c>
      <c r="H239" t="inlineStr">
        <is>
          <t>30/04/2025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hybrid</t>
        </is>
      </c>
      <c r="M239" t="inlineStr">
        <is>
          <t>https://sonymusic.gupy.io/job/eyJqb2JJZCI6ODk0NDg5MCwic291cmNlIjoiZ3VweV9wb3J0YWwifQ==?jobBoardSource=gupy_portal</t>
        </is>
      </c>
      <c r="N239" t="inlineStr">
        <is>
          <t>Não</t>
        </is>
      </c>
    </row>
    <row r="240">
      <c r="A240" s="4" t="n">
        <v>8882499</v>
      </c>
      <c r="B240" s="4" t="n">
        <v>46700</v>
      </c>
      <c r="C240" s="4" t="inlineStr">
        <is>
          <t>LWSA</t>
        </is>
      </c>
      <c r="D240" s="4" t="inlineStr">
        <is>
          <t>Not</t>
        </is>
      </c>
      <c r="E240" s="4" t="inlineStr">
        <is>
          <t>KingHost | Desenvolvedor Fullstack Jr | PHP (Laravel) | Remoto</t>
        </is>
      </c>
      <c r="F240" s="4" t="inlineStr">
        <is>
          <t>effective</t>
        </is>
      </c>
      <c r="G240" s="4" t="inlineStr">
        <is>
          <t>09/04/2025</t>
        </is>
      </c>
      <c r="H240" s="4" t="inlineStr">
        <is>
          <t>26/05/2025</t>
        </is>
      </c>
      <c r="I240" s="4" t="b">
        <v>1</v>
      </c>
      <c r="J240" s="4" t="n"/>
      <c r="K240" s="4" t="n"/>
      <c r="L240" s="4" t="inlineStr">
        <is>
          <t>remote</t>
        </is>
      </c>
      <c r="M240" s="4" t="inlineStr">
        <is>
          <t>https://lwsa.gupy.io/job/eyJqb2JJZCI6ODg4MjQ5OSwic291cmNlIjoiZ3VweV9wb3J0YWwifQ==?jobBoardSource=gupy_portal</t>
        </is>
      </c>
      <c r="N240" s="4" t="inlineStr">
        <is>
          <t>Não</t>
        </is>
      </c>
    </row>
    <row r="241">
      <c r="A241" s="4" t="n">
        <v>8904858</v>
      </c>
      <c r="B241" s="4" t="n">
        <v>57061</v>
      </c>
      <c r="C241" s="4" t="inlineStr">
        <is>
          <t>Hitss Brasil</t>
        </is>
      </c>
      <c r="D241" s="4" t="inlineStr">
        <is>
          <t>Not</t>
        </is>
      </c>
      <c r="E241" s="4" t="inlineStr">
        <is>
          <t>17903-Analista Desenvolvedor - PHP(Sênior)</t>
        </is>
      </c>
      <c r="F241" s="4" t="inlineStr">
        <is>
          <t>effective</t>
        </is>
      </c>
      <c r="G241" s="4" t="inlineStr">
        <is>
          <t>09/04/2025</t>
        </is>
      </c>
      <c r="H241" s="4" t="inlineStr">
        <is>
          <t>11/04/2025</t>
        </is>
      </c>
      <c r="I241" s="4" t="b">
        <v>1</v>
      </c>
      <c r="J241" s="4" t="n"/>
      <c r="K241" s="4" t="n"/>
      <c r="L241" s="4" t="inlineStr">
        <is>
          <t>remote</t>
        </is>
      </c>
      <c r="M241" s="4" t="inlineStr">
        <is>
          <t>https://globalhitss.gupy.io/job/eyJqb2JJZCI6ODkwNDg1OCwic291cmNlIjoiZ3VweV9wb3J0YWwifQ==?jobBoardSource=gupy_portal</t>
        </is>
      </c>
      <c r="N241" s="4" t="inlineStr">
        <is>
          <t>Não</t>
        </is>
      </c>
    </row>
    <row r="242">
      <c r="A242" s="4" t="n">
        <v>8904871</v>
      </c>
      <c r="B242" s="4" t="n">
        <v>57061</v>
      </c>
      <c r="C242" s="4" t="inlineStr">
        <is>
          <t>Hitss Brasil</t>
        </is>
      </c>
      <c r="D242" s="4" t="inlineStr">
        <is>
          <t>Not</t>
        </is>
      </c>
      <c r="E242" s="4" t="inlineStr">
        <is>
          <t>17910-Analista Desenvolvedor - PHP(Sênior)</t>
        </is>
      </c>
      <c r="F242" s="4" t="inlineStr">
        <is>
          <t>effective</t>
        </is>
      </c>
      <c r="G242" s="4" t="inlineStr">
        <is>
          <t>09/04/2025</t>
        </is>
      </c>
      <c r="H242" s="4" t="inlineStr">
        <is>
          <t>16/04/2025</t>
        </is>
      </c>
      <c r="I242" s="4" t="b">
        <v>1</v>
      </c>
      <c r="J242" s="4" t="n"/>
      <c r="K242" s="4" t="n"/>
      <c r="L242" s="4" t="inlineStr">
        <is>
          <t>remote</t>
        </is>
      </c>
      <c r="M242" s="4" t="inlineStr">
        <is>
          <t>https://globalhitss.gupy.io/job/eyJqb2JJZCI6ODkwNDg3MSwic291cmNlIjoiZ3VweV9wb3J0YWwifQ==?jobBoardSource=gupy_portal</t>
        </is>
      </c>
      <c r="N242" s="4" t="inlineStr">
        <is>
          <t>Não</t>
        </is>
      </c>
    </row>
    <row r="243">
      <c r="A243" s="4" t="n">
        <v>8941270</v>
      </c>
      <c r="B243" s="4" t="n">
        <v>40397</v>
      </c>
      <c r="C243" s="4" t="inlineStr">
        <is>
          <t>Aurum</t>
        </is>
      </c>
      <c r="D243" s="4" t="inlineStr">
        <is>
          <t>Not</t>
        </is>
      </c>
      <c r="E243" s="4" t="inlineStr">
        <is>
          <t>Pessoa desenvolvedora Backend Júnior | Remoto</t>
        </is>
      </c>
      <c r="F243" s="4" t="inlineStr">
        <is>
          <t>effective</t>
        </is>
      </c>
      <c r="G243" s="4" t="inlineStr">
        <is>
          <t>09/04/2025</t>
        </is>
      </c>
      <c r="H243" s="4" t="inlineStr">
        <is>
          <t>08/05/2025</t>
        </is>
      </c>
      <c r="I243" s="4" t="b">
        <v>1</v>
      </c>
      <c r="J243" s="4" t="n"/>
      <c r="K243" s="4" t="n"/>
      <c r="L243" s="4" t="inlineStr">
        <is>
          <t>remote</t>
        </is>
      </c>
      <c r="M243" s="4" t="inlineStr">
        <is>
          <t>https://aurum.gupy.io/job/eyJqb2JJZCI6ODk0MTI3MCwic291cmNlIjoiZ3VweV9wb3J0YWwifQ==?jobBoardSource=gupy_portal</t>
        </is>
      </c>
      <c r="N243" s="4" t="inlineStr">
        <is>
          <t>Não</t>
        </is>
      </c>
    </row>
    <row r="244">
      <c r="A244" s="4" t="n">
        <v>8944009</v>
      </c>
      <c r="B244" s="4" t="n">
        <v>2221</v>
      </c>
      <c r="C244" s="4" t="inlineStr">
        <is>
          <t>Movida Aluguel de Carros</t>
        </is>
      </c>
      <c r="D244" s="4" t="inlineStr">
        <is>
          <t>Not</t>
        </is>
      </c>
      <c r="E244" s="4" t="inlineStr">
        <is>
          <t>DESENVOLVERDOR (A) FULL STACK – PHP | TECH LEAD</t>
        </is>
      </c>
      <c r="F244" s="4" t="inlineStr">
        <is>
          <t>vacancy_legal_entity</t>
        </is>
      </c>
      <c r="G244" s="4" t="inlineStr">
        <is>
          <t>09/04/2025</t>
        </is>
      </c>
      <c r="H244" s="4" t="inlineStr">
        <is>
          <t>31/05/2025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https://movida.gupy.io/job/eyJqb2JJZCI6ODk0NDAwOSwic291cmNlIjoiZ3VweV9wb3J0YWwifQ==?jobBoardSource=gupy_portal</t>
        </is>
      </c>
      <c r="N244" s="4" t="inlineStr">
        <is>
          <t>Não</t>
        </is>
      </c>
    </row>
    <row r="245">
      <c r="A245" t="n">
        <v>8907308</v>
      </c>
      <c r="B245" t="n">
        <v>51022</v>
      </c>
      <c r="C245" t="inlineStr">
        <is>
          <t>Corebiz</t>
        </is>
      </c>
      <c r="D245" t="inlineStr">
        <is>
          <t>Not</t>
        </is>
      </c>
      <c r="E245" t="inlineStr">
        <is>
          <t>Back-end Developer I Pleno</t>
        </is>
      </c>
      <c r="F245" t="inlineStr">
        <is>
          <t>effective</t>
        </is>
      </c>
      <c r="G245" t="inlineStr">
        <is>
          <t>09/04/2025</t>
        </is>
      </c>
      <c r="H245" t="inlineStr">
        <is>
          <t>01/06/2025</t>
        </is>
      </c>
      <c r="I245" t="b">
        <v>1</v>
      </c>
      <c r="L245" t="inlineStr">
        <is>
          <t>remote</t>
        </is>
      </c>
      <c r="M245" t="inlineStr">
        <is>
          <t>https://corebiz.gupy.io/job/eyJqb2JJZCI6ODkwNzMwOCwic291cmNlIjoiZ3VweV9wb3J0YWwifQ==?jobBoardSource=gupy_portal</t>
        </is>
      </c>
      <c r="N245" t="inlineStr">
        <is>
          <t>Não</t>
        </is>
      </c>
    </row>
    <row r="246">
      <c r="A246" s="4" t="n">
        <v>8943181</v>
      </c>
      <c r="B246" s="4" t="n">
        <v>79503</v>
      </c>
      <c r="C246" s="4" t="inlineStr">
        <is>
          <t>Supercomm</t>
        </is>
      </c>
      <c r="D246" s="4" t="inlineStr">
        <is>
          <t>Not</t>
        </is>
      </c>
      <c r="E246" s="4" t="inlineStr">
        <is>
          <t xml:space="preserve">Customer Success Júnior </t>
        </is>
      </c>
      <c r="F246" s="4" t="inlineStr">
        <is>
          <t>effective</t>
        </is>
      </c>
      <c r="G246" s="4" t="inlineStr">
        <is>
          <t>09/04/2025</t>
        </is>
      </c>
      <c r="H246" s="4" t="inlineStr">
        <is>
          <t>14/04/2025</t>
        </is>
      </c>
      <c r="I246" s="4" t="b">
        <v>0</v>
      </c>
      <c r="J246" s="4" t="inlineStr">
        <is>
          <t>Rio de Janeiro</t>
        </is>
      </c>
      <c r="K246" s="4" t="inlineStr">
        <is>
          <t>Rio de Janeiro</t>
        </is>
      </c>
      <c r="L246" s="4" t="inlineStr">
        <is>
          <t>hybrid</t>
        </is>
      </c>
      <c r="M246" s="4" t="inlineStr">
        <is>
          <t>https://supercomm.gupy.io/job/eyJqb2JJZCI6ODk0MzE4MSwic291cmNlIjoiZ3VweV9wb3J0YWwifQ==?jobBoardSource=gupy_portal</t>
        </is>
      </c>
      <c r="N246" s="4" t="inlineStr">
        <is>
          <t>Não</t>
        </is>
      </c>
    </row>
    <row r="247">
      <c r="A247" t="n">
        <v>8906994</v>
      </c>
      <c r="B247" t="n">
        <v>981</v>
      </c>
      <c r="C247" t="inlineStr">
        <is>
          <t>YDUQS</t>
        </is>
      </c>
      <c r="D247" t="inlineStr">
        <is>
          <t>Not</t>
        </is>
      </c>
      <c r="E247" t="inlineStr">
        <is>
          <t>ESTAGIARIO - ESTÁCIO/YDUQS - ESTÁCIO CAMPUS PRESIDENTE VARGAS - CENTRO - RIO DE JANEIRO/RJ</t>
        </is>
      </c>
      <c r="F247" t="inlineStr">
        <is>
          <t>internship</t>
        </is>
      </c>
      <c r="G247" t="inlineStr">
        <is>
          <t>08/04/2025</t>
        </is>
      </c>
      <c r="H247" t="inlineStr">
        <is>
          <t>01/05/2025</t>
        </is>
      </c>
      <c r="I247" t="b">
        <v>0</v>
      </c>
      <c r="J247" t="inlineStr">
        <is>
          <t>Rio de Janeiro</t>
        </is>
      </c>
      <c r="K247" t="inlineStr">
        <is>
          <t>Rio de Janeiro</t>
        </is>
      </c>
      <c r="L247" t="inlineStr">
        <is>
          <t>on-site</t>
        </is>
      </c>
      <c r="M247" t="inlineStr">
        <is>
          <t>https://yduqs.gupy.io/job/eyJqb2JJZCI6ODkwNjk5NCwic291cmNlIjoiZ3VweV9wb3J0YWwifQ==?jobBoardSource=gupy_portal</t>
        </is>
      </c>
      <c r="N247" t="inlineStr">
        <is>
          <t>Não</t>
        </is>
      </c>
    </row>
    <row r="248">
      <c r="A248" t="n">
        <v>8935276</v>
      </c>
      <c r="B248" t="n">
        <v>65740</v>
      </c>
      <c r="C248" t="inlineStr">
        <is>
          <t>SAF BOTAFOGO</t>
        </is>
      </c>
      <c r="D248" t="inlineStr">
        <is>
          <t>Not</t>
        </is>
      </c>
      <c r="E248" t="inlineStr">
        <is>
          <t>Estagiário(a) Contabilidade</t>
        </is>
      </c>
      <c r="F248" t="inlineStr">
        <is>
          <t>internship</t>
        </is>
      </c>
      <c r="G248" t="inlineStr">
        <is>
          <t>08/04/2025</t>
        </is>
      </c>
      <c r="H248" t="inlineStr">
        <is>
          <t>15/04/2025</t>
        </is>
      </c>
      <c r="I248" t="b">
        <v>0</v>
      </c>
      <c r="J248" t="inlineStr">
        <is>
          <t>Rio de Janeiro</t>
        </is>
      </c>
      <c r="K248" t="inlineStr">
        <is>
          <t>Rio de Janeiro</t>
        </is>
      </c>
      <c r="L248" t="inlineStr">
        <is>
          <t>hybrid</t>
        </is>
      </c>
      <c r="M248" t="inlineStr">
        <is>
          <t>https://safbotafogo.gupy.io/job/eyJqb2JJZCI6ODkzNTI3Niwic291cmNlIjoiZ3VweV9wb3J0YWwifQ==?jobBoardSource=gupy_portal</t>
        </is>
      </c>
      <c r="N248" t="inlineStr">
        <is>
          <t>Não</t>
        </is>
      </c>
    </row>
    <row r="249">
      <c r="A249" t="n">
        <v>8938137</v>
      </c>
      <c r="B249" t="n">
        <v>47063</v>
      </c>
      <c r="C249" t="inlineStr">
        <is>
          <t>GRUPO S2</t>
        </is>
      </c>
      <c r="D249" t="inlineStr">
        <is>
          <t>Not</t>
        </is>
      </c>
      <c r="E249" t="inlineStr">
        <is>
          <t>Estagiário | Planejamento Comercial</t>
        </is>
      </c>
      <c r="F249" t="inlineStr">
        <is>
          <t>effective</t>
        </is>
      </c>
      <c r="G249" t="inlineStr">
        <is>
          <t>08/04/2025</t>
        </is>
      </c>
      <c r="H249" t="inlineStr">
        <is>
          <t>07/06/2025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hybrid</t>
        </is>
      </c>
      <c r="M249" t="inlineStr">
        <is>
          <t>https://grupos2.gupy.io/job/eyJqb2JJZCI6ODkzODEzNywic291cmNlIjoiZ3VweV9wb3J0YWwifQ==?jobBoardSource=gupy_portal</t>
        </is>
      </c>
      <c r="N249" t="inlineStr">
        <is>
          <t>Não</t>
        </is>
      </c>
    </row>
    <row r="250">
      <c r="A250" t="n">
        <v>8938926</v>
      </c>
      <c r="B250" t="n">
        <v>68488</v>
      </c>
      <c r="C250" t="inlineStr">
        <is>
          <t>Constellation Oil Services</t>
        </is>
      </c>
      <c r="D250" t="inlineStr">
        <is>
          <t>Not</t>
        </is>
      </c>
      <c r="E250" t="inlineStr">
        <is>
          <t>Estagiário de Comunicação</t>
        </is>
      </c>
      <c r="F250" t="inlineStr">
        <is>
          <t>internship</t>
        </is>
      </c>
      <c r="G250" t="inlineStr">
        <is>
          <t>08/04/2025</t>
        </is>
      </c>
      <c r="H250" t="inlineStr">
        <is>
          <t>07/06/2025</t>
        </is>
      </c>
      <c r="I250" t="b">
        <v>0</v>
      </c>
      <c r="J250" t="inlineStr">
        <is>
          <t>Rio das Ostras</t>
        </is>
      </c>
      <c r="K250" t="inlineStr">
        <is>
          <t>Rio de Janeiro</t>
        </is>
      </c>
      <c r="L250" t="inlineStr">
        <is>
          <t>hybrid</t>
        </is>
      </c>
      <c r="M250" t="inlineStr">
        <is>
          <t>https://theconstellation.gupy.io/job/eyJqb2JJZCI6ODkzODkyNiwic291cmNlIjoiZ3VweV9wb3J0YWwifQ==?jobBoardSource=gupy_portal</t>
        </is>
      </c>
      <c r="N250" t="inlineStr">
        <is>
          <t>Não</t>
        </is>
      </c>
    </row>
    <row r="251">
      <c r="A251" t="n">
        <v>8932331</v>
      </c>
      <c r="B251" t="n">
        <v>36667</v>
      </c>
      <c r="C251" t="inlineStr">
        <is>
          <t>Nexa Vagas</t>
        </is>
      </c>
      <c r="D251" t="inlineStr">
        <is>
          <t>Not</t>
        </is>
      </c>
      <c r="E251" t="inlineStr">
        <is>
          <t>GOVERNANÇA | ESTÁGIO TI (SQL E POWER BI)</t>
        </is>
      </c>
      <c r="F251" t="inlineStr">
        <is>
          <t>internship</t>
        </is>
      </c>
      <c r="G251" t="inlineStr">
        <is>
          <t>08/04/2025</t>
        </is>
      </c>
      <c r="H251" t="inlineStr">
        <is>
          <t>05/05/2025</t>
        </is>
      </c>
      <c r="I251" t="b">
        <v>1</v>
      </c>
      <c r="L251" t="inlineStr">
        <is>
          <t>remote</t>
        </is>
      </c>
      <c r="M251" t="inlineStr">
        <is>
          <t>https://nexatecnologia.gupy.io/job/eyJqb2JJZCI6ODkzMjMzMSwic291cmNlIjoiZ3VweV9wb3J0YWwifQ==?jobBoardSource=gupy_portal</t>
        </is>
      </c>
      <c r="N251" t="inlineStr">
        <is>
          <t>Não</t>
        </is>
      </c>
    </row>
    <row r="252">
      <c r="A252" t="n">
        <v>8941802</v>
      </c>
      <c r="B252" t="n">
        <v>38680</v>
      </c>
      <c r="C252" t="inlineStr">
        <is>
          <t>Grupo Sony Music Contrata!</t>
        </is>
      </c>
      <c r="D252" t="inlineStr">
        <is>
          <t>Not</t>
        </is>
      </c>
      <c r="E252" t="inlineStr">
        <is>
          <t>Estágio em Sync (Vaga afirmativa direcionada a estudantes negros)</t>
        </is>
      </c>
      <c r="F252" t="inlineStr">
        <is>
          <t>internship</t>
        </is>
      </c>
      <c r="G252" t="inlineStr">
        <is>
          <t>08/04/2025</t>
        </is>
      </c>
      <c r="H252" t="inlineStr">
        <is>
          <t>30/04/2025</t>
        </is>
      </c>
      <c r="I252" t="b">
        <v>0</v>
      </c>
      <c r="J252" t="inlineStr">
        <is>
          <t>Rio de Janeiro</t>
        </is>
      </c>
      <c r="K252" t="inlineStr">
        <is>
          <t>Rio de Janeiro</t>
        </is>
      </c>
      <c r="L252" t="inlineStr">
        <is>
          <t>hybrid</t>
        </is>
      </c>
      <c r="M252" t="inlineStr">
        <is>
          <t>https://sonymusic.gupy.io/job/eyJqb2JJZCI6ODk0MTgwMiwic291cmNlIjoiZ3VweV9wb3J0YWwifQ==?jobBoardSource=gupy_portal</t>
        </is>
      </c>
      <c r="N252" t="inlineStr">
        <is>
          <t>Não</t>
        </is>
      </c>
    </row>
    <row r="253">
      <c r="A253" t="n">
        <v>8941546</v>
      </c>
      <c r="B253" t="n">
        <v>39109</v>
      </c>
      <c r="C253" t="inlineStr">
        <is>
          <t>Trabalhe na Mills</t>
        </is>
      </c>
      <c r="D253" t="inlineStr">
        <is>
          <t>Not</t>
        </is>
      </c>
      <c r="E253" t="inlineStr">
        <is>
          <t>Estágio Técnico</t>
        </is>
      </c>
      <c r="F253" t="inlineStr">
        <is>
          <t>internship</t>
        </is>
      </c>
      <c r="G253" t="inlineStr">
        <is>
          <t>08/04/2025</t>
        </is>
      </c>
      <c r="H253" t="inlineStr">
        <is>
          <t>07/06/2025</t>
        </is>
      </c>
      <c r="I253" t="b">
        <v>0</v>
      </c>
      <c r="J253" t="inlineStr">
        <is>
          <t>Macaé</t>
        </is>
      </c>
      <c r="K253" t="inlineStr">
        <is>
          <t>Rio de Janeiro</t>
        </is>
      </c>
      <c r="L253" t="inlineStr">
        <is>
          <t>on-site</t>
        </is>
      </c>
      <c r="M253" t="inlineStr">
        <is>
          <t>https://programadeestagiomills.gupy.io/job/eyJqb2JJZCI6ODk0MTU0Niwic291cmNlIjoiZ3VweV9wb3J0YWwifQ==?jobBoardSource=gupy_portal</t>
        </is>
      </c>
      <c r="N253" t="inlineStr">
        <is>
          <t>Não</t>
        </is>
      </c>
    </row>
    <row r="254">
      <c r="A254" t="n">
        <v>8941263</v>
      </c>
      <c r="B254" t="n">
        <v>880</v>
      </c>
      <c r="C254" t="inlineStr">
        <is>
          <t>Vinci Compass</t>
        </is>
      </c>
      <c r="D254" t="inlineStr">
        <is>
          <t>Not</t>
        </is>
      </c>
      <c r="E254" t="inlineStr">
        <is>
          <t>Estágio | Tesouraria</t>
        </is>
      </c>
      <c r="F254" t="inlineStr">
        <is>
          <t>internship</t>
        </is>
      </c>
      <c r="G254" t="inlineStr">
        <is>
          <t>08/04/2025</t>
        </is>
      </c>
      <c r="H254" t="inlineStr">
        <is>
          <t>08/05/2025</t>
        </is>
      </c>
      <c r="I254" t="b">
        <v>0</v>
      </c>
      <c r="J254" t="inlineStr">
        <is>
          <t>Rio de Janeiro</t>
        </is>
      </c>
      <c r="K254" t="inlineStr">
        <is>
          <t>Rio de Janeiro</t>
        </is>
      </c>
      <c r="L254" t="inlineStr">
        <is>
          <t>on-site</t>
        </is>
      </c>
      <c r="M254" t="inlineStr">
        <is>
          <t>https://vincipartners.gupy.io/job/eyJqb2JJZCI6ODk0MTI2Mywic291cmNlIjoiZ3VweV9wb3J0YWwifQ==?jobBoardSource=gupy_portal</t>
        </is>
      </c>
      <c r="N254" t="inlineStr">
        <is>
          <t>Não</t>
        </is>
      </c>
    </row>
    <row r="255">
      <c r="A255" s="4" t="n">
        <v>8942023</v>
      </c>
      <c r="B255" s="4" t="n">
        <v>295</v>
      </c>
      <c r="C255" s="4" t="inlineStr">
        <is>
          <t>Grupo Boticário</t>
        </is>
      </c>
      <c r="D255" s="4" t="inlineStr">
        <is>
          <t>Not</t>
        </is>
      </c>
      <c r="E255" s="4" t="inlineStr">
        <is>
          <t xml:space="preserve">Pessoa Desenvolvedora  Fullstack PHP/React  Especialista I (Ecommerce) </t>
        </is>
      </c>
      <c r="F255" s="4" t="inlineStr">
        <is>
          <t>effective</t>
        </is>
      </c>
      <c r="G255" s="4" t="inlineStr">
        <is>
          <t>08/04/2025</t>
        </is>
      </c>
      <c r="H255" s="4" t="inlineStr">
        <is>
          <t>08/05/2025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https://grupoboticario.gupy.io/job/eyJqb2JJZCI6ODk0MjAyMywic291cmNlIjoiZ3VweV9wb3J0YWwifQ==?jobBoardSource=gupy_portal</t>
        </is>
      </c>
      <c r="N255" s="4" t="inlineStr">
        <is>
          <t>Não</t>
        </is>
      </c>
    </row>
    <row r="256">
      <c r="A256" s="4" t="n">
        <v>8769624</v>
      </c>
      <c r="B256" s="4" t="n">
        <v>46700</v>
      </c>
      <c r="C256" s="4" t="inlineStr">
        <is>
          <t>LWSA</t>
        </is>
      </c>
      <c r="D256" s="4" t="inlineStr">
        <is>
          <t>Not</t>
        </is>
      </c>
      <c r="E256" s="4" t="inlineStr">
        <is>
          <t>Tray | Pessoa Programadora FullStack (PHP e VUE) Pleno | Remoto</t>
        </is>
      </c>
      <c r="F256" s="4" t="inlineStr">
        <is>
          <t>effective</t>
        </is>
      </c>
      <c r="G256" s="4" t="inlineStr">
        <is>
          <t>08/04/2025</t>
        </is>
      </c>
      <c r="H256" s="4" t="inlineStr">
        <is>
          <t>06/05/2025</t>
        </is>
      </c>
      <c r="I256" s="4" t="b">
        <v>1</v>
      </c>
      <c r="J256" s="4" t="n"/>
      <c r="K256" s="4" t="n"/>
      <c r="L256" s="4" t="inlineStr">
        <is>
          <t>remote</t>
        </is>
      </c>
      <c r="M256" s="4" t="inlineStr">
        <is>
          <t>https://lwsa.gupy.io/job/eyJqb2JJZCI6ODc2OTYyNCwic291cmNlIjoiZ3VweV9wb3J0YWwifQ==?jobBoardSource=gupy_portal</t>
        </is>
      </c>
      <c r="N256" s="4" t="inlineStr">
        <is>
          <t>Não</t>
        </is>
      </c>
    </row>
    <row r="257">
      <c r="A257" s="4" t="n">
        <v>8938561</v>
      </c>
      <c r="B257" s="4" t="n">
        <v>295</v>
      </c>
      <c r="C257" s="4" t="inlineStr">
        <is>
          <t>Grupo Boticário</t>
        </is>
      </c>
      <c r="D257" s="4" t="inlineStr">
        <is>
          <t>Not</t>
        </is>
      </c>
      <c r="E257" s="4" t="inlineStr">
        <is>
          <t>Pessoa desenvolvedora Backend C#/Node.Js III (Backoffice Franqueado)</t>
        </is>
      </c>
      <c r="F257" s="4" t="inlineStr">
        <is>
          <t>effective</t>
        </is>
      </c>
      <c r="G257" s="4" t="inlineStr">
        <is>
          <t>08/04/2025</t>
        </is>
      </c>
      <c r="H257" s="4" t="inlineStr">
        <is>
          <t>25/04/2025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https://grupoboticario.gupy.io/job/eyJqb2JJZCI6ODkzODU2MSwic291cmNlIjoiZ3VweV9wb3J0YWwifQ==?jobBoardSource=gupy_portal</t>
        </is>
      </c>
      <c r="N257" s="4" t="inlineStr">
        <is>
          <t>Não</t>
        </is>
      </c>
    </row>
    <row r="258">
      <c r="A258" s="4" t="n">
        <v>8938514</v>
      </c>
      <c r="B258" s="4" t="n">
        <v>2159</v>
      </c>
      <c r="C258" s="4" t="inlineStr">
        <is>
          <t>Vertigo Tecnologia</t>
        </is>
      </c>
      <c r="D258" s="4" t="inlineStr">
        <is>
          <t>Not</t>
        </is>
      </c>
      <c r="E258" s="4" t="inlineStr">
        <is>
          <t xml:space="preserve">Desenvolvedor(a) Backend Java Sênior </t>
        </is>
      </c>
      <c r="F258" s="4" t="inlineStr">
        <is>
          <t>effective</t>
        </is>
      </c>
      <c r="G258" s="4" t="inlineStr">
        <is>
          <t>08/04/2025</t>
        </is>
      </c>
      <c r="H258" s="4" t="inlineStr">
        <is>
          <t>07/06/2025</t>
        </is>
      </c>
      <c r="I258" s="4" t="b">
        <v>1</v>
      </c>
      <c r="J258" s="4" t="n"/>
      <c r="K258" s="4" t="n"/>
      <c r="L258" s="4" t="inlineStr">
        <is>
          <t>remote</t>
        </is>
      </c>
      <c r="M258" s="4" t="inlineStr">
        <is>
          <t>https://vertigo.gupy.io/job/eyJqb2JJZCI6ODkzODUxNCwic291cmNlIjoiZ3VweV9wb3J0YWwifQ==?jobBoardSource=gupy_portal</t>
        </is>
      </c>
      <c r="N258" s="4" t="inlineStr">
        <is>
          <t>Não</t>
        </is>
      </c>
    </row>
    <row r="259">
      <c r="A259" s="4" t="n">
        <v>8932393</v>
      </c>
      <c r="B259" s="4" t="n">
        <v>295</v>
      </c>
      <c r="C259" s="4" t="inlineStr">
        <is>
          <t>Grupo Boticário</t>
        </is>
      </c>
      <c r="D259" s="4" t="inlineStr">
        <is>
          <t>Not</t>
        </is>
      </c>
      <c r="E259" s="4" t="inlineStr">
        <is>
          <t>Pessoa desenvolvedora Backend C#/Node.Js III - Backoffice Franqueado (Vaga afirmativa para mulheres - Cis e Trans)</t>
        </is>
      </c>
      <c r="F259" s="4" t="inlineStr">
        <is>
          <t>effective</t>
        </is>
      </c>
      <c r="G259" s="4" t="inlineStr">
        <is>
          <t>08/04/2025</t>
        </is>
      </c>
      <c r="H259" s="4" t="inlineStr">
        <is>
          <t>22/04/2025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inlineStr">
        <is>
          <t>https://grupoboticario.gupy.io/job/eyJqb2JJZCI6ODkzMjM5Mywic291cmNlIjoiZ3VweV9wb3J0YWwifQ==?jobBoardSource=gupy_portal</t>
        </is>
      </c>
      <c r="N259" s="4" t="inlineStr">
        <is>
          <t>Não</t>
        </is>
      </c>
    </row>
    <row r="260">
      <c r="A260" s="4" t="n">
        <v>8903091</v>
      </c>
      <c r="B260" s="4" t="n">
        <v>46700</v>
      </c>
      <c r="C260" s="4" t="inlineStr">
        <is>
          <t>LWSA</t>
        </is>
      </c>
      <c r="D260" s="4" t="inlineStr">
        <is>
          <t>Not</t>
        </is>
      </c>
      <c r="E260" s="4" t="inlineStr">
        <is>
          <t>Melhor Envio | Analista de Desenvolvimento Júnior- Backend | Remoto</t>
        </is>
      </c>
      <c r="F260" s="4" t="inlineStr">
        <is>
          <t>effective</t>
        </is>
      </c>
      <c r="G260" s="4" t="inlineStr">
        <is>
          <t>08/04/2025</t>
        </is>
      </c>
      <c r="H260" s="4" t="inlineStr">
        <is>
          <t>30/06/2025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inlineStr">
        <is>
          <t>https://lwsa.gupy.io/job/eyJqb2JJZCI6ODkwMzA5MSwic291cmNlIjoiZ3VweV9wb3J0YWwifQ==?jobBoardSource=gupy_portal</t>
        </is>
      </c>
      <c r="N260" s="4" t="inlineStr">
        <is>
          <t>Não</t>
        </is>
      </c>
    </row>
    <row r="261">
      <c r="A261" s="3" t="n">
        <v>8941281</v>
      </c>
      <c r="B261" s="3" t="n">
        <v>12017</v>
      </c>
      <c r="C261" s="3" t="inlineStr">
        <is>
          <t>Edify Education</t>
        </is>
      </c>
      <c r="D261" s="3" t="inlineStr">
        <is>
          <t>Not</t>
        </is>
      </c>
      <c r="E261" s="3" t="inlineStr">
        <is>
          <t>Estágio | Customer Success - Receita</t>
        </is>
      </c>
      <c r="F261" s="3" t="inlineStr">
        <is>
          <t>internship</t>
        </is>
      </c>
      <c r="G261" s="3" t="inlineStr">
        <is>
          <t>08/04/2025</t>
        </is>
      </c>
      <c r="H261" s="3" t="inlineStr">
        <is>
          <t>07/06/2025</t>
        </is>
      </c>
      <c r="I261" s="3" t="b">
        <v>0</v>
      </c>
      <c r="J261" s="3" t="inlineStr">
        <is>
          <t>Rio de Janeiro</t>
        </is>
      </c>
      <c r="K261" s="3" t="inlineStr">
        <is>
          <t>Rio de Janeiro</t>
        </is>
      </c>
      <c r="L261" s="3" t="inlineStr">
        <is>
          <t>hybrid</t>
        </is>
      </c>
      <c r="M261" s="3" t="inlineStr">
        <is>
          <t>https://edifyeducation.gupy.io/job/eyJqb2JJZCI6ODk0MTI4MSwic291cmNlIjoiZ3VweV9wb3J0YWwifQ==?jobBoardSource=gupy_portal</t>
        </is>
      </c>
      <c r="N261" s="3" t="inlineStr">
        <is>
          <t>Não</t>
        </is>
      </c>
    </row>
    <row r="262">
      <c r="A262" s="3" t="n">
        <v>8940165</v>
      </c>
      <c r="B262" s="3" t="n">
        <v>12017</v>
      </c>
      <c r="C262" s="3" t="inlineStr">
        <is>
          <t>Edify Education</t>
        </is>
      </c>
      <c r="D262" s="3" t="inlineStr">
        <is>
          <t>Not</t>
        </is>
      </c>
      <c r="E262" s="3" t="inlineStr">
        <is>
          <t>Assistente de Atendimento | Customer Success</t>
        </is>
      </c>
      <c r="F262" s="3" t="inlineStr">
        <is>
          <t>effective</t>
        </is>
      </c>
      <c r="G262" s="3" t="inlineStr">
        <is>
          <t>08/04/2025</t>
        </is>
      </c>
      <c r="H262" s="3" t="inlineStr">
        <is>
          <t>07/07/2025</t>
        </is>
      </c>
      <c r="I262" s="3" t="b">
        <v>0</v>
      </c>
      <c r="J262" s="3" t="inlineStr">
        <is>
          <t>Rio de Janeiro</t>
        </is>
      </c>
      <c r="K262" s="3" t="inlineStr">
        <is>
          <t>Rio de Janeiro</t>
        </is>
      </c>
      <c r="L262" s="3" t="inlineStr">
        <is>
          <t>hybrid</t>
        </is>
      </c>
      <c r="M262" s="3" t="inlineStr">
        <is>
          <t>https://edifyeducation.gupy.io/job/eyJqb2JJZCI6ODk0MDE2NSwic291cmNlIjoiZ3VweV9wb3J0YWwifQ==?jobBoardSource=gupy_portal</t>
        </is>
      </c>
      <c r="N262" s="3" t="inlineStr">
        <is>
          <t>Não</t>
        </is>
      </c>
    </row>
    <row r="263">
      <c r="A263" s="4" t="n">
        <v>8917449</v>
      </c>
      <c r="B263" s="4" t="n">
        <v>551</v>
      </c>
      <c r="C263" s="4" t="inlineStr">
        <is>
          <t>Minsait an Indra Company</t>
        </is>
      </c>
      <c r="D263" s="4" t="inlineStr">
        <is>
          <t>Not</t>
        </is>
      </c>
      <c r="E263" s="4" t="inlineStr">
        <is>
          <t>Analista de Segurança da Informação Jr</t>
        </is>
      </c>
      <c r="F263" s="4" t="inlineStr">
        <is>
          <t>effective</t>
        </is>
      </c>
      <c r="G263" s="4" t="inlineStr">
        <is>
          <t>08/04/2025</t>
        </is>
      </c>
      <c r="H263" s="4" t="inlineStr">
        <is>
          <t>02/06/2025</t>
        </is>
      </c>
      <c r="I263" s="4" t="b">
        <v>0</v>
      </c>
      <c r="J263" s="4" t="inlineStr">
        <is>
          <t>Rio de Janeiro</t>
        </is>
      </c>
      <c r="K263" s="4" t="inlineStr">
        <is>
          <t>Rio de Janeiro</t>
        </is>
      </c>
      <c r="L263" s="4" t="inlineStr">
        <is>
          <t>hybrid</t>
        </is>
      </c>
      <c r="M263" s="4" t="inlineStr">
        <is>
          <t>https://minsait.gupy.io/job/eyJqb2JJZCI6ODkxNzQ0OSwic291cmNlIjoiZ3VweV9wb3J0YWwifQ==?jobBoardSource=gupy_portal</t>
        </is>
      </c>
      <c r="N263" s="4" t="inlineStr">
        <is>
          <t>Não</t>
        </is>
      </c>
    </row>
    <row r="264">
      <c r="A264" s="4" t="n">
        <v>8917238</v>
      </c>
      <c r="B264" s="4" t="n">
        <v>551</v>
      </c>
      <c r="C264" s="4" t="inlineStr">
        <is>
          <t>Minsait an Indra Company</t>
        </is>
      </c>
      <c r="D264" s="4" t="inlineStr">
        <is>
          <t>Not</t>
        </is>
      </c>
      <c r="E264" s="4" t="inlineStr">
        <is>
          <t>Analista de Segurança da Informação Jr</t>
        </is>
      </c>
      <c r="F264" s="4" t="inlineStr">
        <is>
          <t>effective</t>
        </is>
      </c>
      <c r="G264" s="4" t="inlineStr">
        <is>
          <t>08/04/2025</t>
        </is>
      </c>
      <c r="H264" s="4" t="inlineStr">
        <is>
          <t>02/06/2025</t>
        </is>
      </c>
      <c r="I264" s="4" t="b">
        <v>0</v>
      </c>
      <c r="J264" s="4" t="inlineStr">
        <is>
          <t>Macaé</t>
        </is>
      </c>
      <c r="K264" s="4" t="inlineStr">
        <is>
          <t>Rio de Janeiro</t>
        </is>
      </c>
      <c r="L264" s="4" t="inlineStr">
        <is>
          <t>hybrid</t>
        </is>
      </c>
      <c r="M264" s="4" t="inlineStr">
        <is>
          <t>https://minsait.gupy.io/job/eyJqb2JJZCI6ODkxNzIzOCwic291cmNlIjoiZ3VweV9wb3J0YWwifQ==?jobBoardSource=gupy_portal</t>
        </is>
      </c>
      <c r="N264" s="4" t="inlineStr">
        <is>
          <t>Não</t>
        </is>
      </c>
    </row>
    <row r="265">
      <c r="A265" s="4" t="n">
        <v>8917237</v>
      </c>
      <c r="B265" s="4" t="n">
        <v>551</v>
      </c>
      <c r="C265" s="4" t="inlineStr">
        <is>
          <t>Minsait an Indra Company</t>
        </is>
      </c>
      <c r="D265" s="4" t="inlineStr">
        <is>
          <t>Not</t>
        </is>
      </c>
      <c r="E265" s="4" t="inlineStr">
        <is>
          <t>Analista de Segurança da Informação Jr</t>
        </is>
      </c>
      <c r="F265" s="4" t="inlineStr">
        <is>
          <t>effective</t>
        </is>
      </c>
      <c r="G265" s="4" t="inlineStr">
        <is>
          <t>08/04/2025</t>
        </is>
      </c>
      <c r="H265" s="4" t="inlineStr">
        <is>
          <t>02/06/2025</t>
        </is>
      </c>
      <c r="I265" s="4" t="b">
        <v>0</v>
      </c>
      <c r="J265" s="4" t="inlineStr">
        <is>
          <t>Seropédica</t>
        </is>
      </c>
      <c r="K265" s="4" t="inlineStr">
        <is>
          <t>Rio de Janeiro</t>
        </is>
      </c>
      <c r="L265" s="4" t="inlineStr">
        <is>
          <t>hybrid</t>
        </is>
      </c>
      <c r="M265" s="4" t="inlineStr">
        <is>
          <t>https://minsait.gupy.io/job/eyJqb2JJZCI6ODkxNzIzNywic291cmNlIjoiZ3VweV9wb3J0YWwifQ==?jobBoardSource=gupy_portal</t>
        </is>
      </c>
      <c r="N265" s="4" t="inlineStr">
        <is>
          <t>Não</t>
        </is>
      </c>
    </row>
    <row r="266">
      <c r="A266" t="n">
        <v>8937415</v>
      </c>
      <c r="B266" t="n">
        <v>638</v>
      </c>
      <c r="C266" t="inlineStr">
        <is>
          <t>GRUPO CVLB</t>
        </is>
      </c>
      <c r="D266" t="inlineStr">
        <is>
          <t>Not</t>
        </is>
      </c>
      <c r="E266" t="inlineStr">
        <is>
          <t>CVLB | ESTAGIÁRIO DE INTELIGENCIA LOGISTICA</t>
        </is>
      </c>
      <c r="F266" t="inlineStr">
        <is>
          <t>effective</t>
        </is>
      </c>
      <c r="G266" t="inlineStr">
        <is>
          <t>08/04/2025</t>
        </is>
      </c>
      <c r="H266" t="inlineStr">
        <is>
          <t>07/06/2025</t>
        </is>
      </c>
      <c r="I266" t="b">
        <v>0</v>
      </c>
      <c r="J266" t="inlineStr">
        <is>
          <t>Rio de Janeiro</t>
        </is>
      </c>
      <c r="K266" t="inlineStr">
        <is>
          <t>Rio de Janeiro</t>
        </is>
      </c>
      <c r="L266" t="inlineStr">
        <is>
          <t>hybrid</t>
        </is>
      </c>
      <c r="M266" t="inlineStr">
        <is>
          <t>https://grupocvlb.gupy.io/job/eyJqb2JJZCI6ODkzNzQxNSwic291cmNlIjoiZ3VweV9wb3J0YWwifQ==?jobBoardSource=gupy_portal</t>
        </is>
      </c>
      <c r="N266" t="inlineStr">
        <is>
          <t>Não</t>
        </is>
      </c>
    </row>
    <row r="267">
      <c r="A267" t="n">
        <v>8909501</v>
      </c>
      <c r="B267" t="n">
        <v>40033</v>
      </c>
      <c r="C267" t="inlineStr">
        <is>
          <t>Instituto de Pesquisas ELDORADO</t>
        </is>
      </c>
      <c r="D267" t="inlineStr">
        <is>
          <t>Not</t>
        </is>
      </c>
      <c r="E267" t="inlineStr">
        <is>
          <t>Estágio em Ciência de Dados</t>
        </is>
      </c>
      <c r="F267" t="inlineStr">
        <is>
          <t>internship</t>
        </is>
      </c>
      <c r="G267" t="inlineStr">
        <is>
          <t>08/04/2025</t>
        </is>
      </c>
      <c r="H267" t="inlineStr">
        <is>
          <t>01/06/2025</t>
        </is>
      </c>
      <c r="I267" t="b">
        <v>1</v>
      </c>
      <c r="L267" t="inlineStr">
        <is>
          <t>remote</t>
        </is>
      </c>
      <c r="M267" t="inlineStr">
        <is>
          <t>https://institutoeldorado.gupy.io/job/eyJqb2JJZCI6ODkwOTUwMSwic291cmNlIjoiZ3VweV9wb3J0YWwifQ==?jobBoardSource=gupy_portal</t>
        </is>
      </c>
      <c r="N267" t="inlineStr">
        <is>
          <t>Não</t>
        </is>
      </c>
    </row>
    <row r="268">
      <c r="A268" t="n">
        <v>8936555</v>
      </c>
      <c r="B268" t="n">
        <v>42310</v>
      </c>
      <c r="C268" t="inlineStr">
        <is>
          <t>Gedanken</t>
        </is>
      </c>
      <c r="D268" t="inlineStr">
        <is>
          <t>Not</t>
        </is>
      </c>
      <c r="E268" t="inlineStr">
        <is>
          <t xml:space="preserve">Estágio - Product Owner </t>
        </is>
      </c>
      <c r="F268" t="inlineStr">
        <is>
          <t>internship</t>
        </is>
      </c>
      <c r="G268" t="inlineStr">
        <is>
          <t>08/04/2025</t>
        </is>
      </c>
      <c r="H268" t="inlineStr">
        <is>
          <t>07/06/2025</t>
        </is>
      </c>
      <c r="I268" t="b">
        <v>1</v>
      </c>
      <c r="L268" t="inlineStr">
        <is>
          <t>remote</t>
        </is>
      </c>
      <c r="M268" t="inlineStr">
        <is>
          <t>https://gedanken.gupy.io/job/eyJqb2JJZCI6ODkzNjU1NSwic291cmNlIjoiZ3VweV9wb3J0YWwifQ==?jobBoardSource=gupy_portal</t>
        </is>
      </c>
      <c r="N268" t="inlineStr">
        <is>
          <t>Não</t>
        </is>
      </c>
    </row>
    <row r="269">
      <c r="A269" s="4" t="n">
        <v>8908259</v>
      </c>
      <c r="B269" s="4" t="n">
        <v>5977</v>
      </c>
      <c r="C269" s="4" t="inlineStr">
        <is>
          <t>Montreal | Tecnologia e Inovação</t>
        </is>
      </c>
      <c r="D269" s="4" t="inlineStr">
        <is>
          <t>Not</t>
        </is>
      </c>
      <c r="E269" s="4" t="inlineStr">
        <is>
          <t>Estágio em Desenvolvimento de Sistemas</t>
        </is>
      </c>
      <c r="F269" s="4" t="inlineStr">
        <is>
          <t>internship</t>
        </is>
      </c>
      <c r="G269" s="4" t="inlineStr">
        <is>
          <t>08/04/2025</t>
        </is>
      </c>
      <c r="H269" s="4" t="inlineStr">
        <is>
          <t>01/06/2025</t>
        </is>
      </c>
      <c r="I269" s="4" t="b">
        <v>0</v>
      </c>
      <c r="J269" s="4" t="inlineStr">
        <is>
          <t>Rio de Janeiro</t>
        </is>
      </c>
      <c r="K269" s="4" t="inlineStr">
        <is>
          <t>Rio de Janeiro</t>
        </is>
      </c>
      <c r="L269" s="4" t="inlineStr">
        <is>
          <t>on-site</t>
        </is>
      </c>
      <c r="M269" s="4" t="inlineStr">
        <is>
          <t>https://montreal.gupy.io/job/eyJqb2JJZCI6ODkwODI1OSwic291cmNlIjoiZ3VweV9wb3J0YWwifQ==?jobBoardSource=gupy_portal</t>
        </is>
      </c>
      <c r="N269" s="4" t="inlineStr">
        <is>
          <t>Não</t>
        </is>
      </c>
    </row>
    <row r="270">
      <c r="A270" t="n">
        <v>8937012</v>
      </c>
      <c r="B270" t="n">
        <v>7495</v>
      </c>
      <c r="C270" t="inlineStr">
        <is>
          <t>Dannemann</t>
        </is>
      </c>
      <c r="D270" t="inlineStr">
        <is>
          <t>Not</t>
        </is>
      </c>
      <c r="E270" t="inlineStr">
        <is>
          <t>Estágio de Letras  | Português - Inglês</t>
        </is>
      </c>
      <c r="F270" t="inlineStr">
        <is>
          <t>internship</t>
        </is>
      </c>
      <c r="G270" t="inlineStr">
        <is>
          <t>08/04/2025</t>
        </is>
      </c>
      <c r="H270" t="inlineStr">
        <is>
          <t>07/06/2025</t>
        </is>
      </c>
      <c r="I270" t="b">
        <v>0</v>
      </c>
      <c r="J270" t="inlineStr">
        <is>
          <t>Rio de Janeiro</t>
        </is>
      </c>
      <c r="K270" t="inlineStr">
        <is>
          <t>Rio de Janeiro</t>
        </is>
      </c>
      <c r="L270" t="inlineStr">
        <is>
          <t>on-site</t>
        </is>
      </c>
      <c r="M270" t="inlineStr">
        <is>
          <t>https://dannemann.gupy.io/job/eyJqb2JJZCI6ODkzNzAxMiwic291cmNlIjoiZ3VweV9wb3J0YWwifQ==?jobBoardSource=gupy_portal</t>
        </is>
      </c>
      <c r="N270" t="inlineStr">
        <is>
          <t>Não</t>
        </is>
      </c>
    </row>
    <row r="271">
      <c r="A271" s="4" t="n">
        <v>8938046</v>
      </c>
      <c r="B271" s="4" t="n">
        <v>295</v>
      </c>
      <c r="C271" s="4" t="inlineStr">
        <is>
          <t>Confidencial</t>
        </is>
      </c>
      <c r="D271" s="4" t="inlineStr">
        <is>
          <t>Not</t>
        </is>
      </c>
      <c r="E271" s="4" t="inlineStr">
        <is>
          <t>Pessoa Desenvolvedora Backend PHP III (Ecommerce) - Vaga Afirmativa para Mulheres (Cis/Trans)</t>
        </is>
      </c>
      <c r="F271" s="4" t="inlineStr">
        <is>
          <t>effective</t>
        </is>
      </c>
      <c r="G271" s="4" t="inlineStr">
        <is>
          <t>08/04/2025</t>
        </is>
      </c>
      <c r="H271" s="4" t="inlineStr">
        <is>
          <t>07/06/2025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https://confg.gupy.io/job/eyJqb2JJZCI6ODkzODA0Niwic291cmNlIjoiZ3VweV9wb3J0YWwifQ==?jobBoardSource=gupy_portal</t>
        </is>
      </c>
      <c r="N271" s="4" t="inlineStr">
        <is>
          <t>Não</t>
        </is>
      </c>
    </row>
    <row r="272">
      <c r="A272" s="4" t="n">
        <v>8923120</v>
      </c>
      <c r="B272" s="4" t="n">
        <v>295</v>
      </c>
      <c r="C272" s="4" t="inlineStr">
        <is>
          <t>Grupo Boticário</t>
        </is>
      </c>
      <c r="D272" s="4" t="inlineStr">
        <is>
          <t>Not</t>
        </is>
      </c>
      <c r="E272" s="4" t="inlineStr">
        <is>
          <t xml:space="preserve">Pessoa Desenvolvedora Backend Java Especialista II (Salões) </t>
        </is>
      </c>
      <c r="F272" s="4" t="inlineStr">
        <is>
          <t>effective</t>
        </is>
      </c>
      <c r="G272" s="4" t="inlineStr">
        <is>
          <t>08/04/2025</t>
        </is>
      </c>
      <c r="H272" s="4" t="inlineStr">
        <is>
          <t>03/06/2025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https://grupoboticario.gupy.io/job/eyJqb2JJZCI6ODkyMzEyMCwic291cmNlIjoiZ3VweV9wb3J0YWwifQ==?jobBoardSource=gupy_portal</t>
        </is>
      </c>
      <c r="N272" s="4" t="inlineStr">
        <is>
          <t>Não</t>
        </is>
      </c>
    </row>
    <row r="273">
      <c r="A273" t="n">
        <v>8937191</v>
      </c>
      <c r="B273" t="n">
        <v>54256</v>
      </c>
      <c r="C273" t="inlineStr">
        <is>
          <t>STEFANINI LATAM</t>
        </is>
      </c>
      <c r="D273" t="inlineStr">
        <is>
          <t>Not</t>
        </is>
      </c>
      <c r="E273" t="inlineStr">
        <is>
          <t>Cloud Backend Developer</t>
        </is>
      </c>
      <c r="F273" t="inlineStr">
        <is>
          <t>autonomous</t>
        </is>
      </c>
      <c r="G273" t="inlineStr">
        <is>
          <t>08/04/2025</t>
        </is>
      </c>
      <c r="H273" t="inlineStr">
        <is>
          <t>07/06/2025</t>
        </is>
      </c>
      <c r="I273" t="b">
        <v>1</v>
      </c>
      <c r="L273" t="inlineStr">
        <is>
          <t>remote</t>
        </is>
      </c>
      <c r="M273" t="inlineStr">
        <is>
          <t>https://stefaninilatam.gupy.io/job/eyJqb2JJZCI6ODkzNzE5MSwic291cmNlIjoiZ3VweV9wb3J0YWwifQ==?jobBoardSource=gupy_portal</t>
        </is>
      </c>
      <c r="N273" t="inlineStr">
        <is>
          <t>Não</t>
        </is>
      </c>
    </row>
    <row r="274">
      <c r="A274" s="4" t="n">
        <v>8875327</v>
      </c>
      <c r="B274" s="4" t="n">
        <v>44323</v>
      </c>
      <c r="C274" s="4" t="inlineStr">
        <is>
          <t>Softplan</t>
        </is>
      </c>
      <c r="D274" s="4" t="inlineStr">
        <is>
          <t>Not</t>
        </is>
      </c>
      <c r="E274" s="4" t="inlineStr">
        <is>
          <t>Pessoa Desenvolvedora Back-end .Net Pleno Cód.5327</t>
        </is>
      </c>
      <c r="F274" s="4" t="inlineStr">
        <is>
          <t>effective</t>
        </is>
      </c>
      <c r="G274" s="4" t="inlineStr">
        <is>
          <t>08/04/2025</t>
        </is>
      </c>
      <c r="H274" s="4" t="inlineStr">
        <is>
          <t>30/04/2025</t>
        </is>
      </c>
      <c r="I274" s="4" t="b">
        <v>1</v>
      </c>
      <c r="J274" s="4" t="n"/>
      <c r="K274" s="4" t="n"/>
      <c r="L274" s="4" t="inlineStr">
        <is>
          <t>remote</t>
        </is>
      </c>
      <c r="M274" s="4" t="inlineStr">
        <is>
          <t>https://softplan.gupy.io/job/eyJqb2JJZCI6ODg3NTMyNywic291cmNlIjoiZ3VweV9wb3J0YWwifQ==?jobBoardSource=gupy_portal</t>
        </is>
      </c>
      <c r="N274" s="4" t="inlineStr">
        <is>
          <t>Não</t>
        </is>
      </c>
    </row>
    <row r="275">
      <c r="A275" s="3" t="n">
        <v>8916265</v>
      </c>
      <c r="B275" s="3" t="n">
        <v>472</v>
      </c>
      <c r="C275" s="3" t="inlineStr">
        <is>
          <t>GRUPO SOMA</t>
        </is>
      </c>
      <c r="D275" s="3" t="inlineStr">
        <is>
          <t>Not</t>
        </is>
      </c>
      <c r="E275" s="3" t="inlineStr">
        <is>
          <t>GRUPO SOMA | Analista de Dados | FP&amp;A</t>
        </is>
      </c>
      <c r="F275" s="3" t="inlineStr">
        <is>
          <t>effective</t>
        </is>
      </c>
      <c r="G275" s="3" t="inlineStr">
        <is>
          <t>08/04/2025</t>
        </is>
      </c>
      <c r="H275" s="3" t="inlineStr">
        <is>
          <t>08/06/2025</t>
        </is>
      </c>
      <c r="I275" s="3" t="b">
        <v>0</v>
      </c>
      <c r="J275" s="3" t="inlineStr">
        <is>
          <t>Rio de Janeiro</t>
        </is>
      </c>
      <c r="K275" s="3" t="inlineStr">
        <is>
          <t>Rio de Janeiro</t>
        </is>
      </c>
      <c r="L275" s="3" t="inlineStr">
        <is>
          <t>hybrid</t>
        </is>
      </c>
      <c r="M275" s="3" t="inlineStr">
        <is>
          <t>https://gruposoma.gupy.io/job/eyJqb2JJZCI6ODkxNjI2NSwic291cmNlIjoiZ3VweV9wb3J0YWwifQ==?jobBoardSource=gupy_portal</t>
        </is>
      </c>
      <c r="N275" s="3" t="inlineStr">
        <is>
          <t>Não</t>
        </is>
      </c>
    </row>
    <row r="276">
      <c r="A276" s="4" t="n">
        <v>8915879</v>
      </c>
      <c r="B276" s="4" t="n">
        <v>31849</v>
      </c>
      <c r="C276" s="4" t="inlineStr">
        <is>
          <t>Saber Educação</t>
        </is>
      </c>
      <c r="D276" s="4" t="inlineStr">
        <is>
          <t>Not</t>
        </is>
      </c>
      <c r="E276" s="4" t="inlineStr">
        <is>
          <t>ANALISTA DE DADOS JR - REMOTO</t>
        </is>
      </c>
      <c r="F276" s="4" t="inlineStr">
        <is>
          <t>effective</t>
        </is>
      </c>
      <c r="G276" s="4" t="inlineStr">
        <is>
          <t>07/04/2025</t>
        </is>
      </c>
      <c r="H276" s="4" t="inlineStr">
        <is>
          <t>02/06/2025</t>
        </is>
      </c>
      <c r="I276" s="4" t="b">
        <v>1</v>
      </c>
      <c r="J276" s="4" t="inlineStr"/>
      <c r="K276" s="4" t="inlineStr"/>
      <c r="L276" s="4" t="inlineStr">
        <is>
          <t>remote</t>
        </is>
      </c>
      <c r="M276" s="4" t="inlineStr">
        <is>
          <t>https://saber.gupy.io/job/eyJqb2JJZCI6ODkxNTg3OSwic291cmNlIjoiZ3VweV9wb3J0YWwifQ==?jobBoardSource=gupy_portal</t>
        </is>
      </c>
      <c r="N276" s="4" t="inlineStr">
        <is>
          <t>Não</t>
        </is>
      </c>
    </row>
    <row r="277">
      <c r="A277" t="n">
        <v>8919049</v>
      </c>
      <c r="B277" t="n">
        <v>31849</v>
      </c>
      <c r="C277" t="inlineStr">
        <is>
          <t>Saber Educação</t>
        </is>
      </c>
      <c r="D277" t="inlineStr">
        <is>
          <t>Not</t>
        </is>
      </c>
      <c r="E277" t="inlineStr">
        <is>
          <t>PESSOA ESTAGIÁRIO-SÃO PAULO</t>
        </is>
      </c>
      <c r="F277" t="inlineStr">
        <is>
          <t>effective</t>
        </is>
      </c>
      <c r="G277" t="inlineStr">
        <is>
          <t>07/04/2025</t>
        </is>
      </c>
      <c r="H277" t="inlineStr">
        <is>
          <t>04/05/2025</t>
        </is>
      </c>
      <c r="I277" t="b">
        <v>1</v>
      </c>
      <c r="J277" t="inlineStr">
        <is>
          <t>São Paulo</t>
        </is>
      </c>
      <c r="K277" t="inlineStr">
        <is>
          <t>São Paulo</t>
        </is>
      </c>
      <c r="L277" t="inlineStr">
        <is>
          <t>remote</t>
        </is>
      </c>
      <c r="M277" t="inlineStr">
        <is>
          <t>https://saber.gupy.io/job/eyJqb2JJZCI6ODkxOTA0OSwic291cmNlIjoiZ3VweV9wb3J0YWwifQ==?jobBoardSource=gupy_portal</t>
        </is>
      </c>
      <c r="N277" t="inlineStr">
        <is>
          <t>Não</t>
        </is>
      </c>
    </row>
    <row r="278">
      <c r="A278" t="n">
        <v>8886888</v>
      </c>
      <c r="B278" t="n">
        <v>46700</v>
      </c>
      <c r="C278" t="inlineStr">
        <is>
          <t>LWSA</t>
        </is>
      </c>
      <c r="D278" t="inlineStr">
        <is>
          <t>Not</t>
        </is>
      </c>
      <c r="E278" t="inlineStr">
        <is>
          <t>Tray | Pessoa Programadora Front End Pleno | Remoto</t>
        </is>
      </c>
      <c r="F278" t="inlineStr">
        <is>
          <t>effective</t>
        </is>
      </c>
      <c r="G278" t="inlineStr">
        <is>
          <t>07/04/2025</t>
        </is>
      </c>
      <c r="H278" t="inlineStr">
        <is>
          <t>07/05/2025</t>
        </is>
      </c>
      <c r="I278" t="b">
        <v>1</v>
      </c>
      <c r="L278" t="inlineStr">
        <is>
          <t>remote</t>
        </is>
      </c>
      <c r="M278" t="inlineStr">
        <is>
          <t>https://lwsa.gupy.io/job/eyJqb2JJZCI6ODg4Njg4OCwic291cmNlIjoiZ3VweV9wb3J0YWwifQ==?jobBoardSource=gupy_portal</t>
        </is>
      </c>
      <c r="N278" t="inlineStr">
        <is>
          <t>Não</t>
        </is>
      </c>
    </row>
    <row r="279">
      <c r="A279" t="n">
        <v>8929060</v>
      </c>
      <c r="B279" t="n">
        <v>119</v>
      </c>
      <c r="C279" t="inlineStr">
        <is>
          <t>Ambev</t>
        </is>
      </c>
      <c r="D279" t="inlineStr">
        <is>
          <t>Not</t>
        </is>
      </c>
      <c r="E279" t="inlineStr">
        <is>
          <t>Programa de Talento Ambev 2025</t>
        </is>
      </c>
      <c r="F279" t="inlineStr">
        <is>
          <t>effective</t>
        </is>
      </c>
      <c r="G279" t="inlineStr">
        <is>
          <t>07/04/2025</t>
        </is>
      </c>
      <c r="H279" t="inlineStr">
        <is>
          <t>11/04/2025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on-site</t>
        </is>
      </c>
      <c r="M279" t="inlineStr">
        <is>
          <t>https://ambev.gupy.io/job/eyJqb2JJZCI6ODkyOTA2MCwic291cmNlIjoiZ3VweV9wb3J0YWwifQ==?jobBoardSource=gupy_portal</t>
        </is>
      </c>
      <c r="N279" t="inlineStr">
        <is>
          <t>Não</t>
        </is>
      </c>
    </row>
    <row r="280">
      <c r="A280" t="n">
        <v>8894249</v>
      </c>
      <c r="B280" t="n">
        <v>54256</v>
      </c>
      <c r="C280" t="inlineStr">
        <is>
          <t>STEFANINI LATAM</t>
        </is>
      </c>
      <c r="D280" t="inlineStr">
        <is>
          <t>Not</t>
        </is>
      </c>
      <c r="E280" t="inlineStr">
        <is>
          <t>Java Backend Developer</t>
        </is>
      </c>
      <c r="F280" t="inlineStr">
        <is>
          <t>temporary</t>
        </is>
      </c>
      <c r="G280" t="inlineStr">
        <is>
          <t>07/04/2025</t>
        </is>
      </c>
      <c r="H280" t="inlineStr">
        <is>
          <t>30/05/2025</t>
        </is>
      </c>
      <c r="I280" t="b">
        <v>1</v>
      </c>
      <c r="L280" t="inlineStr">
        <is>
          <t>remote</t>
        </is>
      </c>
      <c r="M280" t="inlineStr">
        <is>
          <t>https://stefaninilatam.gupy.io/job/eyJqb2JJZCI6ODg5NDI0OSwic291cmNlIjoiZ3VweV9wb3J0YWwifQ==?jobBoardSource=gupy_portal</t>
        </is>
      </c>
      <c r="N280" t="inlineStr">
        <is>
          <t>Não</t>
        </is>
      </c>
    </row>
    <row r="281">
      <c r="A281" t="n">
        <v>8933410</v>
      </c>
      <c r="B281" t="n">
        <v>759</v>
      </c>
      <c r="C281" t="inlineStr">
        <is>
          <t>#VEMPRAIT4US</t>
        </is>
      </c>
      <c r="D281" t="inlineStr">
        <is>
          <t>Not</t>
        </is>
      </c>
      <c r="E281" t="inlineStr">
        <is>
          <t>Estagiário Administrativo</t>
        </is>
      </c>
      <c r="F281" t="inlineStr">
        <is>
          <t>internship</t>
        </is>
      </c>
      <c r="G281" t="inlineStr">
        <is>
          <t>07/04/2025</t>
        </is>
      </c>
      <c r="H281" t="inlineStr">
        <is>
          <t>30/06/2025</t>
        </is>
      </c>
      <c r="I281" t="b">
        <v>1</v>
      </c>
      <c r="L281" t="inlineStr">
        <is>
          <t>remote</t>
        </is>
      </c>
      <c r="M281" t="inlineStr">
        <is>
          <t>https://vemprait4us.gupy.io/job/eyJqb2JJZCI6ODkzMzQxMCwic291cmNlIjoiZ3VweV9wb3J0YWwifQ==?jobBoardSource=gupy_portal</t>
        </is>
      </c>
      <c r="N281" t="inlineStr">
        <is>
          <t>Não</t>
        </is>
      </c>
    </row>
    <row r="282">
      <c r="A282" t="n">
        <v>8934617</v>
      </c>
      <c r="B282" t="n">
        <v>15217</v>
      </c>
      <c r="C282" t="inlineStr">
        <is>
          <t>Raiz Educação</t>
        </is>
      </c>
      <c r="D282" t="inlineStr">
        <is>
          <t>Not</t>
        </is>
      </c>
      <c r="E282" t="inlineStr">
        <is>
          <t>Estagiário (a) de Novos Negócios</t>
        </is>
      </c>
      <c r="F282" t="inlineStr">
        <is>
          <t>internship</t>
        </is>
      </c>
      <c r="G282" t="inlineStr">
        <is>
          <t>07/04/2025</t>
        </is>
      </c>
      <c r="H282" t="inlineStr">
        <is>
          <t>06/06/2025</t>
        </is>
      </c>
      <c r="I282" t="b">
        <v>0</v>
      </c>
      <c r="J282" t="inlineStr">
        <is>
          <t>Rio de Janeiro</t>
        </is>
      </c>
      <c r="K282" t="inlineStr">
        <is>
          <t>Rio de Janeiro</t>
        </is>
      </c>
      <c r="L282" t="inlineStr">
        <is>
          <t>on-site</t>
        </is>
      </c>
      <c r="M282" t="inlineStr">
        <is>
          <t>https://raizeducacao.gupy.io/job/eyJqb2JJZCI6ODkzNDYxNywic291cmNlIjoiZ3VweV9wb3J0YWwifQ==?jobBoardSource=gupy_portal</t>
        </is>
      </c>
      <c r="N282" t="inlineStr">
        <is>
          <t>Não</t>
        </is>
      </c>
    </row>
    <row r="283">
      <c r="A283" t="n">
        <v>8932221</v>
      </c>
      <c r="B283" t="n">
        <v>641</v>
      </c>
      <c r="C283" t="inlineStr">
        <is>
          <t>Programa de Estágios Cyrela 2022</t>
        </is>
      </c>
      <c r="D283" t="inlineStr">
        <is>
          <t>Not</t>
        </is>
      </c>
      <c r="E283" t="inlineStr">
        <is>
          <t>Estágio em Obra | Rio de Janeiro/RJ</t>
        </is>
      </c>
      <c r="F283" t="inlineStr">
        <is>
          <t>internship</t>
        </is>
      </c>
      <c r="G283" t="inlineStr">
        <is>
          <t>07/04/2025</t>
        </is>
      </c>
      <c r="H283" t="inlineStr">
        <is>
          <t>06/06/2025</t>
        </is>
      </c>
      <c r="I283" t="b">
        <v>0</v>
      </c>
      <c r="J283" t="inlineStr">
        <is>
          <t>Rio de Janeiro</t>
        </is>
      </c>
      <c r="K283" t="inlineStr">
        <is>
          <t>Rio de Janeiro</t>
        </is>
      </c>
      <c r="L283" t="inlineStr">
        <is>
          <t>on-site</t>
        </is>
      </c>
      <c r="M283" t="inlineStr">
        <is>
          <t>https://geracaocyrela.gupy.io/job/eyJqb2JJZCI6ODkzMjIyMSwic291cmNlIjoiZ3VweV9wb3J0YWwifQ==?jobBoardSource=gupy_portal</t>
        </is>
      </c>
      <c r="N283" t="inlineStr">
        <is>
          <t>Não</t>
        </is>
      </c>
    </row>
    <row r="284">
      <c r="A284" t="n">
        <v>8934663</v>
      </c>
      <c r="B284" t="n">
        <v>34423</v>
      </c>
      <c r="C284" t="inlineStr">
        <is>
          <t>#sejaveriter</t>
        </is>
      </c>
      <c r="D284" t="inlineStr">
        <is>
          <t>Not</t>
        </is>
      </c>
      <c r="E284" t="inlineStr">
        <is>
          <t xml:space="preserve">Java Backend Developer Sr  - REMOTO  </t>
        </is>
      </c>
      <c r="F284" t="inlineStr">
        <is>
          <t>effective</t>
        </is>
      </c>
      <c r="G284" t="inlineStr">
        <is>
          <t>07/04/2025</t>
        </is>
      </c>
      <c r="H284" t="inlineStr">
        <is>
          <t>06/06/2025</t>
        </is>
      </c>
      <c r="I284" t="b">
        <v>1</v>
      </c>
      <c r="L284" t="inlineStr">
        <is>
          <t>remote</t>
        </is>
      </c>
      <c r="M284" t="inlineStr">
        <is>
          <t>https://verity.gupy.io/job/eyJqb2JJZCI6ODkzNDY2Mywic291cmNlIjoiZ3VweV9wb3J0YWwifQ==?jobBoardSource=gupy_portal</t>
        </is>
      </c>
      <c r="N284" t="inlineStr">
        <is>
          <t>Não</t>
        </is>
      </c>
    </row>
    <row r="285">
      <c r="A285" s="4" t="n">
        <v>8930029</v>
      </c>
      <c r="B285" s="4" t="n">
        <v>50527</v>
      </c>
      <c r="C285" s="4" t="inlineStr">
        <is>
          <t>VENHA SER #SANGUELARANJA 🧡🚀</t>
        </is>
      </c>
      <c r="D285" s="4" t="inlineStr">
        <is>
          <t>Not</t>
        </is>
      </c>
      <c r="E285" s="4" t="inlineStr">
        <is>
          <t>Pessoa Desenvolvedora BackEnd Pleno</t>
        </is>
      </c>
      <c r="F285" s="4" t="inlineStr">
        <is>
          <t>temporary</t>
        </is>
      </c>
      <c r="G285" s="4" t="inlineStr">
        <is>
          <t>07/04/2025</t>
        </is>
      </c>
      <c r="H285" s="4" t="inlineStr">
        <is>
          <t>06/06/2025</t>
        </is>
      </c>
      <c r="I285" s="4" t="b">
        <v>1</v>
      </c>
      <c r="J285" s="4" t="n"/>
      <c r="K285" s="4" t="n"/>
      <c r="L285" s="4" t="inlineStr">
        <is>
          <t>remote</t>
        </is>
      </c>
      <c r="M285" s="4" t="inlineStr">
        <is>
          <t>https://fcamara.gupy.io/job/eyJqb2JJZCI6ODkzMDAyOSwic291cmNlIjoiZ3VweV9wb3J0YWwifQ==?jobBoardSource=gupy_portal</t>
        </is>
      </c>
      <c r="N285" s="4" t="inlineStr">
        <is>
          <t>Não</t>
        </is>
      </c>
    </row>
    <row r="286">
      <c r="A286" s="4" t="n">
        <v>8903233</v>
      </c>
      <c r="B286" s="4" t="n">
        <v>36502</v>
      </c>
      <c r="C286" s="4" t="inlineStr">
        <is>
          <t>Quality Digital</t>
        </is>
      </c>
      <c r="D286" s="4" t="inlineStr">
        <is>
          <t>Not</t>
        </is>
      </c>
      <c r="E286" s="4" t="inlineStr">
        <is>
          <t xml:space="preserve">8903233 - PESSOA DESENVOLVEDORA PLENO (BACK-END) </t>
        </is>
      </c>
      <c r="F286" s="4" t="inlineStr">
        <is>
          <t>effective</t>
        </is>
      </c>
      <c r="G286" s="4" t="inlineStr">
        <is>
          <t>07/04/2025</t>
        </is>
      </c>
      <c r="H286" s="4" t="inlineStr">
        <is>
          <t>31/05/2025</t>
        </is>
      </c>
      <c r="I286" s="4" t="b">
        <v>1</v>
      </c>
      <c r="J286" s="4" t="n"/>
      <c r="K286" s="4" t="n"/>
      <c r="L286" s="4" t="inlineStr">
        <is>
          <t>remote</t>
        </is>
      </c>
      <c r="M286" s="4" t="inlineStr">
        <is>
          <t>https://qualitydigital.gupy.io/job/eyJqb2JJZCI6ODkwMzIzMywic291cmNlIjoiZ3VweV9wb3J0YWwifQ==?jobBoardSource=gupy_portal</t>
        </is>
      </c>
      <c r="N286" s="4" t="inlineStr">
        <is>
          <t>Não</t>
        </is>
      </c>
    </row>
    <row r="287">
      <c r="A287" s="4" t="n">
        <v>8934356</v>
      </c>
      <c r="B287" s="4" t="n">
        <v>1142</v>
      </c>
      <c r="C287" s="4" t="inlineStr">
        <is>
          <t>mLabs</t>
        </is>
      </c>
      <c r="D287" s="4" t="inlineStr">
        <is>
          <t>Not</t>
        </is>
      </c>
      <c r="E287" s="4" t="inlineStr">
        <is>
          <t xml:space="preserve">Pessoa Desenvolvedora Back-End Sr. (Node.js)  </t>
        </is>
      </c>
      <c r="F287" s="4" t="inlineStr">
        <is>
          <t>effective</t>
        </is>
      </c>
      <c r="G287" s="4" t="inlineStr">
        <is>
          <t>07/04/2025</t>
        </is>
      </c>
      <c r="H287" s="4" t="inlineStr">
        <is>
          <t>30/04/2025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https://mlabs.gupy.io/job/eyJqb2JJZCI6ODkzNDM1Niwic291cmNlIjoiZ3VweV9wb3J0YWwifQ==?jobBoardSource=gupy_portal</t>
        </is>
      </c>
      <c r="N287" s="4" t="inlineStr">
        <is>
          <t>Não</t>
        </is>
      </c>
    </row>
    <row r="288">
      <c r="A288" s="4" t="n">
        <v>8934419</v>
      </c>
      <c r="B288" s="4" t="n">
        <v>1253</v>
      </c>
      <c r="C288" s="4" t="inlineStr">
        <is>
          <t>Anota AI 💙</t>
        </is>
      </c>
      <c r="D288" s="4" t="inlineStr">
        <is>
          <t>Not</t>
        </is>
      </c>
      <c r="E288" s="4" t="inlineStr">
        <is>
          <t>Pessoa Desenvolvedora Back End Pleno</t>
        </is>
      </c>
      <c r="F288" s="4" t="inlineStr">
        <is>
          <t>talent_pool</t>
        </is>
      </c>
      <c r="G288" s="4" t="inlineStr">
        <is>
          <t>07/04/2025</t>
        </is>
      </c>
      <c r="H288" s="4" t="n"/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https://anotaai.gupy.io/job/eyJqb2JJZCI6ODkzNDQxOSwic291cmNlIjoiZ3VweV9wb3J0YWwifQ==?jobBoardSource=gupy_portal</t>
        </is>
      </c>
      <c r="N288" s="4" t="inlineStr">
        <is>
          <t>Não</t>
        </is>
      </c>
    </row>
    <row r="289">
      <c r="A289" t="n">
        <v>8931062</v>
      </c>
      <c r="B289" t="n">
        <v>364</v>
      </c>
      <c r="C289" t="inlineStr">
        <is>
          <t>Sicredi</t>
        </is>
      </c>
      <c r="D289" t="inlineStr">
        <is>
          <t>Not</t>
        </is>
      </c>
      <c r="E289" t="inlineStr">
        <is>
          <t>0717 - Estagiário(a) - Teresópolis/RJ</t>
        </is>
      </c>
      <c r="F289" t="inlineStr">
        <is>
          <t>internship</t>
        </is>
      </c>
      <c r="G289" t="inlineStr">
        <is>
          <t>07/04/2025</t>
        </is>
      </c>
      <c r="H289" t="inlineStr">
        <is>
          <t>06/06/2025</t>
        </is>
      </c>
      <c r="I289" t="b">
        <v>0</v>
      </c>
      <c r="J289" t="inlineStr">
        <is>
          <t>Teresópolis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https://sicredi.gupy.io/job/eyJqb2JJZCI6ODkzMTA2Miwic291cmNlIjoiZ3VweV9wb3J0YWwifQ==?jobBoardSource=gupy_portal</t>
        </is>
      </c>
      <c r="N289" t="inlineStr">
        <is>
          <t>Não</t>
        </is>
      </c>
    </row>
    <row r="290">
      <c r="A290" t="n">
        <v>8929948</v>
      </c>
      <c r="B290" t="n">
        <v>162</v>
      </c>
      <c r="C290" t="inlineStr">
        <is>
          <t>Tegra Incorporadora</t>
        </is>
      </c>
      <c r="D290" t="inlineStr">
        <is>
          <t>Not</t>
        </is>
      </c>
      <c r="E290" t="inlineStr">
        <is>
          <t>Estagiário Projetos RJ</t>
        </is>
      </c>
      <c r="F290" t="inlineStr">
        <is>
          <t>internship</t>
        </is>
      </c>
      <c r="G290" t="inlineStr">
        <is>
          <t>07/04/2025</t>
        </is>
      </c>
      <c r="H290" t="inlineStr">
        <is>
          <t>19/05/2025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on-site</t>
        </is>
      </c>
      <c r="M290" t="inlineStr">
        <is>
          <t>https://tegraincorporadora.gupy.io/job/eyJqb2JJZCI6ODkyOTk0OCwic291cmNlIjoiZ3VweV9wb3J0YWwifQ==?jobBoardSource=gupy_portal</t>
        </is>
      </c>
      <c r="N290" t="inlineStr">
        <is>
          <t>Não</t>
        </is>
      </c>
    </row>
    <row r="291">
      <c r="A291" t="n">
        <v>8931488</v>
      </c>
      <c r="B291" t="n">
        <v>42412</v>
      </c>
      <c r="C291" t="inlineStr">
        <is>
          <t>QCA</t>
        </is>
      </c>
      <c r="D291" t="inlineStr">
        <is>
          <t>Not</t>
        </is>
      </c>
      <c r="E291" t="inlineStr">
        <is>
          <t>Estágio em Direito | Bancário</t>
        </is>
      </c>
      <c r="F291" t="inlineStr">
        <is>
          <t>internship</t>
        </is>
      </c>
      <c r="G291" t="inlineStr">
        <is>
          <t>07/04/2025</t>
        </is>
      </c>
      <c r="H291" t="inlineStr">
        <is>
          <t>06/06/2025</t>
        </is>
      </c>
      <c r="I291" t="b">
        <v>1</v>
      </c>
      <c r="L291" t="inlineStr">
        <is>
          <t>remote</t>
        </is>
      </c>
      <c r="M291" t="inlineStr">
        <is>
          <t>https://qca.gupy.io/job/eyJqb2JJZCI6ODkzMTQ4OCwic291cmNlIjoiZ3VweV9wb3J0YWwifQ==?jobBoardSource=gupy_portal</t>
        </is>
      </c>
      <c r="N291" t="inlineStr">
        <is>
          <t>Não</t>
        </is>
      </c>
    </row>
    <row r="292">
      <c r="A292" t="n">
        <v>8931310</v>
      </c>
      <c r="B292" t="n">
        <v>42412</v>
      </c>
      <c r="C292" t="inlineStr">
        <is>
          <t>QCA</t>
        </is>
      </c>
      <c r="D292" t="inlineStr">
        <is>
          <t>Not</t>
        </is>
      </c>
      <c r="E292" t="inlineStr">
        <is>
          <t xml:space="preserve">Estágio em Direito | Consumidor </t>
        </is>
      </c>
      <c r="F292" t="inlineStr">
        <is>
          <t>internship</t>
        </is>
      </c>
      <c r="G292" t="inlineStr">
        <is>
          <t>07/04/2025</t>
        </is>
      </c>
      <c r="H292" t="inlineStr">
        <is>
          <t>06/06/2025</t>
        </is>
      </c>
      <c r="I292" t="b">
        <v>1</v>
      </c>
      <c r="L292" t="inlineStr">
        <is>
          <t>remote</t>
        </is>
      </c>
      <c r="M292" t="inlineStr">
        <is>
          <t>https://qca.gupy.io/job/eyJqb2JJZCI6ODkzMTMxMCwic291cmNlIjoiZ3VweV9wb3J0YWwifQ==?jobBoardSource=gupy_portal</t>
        </is>
      </c>
      <c r="N292" t="inlineStr">
        <is>
          <t>Não</t>
        </is>
      </c>
    </row>
    <row r="293">
      <c r="A293" t="n">
        <v>8914323</v>
      </c>
      <c r="B293" t="n">
        <v>49900</v>
      </c>
      <c r="C293" t="inlineStr">
        <is>
          <t>Central IT</t>
        </is>
      </c>
      <c r="D293" t="inlineStr">
        <is>
          <t>Not</t>
        </is>
      </c>
      <c r="E293" t="inlineStr">
        <is>
          <t>Estágio de Tecnologia</t>
        </is>
      </c>
      <c r="F293" t="inlineStr">
        <is>
          <t>effective</t>
        </is>
      </c>
      <c r="G293" t="inlineStr">
        <is>
          <t>07/04/2025</t>
        </is>
      </c>
      <c r="H293" t="inlineStr">
        <is>
          <t>30/04/2025</t>
        </is>
      </c>
      <c r="I293" t="b">
        <v>1</v>
      </c>
      <c r="K293" t="inlineStr">
        <is>
          <t>Distrito Federal</t>
        </is>
      </c>
      <c r="L293" t="inlineStr">
        <is>
          <t>remote</t>
        </is>
      </c>
      <c r="M293" t="inlineStr">
        <is>
          <t>https://centralit.gupy.io/job/eyJqb2JJZCI6ODkxNDMyMywic291cmNlIjoiZ3VweV9wb3J0YWwifQ==?jobBoardSource=gupy_portal</t>
        </is>
      </c>
      <c r="N293" t="inlineStr">
        <is>
          <t>Não</t>
        </is>
      </c>
    </row>
    <row r="294">
      <c r="A294" s="4" t="n">
        <v>8923136</v>
      </c>
      <c r="B294" s="4" t="n">
        <v>36502</v>
      </c>
      <c r="C294" s="4" t="inlineStr">
        <is>
          <t>Quality Digital</t>
        </is>
      </c>
      <c r="D294" s="4" t="inlineStr">
        <is>
          <t>Not</t>
        </is>
      </c>
      <c r="E294" s="4" t="inlineStr">
        <is>
          <t>8923136 - PESSOA DESENVOLVEDORA SÊNIOR (BACK-END)</t>
        </is>
      </c>
      <c r="F294" s="4" t="inlineStr">
        <is>
          <t>effective</t>
        </is>
      </c>
      <c r="G294" s="4" t="inlineStr">
        <is>
          <t>07/04/2025</t>
        </is>
      </c>
      <c r="H294" s="4" t="inlineStr">
        <is>
          <t>03/06/2025</t>
        </is>
      </c>
      <c r="I294" s="4" t="b">
        <v>1</v>
      </c>
      <c r="J294" s="4" t="n"/>
      <c r="K294" s="4" t="n"/>
      <c r="L294" s="4" t="inlineStr">
        <is>
          <t>remote</t>
        </is>
      </c>
      <c r="M294" s="4" t="inlineStr">
        <is>
          <t>https://qualitydigital.gupy.io/job/eyJqb2JJZCI6ODkyMzEzNiwic291cmNlIjoiZ3VweV9wb3J0YWwifQ==?jobBoardSource=gupy_portal</t>
        </is>
      </c>
      <c r="N294" s="4" t="inlineStr">
        <is>
          <t>Não</t>
        </is>
      </c>
    </row>
    <row r="295">
      <c r="A295" s="4" t="n">
        <v>8886166</v>
      </c>
      <c r="B295" s="4" t="n">
        <v>46700</v>
      </c>
      <c r="C295" s="4" t="inlineStr">
        <is>
          <t>LWSA</t>
        </is>
      </c>
      <c r="D295" s="4" t="inlineStr">
        <is>
          <t>Not</t>
        </is>
      </c>
      <c r="E295" s="4" t="inlineStr">
        <is>
          <t>Tray | Pessoa Programadora FullStack (PHP e VUE) Sênior | Remoto</t>
        </is>
      </c>
      <c r="F295" s="4" t="inlineStr">
        <is>
          <t>effective</t>
        </is>
      </c>
      <c r="G295" s="4" t="inlineStr">
        <is>
          <t>07/04/2025</t>
        </is>
      </c>
      <c r="H295" s="4" t="inlineStr">
        <is>
          <t>07/05/2025</t>
        </is>
      </c>
      <c r="I295" s="4" t="b">
        <v>1</v>
      </c>
      <c r="J295" s="4" t="n"/>
      <c r="K295" s="4" t="n"/>
      <c r="L295" s="4" t="inlineStr">
        <is>
          <t>remote</t>
        </is>
      </c>
      <c r="M295" s="4" t="inlineStr">
        <is>
          <t>https://lwsa.gupy.io/job/eyJqb2JJZCI6ODg4NjE2Niwic291cmNlIjoiZ3VweV9wb3J0YWwifQ==?jobBoardSource=gupy_portal</t>
        </is>
      </c>
      <c r="N295" s="4" t="inlineStr">
        <is>
          <t>Não</t>
        </is>
      </c>
    </row>
    <row r="296">
      <c r="A296" s="3" t="n">
        <v>8929067</v>
      </c>
      <c r="B296" s="3" t="n">
        <v>12017</v>
      </c>
      <c r="C296" s="3" t="inlineStr">
        <is>
          <t>Edify Education</t>
        </is>
      </c>
      <c r="D296" s="3" t="inlineStr">
        <is>
          <t>Not</t>
        </is>
      </c>
      <c r="E296" s="3" t="inlineStr">
        <is>
          <t>Estágio | Customer Success - Receita</t>
        </is>
      </c>
      <c r="F296" s="3" t="inlineStr">
        <is>
          <t>internship</t>
        </is>
      </c>
      <c r="G296" s="3" t="inlineStr">
        <is>
          <t>07/04/2025</t>
        </is>
      </c>
      <c r="H296" s="3" t="inlineStr">
        <is>
          <t>06/06/2025</t>
        </is>
      </c>
      <c r="I296" s="3" t="b">
        <v>0</v>
      </c>
      <c r="J296" s="3" t="inlineStr">
        <is>
          <t>Rio de Janeiro</t>
        </is>
      </c>
      <c r="K296" s="3" t="inlineStr">
        <is>
          <t>Rio de Janeiro</t>
        </is>
      </c>
      <c r="L296" s="3" t="inlineStr">
        <is>
          <t>hybrid</t>
        </is>
      </c>
      <c r="M296" s="3" t="inlineStr">
        <is>
          <t>https://edifyeducation.gupy.io/job/eyJqb2JJZCI6ODkyOTA2Nywic291cmNlIjoiZ3VweV9wb3J0YWwifQ==?jobBoardSource=gupy_portal</t>
        </is>
      </c>
      <c r="N296" s="3" t="inlineStr">
        <is>
          <t>Não</t>
        </is>
      </c>
    </row>
    <row r="297">
      <c r="A297" t="n">
        <v>8925239</v>
      </c>
      <c r="B297" t="n">
        <v>39703</v>
      </c>
      <c r="C297" t="inlineStr">
        <is>
          <t>Stefanini Group</t>
        </is>
      </c>
      <c r="D297" t="inlineStr">
        <is>
          <t>Not</t>
        </is>
      </c>
      <c r="E297" t="inlineStr">
        <is>
          <t>Estágio em Análise de Sistemas</t>
        </is>
      </c>
      <c r="F297" t="inlineStr">
        <is>
          <t>effective</t>
        </is>
      </c>
      <c r="G297" t="inlineStr">
        <is>
          <t>04/04/2025</t>
        </is>
      </c>
      <c r="H297" t="inlineStr">
        <is>
          <t>17/04/2025</t>
        </is>
      </c>
      <c r="I297" t="b">
        <v>1</v>
      </c>
      <c r="L297" t="inlineStr">
        <is>
          <t>remote</t>
        </is>
      </c>
      <c r="M297" t="inlineStr">
        <is>
          <t>https://stefanini.gupy.io/job/eyJqb2JJZCI6ODkyNTIzOSwic291cmNlIjoiZ3VweV9wb3J0YWwifQ==?jobBoardSource=gupy_portal</t>
        </is>
      </c>
      <c r="N297" t="inlineStr">
        <is>
          <t>Não</t>
        </is>
      </c>
    </row>
    <row r="298">
      <c r="A298" t="n">
        <v>8924932</v>
      </c>
      <c r="B298" t="n">
        <v>68174</v>
      </c>
      <c r="C298" t="inlineStr">
        <is>
          <t>Ipiranga</t>
        </is>
      </c>
      <c r="D298" t="inlineStr">
        <is>
          <t>Not</t>
        </is>
      </c>
      <c r="E298" t="inlineStr">
        <is>
          <t>Analista Tributário Pleno Foco em Dados - Afirmativa PCD</t>
        </is>
      </c>
      <c r="F298" t="inlineStr">
        <is>
          <t>effective</t>
        </is>
      </c>
      <c r="G298" t="inlineStr">
        <is>
          <t>04/04/2025</t>
        </is>
      </c>
      <c r="H298" t="inlineStr">
        <is>
          <t>30/04/2025</t>
        </is>
      </c>
      <c r="I298" t="b">
        <v>0</v>
      </c>
      <c r="J298" t="inlineStr">
        <is>
          <t>Rio de Janeiro</t>
        </is>
      </c>
      <c r="K298" t="inlineStr">
        <is>
          <t>Rio de Janeiro</t>
        </is>
      </c>
      <c r="L298" t="inlineStr">
        <is>
          <t>hybrid</t>
        </is>
      </c>
      <c r="M298" t="inlineStr">
        <is>
          <t>https://ipiranga.gupy.io/job/eyJqb2JJZCI6ODkyNDkzMiwic291cmNlIjoiZ3VweV9wb3J0YWwifQ==?jobBoardSource=gupy_portal</t>
        </is>
      </c>
      <c r="N298" t="inlineStr">
        <is>
          <t>Não</t>
        </is>
      </c>
    </row>
    <row r="299">
      <c r="A299" t="n">
        <v>8597651</v>
      </c>
      <c r="B299" t="n">
        <v>1685</v>
      </c>
      <c r="C299" t="inlineStr">
        <is>
          <t>CIEE - Centro de Integração Empresa-Escola</t>
        </is>
      </c>
      <c r="D299" t="inlineStr">
        <is>
          <t>Not</t>
        </is>
      </c>
      <c r="E299" t="inlineStr">
        <is>
          <t>Estagiário(a) Central de Operações</t>
        </is>
      </c>
      <c r="F299" t="inlineStr">
        <is>
          <t>internship</t>
        </is>
      </c>
      <c r="G299" t="inlineStr">
        <is>
          <t>04/04/2025</t>
        </is>
      </c>
      <c r="H299" t="inlineStr">
        <is>
          <t>05/05/2025</t>
        </is>
      </c>
      <c r="I299" t="b">
        <v>1</v>
      </c>
      <c r="L299" t="inlineStr">
        <is>
          <t>remote</t>
        </is>
      </c>
      <c r="M299" t="inlineStr">
        <is>
          <t>https://ciee.gupy.io/job/eyJqb2JJZCI6ODU5NzY1MSwic291cmNlIjoiZ3VweV9wb3J0YWwifQ==?jobBoardSource=gupy_portal</t>
        </is>
      </c>
      <c r="N299" t="inlineStr">
        <is>
          <t>Não</t>
        </is>
      </c>
    </row>
    <row r="300">
      <c r="A300" t="n">
        <v>8925679</v>
      </c>
      <c r="B300" t="n">
        <v>7132</v>
      </c>
      <c r="C300" t="inlineStr">
        <is>
          <t>Villemor Amaral Advogados</t>
        </is>
      </c>
      <c r="D300" t="inlineStr">
        <is>
          <t>Not</t>
        </is>
      </c>
      <c r="E300" t="inlineStr">
        <is>
          <t>Estagiário de Direito - RJ</t>
        </is>
      </c>
      <c r="F300" t="inlineStr">
        <is>
          <t>internship</t>
        </is>
      </c>
      <c r="G300" t="inlineStr">
        <is>
          <t>04/04/2025</t>
        </is>
      </c>
      <c r="H300" t="inlineStr">
        <is>
          <t>03/06/2025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hybrid</t>
        </is>
      </c>
      <c r="M300" t="inlineStr">
        <is>
          <t>https://villemor.gupy.io/job/eyJqb2JJZCI6ODkyNTY3OSwic291cmNlIjoiZ3VweV9wb3J0YWwifQ==?jobBoardSource=gupy_portal</t>
        </is>
      </c>
      <c r="N300" t="inlineStr">
        <is>
          <t>Não</t>
        </is>
      </c>
    </row>
    <row r="301">
      <c r="A301" s="4" t="n">
        <v>8920324</v>
      </c>
      <c r="B301" s="4" t="n">
        <v>42805</v>
      </c>
      <c r="C301" s="4" t="inlineStr">
        <is>
          <t>Spread Tecnologia</t>
        </is>
      </c>
      <c r="D301" s="4" t="inlineStr">
        <is>
          <t>Not</t>
        </is>
      </c>
      <c r="E301" s="4" t="inlineStr">
        <is>
          <t>DESENVOLVEDOR BACKEND PL - RHA1386</t>
        </is>
      </c>
      <c r="F301" s="4" t="inlineStr">
        <is>
          <t>effective</t>
        </is>
      </c>
      <c r="G301" s="4" t="inlineStr">
        <is>
          <t>04/04/2025</t>
        </is>
      </c>
      <c r="H301" s="4" t="inlineStr">
        <is>
          <t>03/06/2025</t>
        </is>
      </c>
      <c r="I301" s="4" t="b">
        <v>1</v>
      </c>
      <c r="J301" s="4" t="n"/>
      <c r="K301" s="4" t="n"/>
      <c r="L301" s="4" t="inlineStr">
        <is>
          <t>remote</t>
        </is>
      </c>
      <c r="M301" s="4" t="inlineStr">
        <is>
          <t>https://spread.gupy.io/job/eyJqb2JJZCI6ODkyMDMyNCwic291cmNlIjoiZ3VweV9wb3J0YWwifQ==?jobBoardSource=gupy_portal</t>
        </is>
      </c>
      <c r="N301" s="4" t="inlineStr">
        <is>
          <t>Não</t>
        </is>
      </c>
    </row>
    <row r="302">
      <c r="A302" s="4" t="n">
        <v>8925988</v>
      </c>
      <c r="B302" s="4" t="n">
        <v>1668</v>
      </c>
      <c r="C302" s="4" t="inlineStr">
        <is>
          <t>Árvore</t>
        </is>
      </c>
      <c r="D302" s="4" t="inlineStr">
        <is>
          <t>Not</t>
        </is>
      </c>
      <c r="E302" s="4" t="inlineStr">
        <is>
          <t>Pessoa Desenvolvedora Backend Pleno/Sênior | Afirmativa para mulheres</t>
        </is>
      </c>
      <c r="F302" s="4" t="inlineStr">
        <is>
          <t>effective</t>
        </is>
      </c>
      <c r="G302" s="4" t="inlineStr">
        <is>
          <t>04/04/2025</t>
        </is>
      </c>
      <c r="H302" s="4" t="inlineStr">
        <is>
          <t>03/06/2025</t>
        </is>
      </c>
      <c r="I302" s="4" t="b">
        <v>1</v>
      </c>
      <c r="J302" s="4" t="n"/>
      <c r="K302" s="4" t="n"/>
      <c r="L302" s="4" t="inlineStr">
        <is>
          <t>remote</t>
        </is>
      </c>
      <c r="M302" s="4" t="inlineStr">
        <is>
          <t>https://arvore.gupy.io/job/eyJqb2JJZCI6ODkyNTk4OCwic291cmNlIjoiZ3VweV9wb3J0YWwifQ==?jobBoardSource=gupy_portal</t>
        </is>
      </c>
      <c r="N302" s="4" t="inlineStr">
        <is>
          <t>Não</t>
        </is>
      </c>
    </row>
    <row r="303">
      <c r="A303" s="3" t="n">
        <v>8862333</v>
      </c>
      <c r="B303" s="3" t="n">
        <v>30728</v>
      </c>
      <c r="C303" s="3" t="inlineStr">
        <is>
          <t>Asaas</t>
        </is>
      </c>
      <c r="D303" s="3" t="inlineStr">
        <is>
          <t>Not</t>
        </is>
      </c>
      <c r="E303" s="3" t="inlineStr">
        <is>
          <t>Analista de Dados Pleno (Crédito)</t>
        </is>
      </c>
      <c r="F303" s="3" t="inlineStr">
        <is>
          <t>effective</t>
        </is>
      </c>
      <c r="G303" s="3" t="inlineStr">
        <is>
          <t>04/04/2025</t>
        </is>
      </c>
      <c r="H303" s="3" t="inlineStr">
        <is>
          <t>30/05/2025</t>
        </is>
      </c>
      <c r="I303" s="3" t="b">
        <v>1</v>
      </c>
      <c r="J303" s="3" t="inlineStr"/>
      <c r="K303" s="3" t="inlineStr"/>
      <c r="L303" s="3" t="inlineStr">
        <is>
          <t>remote</t>
        </is>
      </c>
      <c r="M303" s="3" t="inlineStr">
        <is>
          <t>https://asaas.gupy.io/job/eyJqb2JJZCI6ODg2MjMzMywic291cmNlIjoiZ3VweV9wb3J0YWwifQ==?jobBoardSource=gupy_portal</t>
        </is>
      </c>
      <c r="N303" s="3" t="inlineStr">
        <is>
          <t>Não</t>
        </is>
      </c>
    </row>
    <row r="304">
      <c r="A304" t="n">
        <v>8781098</v>
      </c>
      <c r="B304" t="n">
        <v>1110</v>
      </c>
      <c r="C304" t="inlineStr">
        <is>
          <t>Programa de Estágio Talentos Barcelos</t>
        </is>
      </c>
      <c r="D304" t="inlineStr">
        <is>
          <t>Not</t>
        </is>
      </c>
      <c r="E304" t="inlineStr">
        <is>
          <t>ESTAGIÁRIO DE ENGENHARIA ELÉTRICA</t>
        </is>
      </c>
      <c r="F304" t="inlineStr">
        <is>
          <t>internship</t>
        </is>
      </c>
      <c r="G304" t="inlineStr">
        <is>
          <t>04/04/2025</t>
        </is>
      </c>
      <c r="H304" t="inlineStr">
        <is>
          <t>09/05/2025</t>
        </is>
      </c>
      <c r="I304" t="b">
        <v>0</v>
      </c>
      <c r="J304" t="inlineStr">
        <is>
          <t>Campos dos Goytacazes</t>
        </is>
      </c>
      <c r="K304" t="inlineStr">
        <is>
          <t>Rio de Janeiro</t>
        </is>
      </c>
      <c r="L304" t="inlineStr">
        <is>
          <t>on-site</t>
        </is>
      </c>
      <c r="M304" t="inlineStr">
        <is>
          <t>https://talentosbarcelos.gupy.io/job/eyJqb2JJZCI6ODc4MTA5OCwic291cmNlIjoiZ3VweV9wb3J0YWwifQ==?jobBoardSource=gupy_portal</t>
        </is>
      </c>
      <c r="N304" t="inlineStr">
        <is>
          <t>Não</t>
        </is>
      </c>
    </row>
    <row r="305">
      <c r="A305" t="n">
        <v>8902457</v>
      </c>
      <c r="B305" t="n">
        <v>43135</v>
      </c>
      <c r="C305" t="inlineStr">
        <is>
          <t>Geopixel</t>
        </is>
      </c>
      <c r="D305" t="inlineStr">
        <is>
          <t>Not</t>
        </is>
      </c>
      <c r="E305" t="inlineStr">
        <is>
          <t>Estágio em Suporte e Manutenção de Sistemas</t>
        </is>
      </c>
      <c r="F305" t="inlineStr">
        <is>
          <t>internship</t>
        </is>
      </c>
      <c r="G305" t="inlineStr">
        <is>
          <t>04/04/2025</t>
        </is>
      </c>
      <c r="H305" t="inlineStr">
        <is>
          <t>31/05/2025</t>
        </is>
      </c>
      <c r="I305" t="b">
        <v>1</v>
      </c>
      <c r="L305" t="inlineStr">
        <is>
          <t>remote</t>
        </is>
      </c>
      <c r="M305" t="inlineStr">
        <is>
          <t>https://geopixel.gupy.io/job/eyJqb2JJZCI6ODkwMjQ1Nywic291cmNlIjoiZ3VweV9wb3J0YWwifQ==?jobBoardSource=gupy_portal</t>
        </is>
      </c>
      <c r="N305" t="inlineStr">
        <is>
          <t>Não</t>
        </is>
      </c>
    </row>
    <row r="306">
      <c r="A306" t="n">
        <v>8924488</v>
      </c>
      <c r="B306" t="n">
        <v>24887</v>
      </c>
      <c r="C306" t="inlineStr">
        <is>
          <t>Nasajon</t>
        </is>
      </c>
      <c r="D306" t="inlineStr">
        <is>
          <t>Not</t>
        </is>
      </c>
      <c r="E306" t="inlineStr">
        <is>
          <t xml:space="preserve">Pessoa Estagiária de Departamento Pessoal  </t>
        </is>
      </c>
      <c r="F306" t="inlineStr">
        <is>
          <t>internship</t>
        </is>
      </c>
      <c r="G306" t="inlineStr">
        <is>
          <t>04/04/2025</t>
        </is>
      </c>
      <c r="H306" t="inlineStr">
        <is>
          <t>29/04/2025</t>
        </is>
      </c>
      <c r="I306" t="b">
        <v>1</v>
      </c>
      <c r="L306" t="inlineStr">
        <is>
          <t>remote</t>
        </is>
      </c>
      <c r="M306" t="inlineStr">
        <is>
          <t>https://nasajon.gupy.io/job/eyJqb2JJZCI6ODkyNDQ4OCwic291cmNlIjoiZ3VweV9wb3J0YWwifQ==?jobBoardSource=gupy_portal</t>
        </is>
      </c>
      <c r="N306" t="inlineStr">
        <is>
          <t>Não</t>
        </is>
      </c>
    </row>
    <row r="307">
      <c r="A307" t="n">
        <v>8880565</v>
      </c>
      <c r="B307" t="n">
        <v>43135</v>
      </c>
      <c r="C307" t="inlineStr">
        <is>
          <t>Geopixel</t>
        </is>
      </c>
      <c r="D307" t="inlineStr">
        <is>
          <t>Not</t>
        </is>
      </c>
      <c r="E307" t="inlineStr">
        <is>
          <t>Estágio em Geoprocessamento</t>
        </is>
      </c>
      <c r="F307" t="inlineStr">
        <is>
          <t>internship</t>
        </is>
      </c>
      <c r="G307" t="inlineStr">
        <is>
          <t>04/04/2025</t>
        </is>
      </c>
      <c r="H307" t="inlineStr">
        <is>
          <t>26/05/2025</t>
        </is>
      </c>
      <c r="I307" t="b">
        <v>1</v>
      </c>
      <c r="L307" t="inlineStr">
        <is>
          <t>remote</t>
        </is>
      </c>
      <c r="M307" t="inlineStr">
        <is>
          <t>https://geopixel.gupy.io/job/eyJqb2JJZCI6ODg4MDU2NSwic291cmNlIjoiZ3VweV9wb3J0YWwifQ==?jobBoardSource=gupy_portal</t>
        </is>
      </c>
      <c r="N307" t="inlineStr">
        <is>
          <t>Não</t>
        </is>
      </c>
    </row>
    <row r="308">
      <c r="A308" t="n">
        <v>8922920</v>
      </c>
      <c r="B308" t="n">
        <v>57061</v>
      </c>
      <c r="C308" t="inlineStr">
        <is>
          <t>Hitss Brasil</t>
        </is>
      </c>
      <c r="D308" t="inlineStr">
        <is>
          <t>Not</t>
        </is>
      </c>
      <c r="E308" t="inlineStr">
        <is>
          <t>Estágio Tech: Gestão de ativos</t>
        </is>
      </c>
      <c r="F308" t="inlineStr">
        <is>
          <t>internship</t>
        </is>
      </c>
      <c r="G308" t="inlineStr">
        <is>
          <t>04/04/2025</t>
        </is>
      </c>
      <c r="H308" t="inlineStr">
        <is>
          <t>11/04/2025</t>
        </is>
      </c>
      <c r="I308" t="b">
        <v>0</v>
      </c>
      <c r="J308" t="inlineStr">
        <is>
          <t>Rio de Janeiro</t>
        </is>
      </c>
      <c r="K308" t="inlineStr">
        <is>
          <t>Rio de Janeiro</t>
        </is>
      </c>
      <c r="L308" t="inlineStr">
        <is>
          <t>on-site</t>
        </is>
      </c>
      <c r="M308" t="inlineStr">
        <is>
          <t>https://globalhitss.gupy.io/job/eyJqb2JJZCI6ODkyMjkyMCwic291cmNlIjoiZ3VweV9wb3J0YWwifQ==?jobBoardSource=gupy_portal</t>
        </is>
      </c>
      <c r="N308" t="inlineStr">
        <is>
          <t>Não</t>
        </is>
      </c>
    </row>
    <row r="309">
      <c r="A309" s="4" t="n">
        <v>8924831</v>
      </c>
      <c r="B309" s="4" t="n">
        <v>295</v>
      </c>
      <c r="C309" s="4" t="inlineStr">
        <is>
          <t>Grupo Boticário</t>
        </is>
      </c>
      <c r="D309" s="4" t="inlineStr">
        <is>
          <t>Not</t>
        </is>
      </c>
      <c r="E309" s="4" t="inlineStr">
        <is>
          <t>Pessoa Desenvolvedora Backend Java/Kotlin - Especialista I (Tech Demanda e Operações)</t>
        </is>
      </c>
      <c r="F309" s="4" t="inlineStr">
        <is>
          <t>effective</t>
        </is>
      </c>
      <c r="G309" s="4" t="inlineStr">
        <is>
          <t>04/04/2025</t>
        </is>
      </c>
      <c r="H309" s="4" t="inlineStr">
        <is>
          <t>11/04/2025</t>
        </is>
      </c>
      <c r="I309" s="4" t="b">
        <v>1</v>
      </c>
      <c r="J309" s="4" t="n"/>
      <c r="K309" s="4" t="n"/>
      <c r="L309" s="4" t="inlineStr">
        <is>
          <t>remote</t>
        </is>
      </c>
      <c r="M309" s="4" t="inlineStr">
        <is>
          <t>https://grupoboticario.gupy.io/job/eyJqb2JJZCI6ODkyNDgzMSwic291cmNlIjoiZ3VweV9wb3J0YWwifQ==?jobBoardSource=gupy_portal</t>
        </is>
      </c>
      <c r="N309" s="4" t="inlineStr">
        <is>
          <t>Não</t>
        </is>
      </c>
    </row>
    <row r="310">
      <c r="A310" s="3" t="n">
        <v>8924636</v>
      </c>
      <c r="B310" s="3" t="n">
        <v>15580</v>
      </c>
      <c r="C310" s="3" t="inlineStr">
        <is>
          <t>DB</t>
        </is>
      </c>
      <c r="D310" s="3" t="inlineStr">
        <is>
          <t>Not</t>
        </is>
      </c>
      <c r="E310" s="3" t="inlineStr">
        <is>
          <t>Analista de Dados Especialista - Segmento Financeiro</t>
        </is>
      </c>
      <c r="F310" s="3" t="inlineStr">
        <is>
          <t>effective</t>
        </is>
      </c>
      <c r="G310" s="3" t="inlineStr">
        <is>
          <t>04/04/2025</t>
        </is>
      </c>
      <c r="H310" s="3" t="inlineStr">
        <is>
          <t>30/04/2025</t>
        </is>
      </c>
      <c r="I310" s="3" t="b">
        <v>1</v>
      </c>
      <c r="J310" s="3" t="inlineStr"/>
      <c r="K310" s="3" t="inlineStr"/>
      <c r="L310" s="3" t="inlineStr">
        <is>
          <t>remote</t>
        </is>
      </c>
      <c r="M310" s="3" t="inlineStr">
        <is>
          <t>https://db.gupy.io/job/eyJqb2JJZCI6ODkyNDYzNiwic291cmNlIjoiZ3VweV9wb3J0YWwifQ==?jobBoardSource=gupy_portal</t>
        </is>
      </c>
      <c r="N310" s="3" t="inlineStr">
        <is>
          <t>Não</t>
        </is>
      </c>
    </row>
    <row r="311">
      <c r="A311" t="n">
        <v>8911709</v>
      </c>
      <c r="B311" t="n">
        <v>47657</v>
      </c>
      <c r="C311" t="inlineStr">
        <is>
          <t>Energisa Estágio</t>
        </is>
      </c>
      <c r="D311" t="inlineStr">
        <is>
          <t>Not</t>
        </is>
      </c>
      <c r="E311" t="inlineStr">
        <is>
          <t>ESTAGIÁRIO (A) - ENGENHARIA Rio de Janeiro</t>
        </is>
      </c>
      <c r="F311" t="inlineStr">
        <is>
          <t>effective</t>
        </is>
      </c>
      <c r="G311" t="inlineStr">
        <is>
          <t>04/04/2025</t>
        </is>
      </c>
      <c r="H311" t="inlineStr">
        <is>
          <t>24/04/2025</t>
        </is>
      </c>
      <c r="I311" t="b">
        <v>0</v>
      </c>
      <c r="J311" t="inlineStr">
        <is>
          <t>Rio de Janeiro</t>
        </is>
      </c>
      <c r="K311" t="inlineStr">
        <is>
          <t>Rio de Janeiro</t>
        </is>
      </c>
      <c r="L311" t="inlineStr">
        <is>
          <t>on-site</t>
        </is>
      </c>
      <c r="M311" t="inlineStr">
        <is>
          <t>https://estagioenergisa.gupy.io/job/eyJqb2JJZCI6ODkxMTcwOSwic291cmNlIjoiZ3VweV9wb3J0YWwifQ==?jobBoardSource=gupy_portal</t>
        </is>
      </c>
      <c r="N311" t="inlineStr">
        <is>
          <t>Não</t>
        </is>
      </c>
    </row>
    <row r="312">
      <c r="A312" t="n">
        <v>8908892</v>
      </c>
      <c r="B312" t="n">
        <v>638</v>
      </c>
      <c r="C312" t="inlineStr">
        <is>
          <t>GRUPO CVLB</t>
        </is>
      </c>
      <c r="D312" t="inlineStr">
        <is>
          <t>Not</t>
        </is>
      </c>
      <c r="E312" t="inlineStr">
        <is>
          <t>CVLB | ESTAGIÁRIO DE RECRUTAMENTO E SELEÇÃO &amp; CONSULTORIA INTERNA DE LOJAS</t>
        </is>
      </c>
      <c r="F312" t="inlineStr">
        <is>
          <t>effective</t>
        </is>
      </c>
      <c r="G312" t="inlineStr">
        <is>
          <t>04/04/2025</t>
        </is>
      </c>
      <c r="H312" t="inlineStr">
        <is>
          <t>01/06/2025</t>
        </is>
      </c>
      <c r="I312" t="b">
        <v>0</v>
      </c>
      <c r="J312" t="inlineStr">
        <is>
          <t>Rio de Janeiro</t>
        </is>
      </c>
      <c r="K312" t="inlineStr">
        <is>
          <t>Rio de Janeiro</t>
        </is>
      </c>
      <c r="L312" t="inlineStr">
        <is>
          <t>hybrid</t>
        </is>
      </c>
      <c r="M312" t="inlineStr">
        <is>
          <t>https://grupocvlb.gupy.io/job/eyJqb2JJZCI6ODkwODg5Miwic291cmNlIjoiZ3VweV9wb3J0YWwifQ==?jobBoardSource=gupy_portal</t>
        </is>
      </c>
      <c r="N312" t="inlineStr">
        <is>
          <t>Não</t>
        </is>
      </c>
    </row>
    <row r="313">
      <c r="A313" t="n">
        <v>8923408</v>
      </c>
      <c r="B313" t="n">
        <v>1923</v>
      </c>
      <c r="C313" t="inlineStr">
        <is>
          <t>Cury Construtora</t>
        </is>
      </c>
      <c r="D313" t="inlineStr">
        <is>
          <t>Not</t>
        </is>
      </c>
      <c r="E313" t="inlineStr">
        <is>
          <t>Pessoa Estagiária de Engenharia- Obras</t>
        </is>
      </c>
      <c r="F313" t="inlineStr">
        <is>
          <t>internship</t>
        </is>
      </c>
      <c r="G313" t="inlineStr">
        <is>
          <t>04/04/2025</t>
        </is>
      </c>
      <c r="H313" t="inlineStr">
        <is>
          <t>03/06/2025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on-site</t>
        </is>
      </c>
      <c r="M313" t="inlineStr">
        <is>
          <t>https://cury.gupy.io/job/eyJqb2JJZCI6ODkyMzQwOCwic291cmNlIjoiZ3VweV9wb3J0YWwifQ==?jobBoardSource=gupy_portal</t>
        </is>
      </c>
      <c r="N313" t="inlineStr">
        <is>
          <t>Não</t>
        </is>
      </c>
    </row>
    <row r="314">
      <c r="A314" s="3" t="n">
        <v>8877604</v>
      </c>
      <c r="B314" s="3" t="n">
        <v>1188</v>
      </c>
      <c r="C314" s="3" t="inlineStr">
        <is>
          <t>Alloha Fibra</t>
        </is>
      </c>
      <c r="D314" s="3" t="inlineStr">
        <is>
          <t>Not</t>
        </is>
      </c>
      <c r="E314" s="3" t="inlineStr">
        <is>
          <t>Analista de Dados PL - VAGA EXCLUSIVA PCD</t>
        </is>
      </c>
      <c r="F314" s="3" t="inlineStr">
        <is>
          <t>effective</t>
        </is>
      </c>
      <c r="G314" s="3" t="inlineStr">
        <is>
          <t>04/04/2025</t>
        </is>
      </c>
      <c r="H314" s="3" t="inlineStr">
        <is>
          <t>26/05/2025</t>
        </is>
      </c>
      <c r="I314" s="3" t="b">
        <v>1</v>
      </c>
      <c r="J314" s="3" t="inlineStr"/>
      <c r="K314" s="3" t="inlineStr"/>
      <c r="L314" s="3" t="inlineStr">
        <is>
          <t>remote</t>
        </is>
      </c>
      <c r="M314" s="3" t="inlineStr">
        <is>
          <t>https://allohafibra.gupy.io/job/eyJqb2JJZCI6ODg3NzYwNCwic291cmNlIjoiZ3VweV9wb3J0YWwifQ==?jobBoardSource=gupy_portal</t>
        </is>
      </c>
      <c r="N314" s="3" t="inlineStr">
        <is>
          <t>Não</t>
        </is>
      </c>
    </row>
    <row r="315">
      <c r="A315" s="3" t="n">
        <v>8891670</v>
      </c>
      <c r="B315" s="3" t="n">
        <v>2</v>
      </c>
      <c r="C315" s="3" t="inlineStr">
        <is>
          <t>Gupy</t>
        </is>
      </c>
      <c r="D315" s="3" t="inlineStr">
        <is>
          <t>Not</t>
        </is>
      </c>
      <c r="E315" s="3" t="inlineStr">
        <is>
          <t>Produto | Analista de Dados Pleno</t>
        </is>
      </c>
      <c r="F315" s="3" t="inlineStr">
        <is>
          <t>effective</t>
        </is>
      </c>
      <c r="G315" s="3" t="inlineStr">
        <is>
          <t>04/04/2025</t>
        </is>
      </c>
      <c r="H315" s="3" t="inlineStr">
        <is>
          <t>30/05/2025</t>
        </is>
      </c>
      <c r="I315" s="3" t="b">
        <v>1</v>
      </c>
      <c r="J315" s="3" t="inlineStr"/>
      <c r="K315" s="3" t="inlineStr"/>
      <c r="L315" s="3" t="inlineStr">
        <is>
          <t>remote</t>
        </is>
      </c>
      <c r="M315" s="3" t="inlineStr">
        <is>
          <t>https://tech-career.gupy.io/job/eyJqb2JJZCI6ODg5MTY3MCwic291cmNlIjoiZ3VweV9wb3J0YWwifQ==?jobBoardSource=gupy_portal</t>
        </is>
      </c>
      <c r="N315" s="3" t="inlineStr">
        <is>
          <t>Não</t>
        </is>
      </c>
    </row>
    <row r="316">
      <c r="A316" s="4" t="n">
        <v>8923286</v>
      </c>
      <c r="B316" s="4" t="n">
        <v>58612</v>
      </c>
      <c r="C316" s="4" t="inlineStr">
        <is>
          <t>Hyperativa</t>
        </is>
      </c>
      <c r="D316" s="4" t="inlineStr">
        <is>
          <t>Not</t>
        </is>
      </c>
      <c r="E316" s="4" t="inlineStr">
        <is>
          <t>Analista Administrativo Financeiro Jr</t>
        </is>
      </c>
      <c r="F316" s="4" t="inlineStr">
        <is>
          <t>effective</t>
        </is>
      </c>
      <c r="G316" s="4" t="inlineStr">
        <is>
          <t>04/04/2025</t>
        </is>
      </c>
      <c r="H316" s="4" t="inlineStr">
        <is>
          <t>03/06/2025</t>
        </is>
      </c>
      <c r="I316" s="4" t="b">
        <v>1</v>
      </c>
      <c r="J316" s="4" t="n"/>
      <c r="K316" s="4" t="n"/>
      <c r="L316" s="4" t="inlineStr">
        <is>
          <t>remote</t>
        </is>
      </c>
      <c r="M316" s="4" t="inlineStr">
        <is>
          <t>https://hyperativa.gupy.io/job/eyJqb2JJZCI6ODkyMzI4Niwic291cmNlIjoiZ3VweV9wb3J0YWwifQ==?jobBoardSource=gupy_portal</t>
        </is>
      </c>
      <c r="N316" s="4" t="inlineStr">
        <is>
          <t>Não</t>
        </is>
      </c>
    </row>
    <row r="317">
      <c r="A317" s="4" t="n">
        <v>8914509</v>
      </c>
      <c r="B317" s="4" t="n">
        <v>50527</v>
      </c>
      <c r="C317" s="4" t="inlineStr">
        <is>
          <t>VENHA SER #SANGUELARANJA 🧡🚀</t>
        </is>
      </c>
      <c r="D317" s="4" t="inlineStr">
        <is>
          <t>Not</t>
        </is>
      </c>
      <c r="E317" s="4" t="inlineStr">
        <is>
          <t>Pessoa Desenvolvedora Back End NodeJS</t>
        </is>
      </c>
      <c r="F317" s="4" t="inlineStr">
        <is>
          <t>effective</t>
        </is>
      </c>
      <c r="G317" s="4" t="inlineStr">
        <is>
          <t>04/04/2025</t>
        </is>
      </c>
      <c r="H317" s="4" t="inlineStr">
        <is>
          <t>02/06/2025</t>
        </is>
      </c>
      <c r="I317" s="4" t="b">
        <v>1</v>
      </c>
      <c r="J317" s="4" t="n"/>
      <c r="K317" s="4" t="n"/>
      <c r="L317" s="4" t="inlineStr">
        <is>
          <t>remote</t>
        </is>
      </c>
      <c r="M317" s="4" t="inlineStr">
        <is>
          <t>https://fcamara.gupy.io/job/eyJqb2JJZCI6ODkxNDUwOSwic291cmNlIjoiZ3VweV9wb3J0YWwifQ==?jobBoardSource=gupy_portal</t>
        </is>
      </c>
      <c r="N317" s="4" t="inlineStr">
        <is>
          <t>Não</t>
        </is>
      </c>
    </row>
    <row r="318">
      <c r="A318" s="4" t="n">
        <v>8919083</v>
      </c>
      <c r="B318" s="4" t="n">
        <v>39703</v>
      </c>
      <c r="C318" s="4" t="inlineStr">
        <is>
          <t>Stefanini Group</t>
        </is>
      </c>
      <c r="D318" s="4" t="inlineStr">
        <is>
          <t>Not</t>
        </is>
      </c>
      <c r="E318" s="4" t="inlineStr">
        <is>
          <t>ANALISTA ADMINISTRATIVO FINANCEIRO JR</t>
        </is>
      </c>
      <c r="F318" s="4" t="inlineStr">
        <is>
          <t>effective</t>
        </is>
      </c>
      <c r="G318" s="4" t="inlineStr">
        <is>
          <t>04/04/2025</t>
        </is>
      </c>
      <c r="H318" s="4" t="inlineStr">
        <is>
          <t>02/06/2025</t>
        </is>
      </c>
      <c r="I318" s="4" t="b">
        <v>0</v>
      </c>
      <c r="J318" s="4" t="inlineStr">
        <is>
          <t>Rio de Janeiro</t>
        </is>
      </c>
      <c r="K318" s="4" t="inlineStr">
        <is>
          <t>Rio de Janeiro</t>
        </is>
      </c>
      <c r="L318" s="4" t="inlineStr">
        <is>
          <t>hybrid</t>
        </is>
      </c>
      <c r="M318" s="4" t="inlineStr">
        <is>
          <t>https://stefanini.gupy.io/job/eyJqb2JJZCI6ODkxOTA4Mywic291cmNlIjoiZ3VweV9wb3J0YWwifQ==?jobBoardSource=gupy_portal</t>
        </is>
      </c>
      <c r="N318" s="4" t="inlineStr">
        <is>
          <t>Não</t>
        </is>
      </c>
    </row>
    <row r="319">
      <c r="A319" t="n">
        <v>8916205</v>
      </c>
      <c r="B319" t="n">
        <v>49306</v>
      </c>
      <c r="C319" t="inlineStr">
        <is>
          <t>CSN - Companhia Siderúrgica Nacional</t>
        </is>
      </c>
      <c r="D319" t="inlineStr">
        <is>
          <t>Not</t>
        </is>
      </c>
      <c r="E319" t="inlineStr">
        <is>
          <t>Estágio nível Superior - Jurídico</t>
        </is>
      </c>
      <c r="F319" t="inlineStr">
        <is>
          <t>internship</t>
        </is>
      </c>
      <c r="G319" t="inlineStr">
        <is>
          <t>03/04/2025</t>
        </is>
      </c>
      <c r="H319" t="inlineStr">
        <is>
          <t>02/06/2025</t>
        </is>
      </c>
      <c r="I319" t="b">
        <v>0</v>
      </c>
      <c r="J319" t="inlineStr">
        <is>
          <t>Cantagalo</t>
        </is>
      </c>
      <c r="K319" t="inlineStr">
        <is>
          <t>Rio de Janeiro</t>
        </is>
      </c>
      <c r="L319" t="inlineStr">
        <is>
          <t>on-site</t>
        </is>
      </c>
      <c r="M319" t="inlineStr">
        <is>
          <t>https://csn.gupy.io/job/eyJqb2JJZCI6ODkxNjIwNSwic291cmNlIjoiZ3VweV9wb3J0YWwifQ==?jobBoardSource=gupy_portal</t>
        </is>
      </c>
      <c r="N319" t="inlineStr">
        <is>
          <t>Não</t>
        </is>
      </c>
    </row>
    <row r="320">
      <c r="A320" t="n">
        <v>8918837</v>
      </c>
      <c r="B320" t="n">
        <v>6010</v>
      </c>
      <c r="C320" t="inlineStr">
        <is>
          <t>Programa de Estágio AHEAD - Tauil &amp; Chequer Advogados associado a Mayer Brown</t>
        </is>
      </c>
      <c r="D320" t="inlineStr">
        <is>
          <t>Not</t>
        </is>
      </c>
      <c r="E320" t="inlineStr">
        <is>
          <t xml:space="preserve">Estagiário(a) Jurídico - Corporate O&amp;G </t>
        </is>
      </c>
      <c r="F320" t="inlineStr">
        <is>
          <t>internship</t>
        </is>
      </c>
      <c r="G320" t="inlineStr">
        <is>
          <t>03/04/2025</t>
        </is>
      </c>
      <c r="H320" t="inlineStr">
        <is>
          <t>02/06/2025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on-site</t>
        </is>
      </c>
      <c r="M320" t="inlineStr">
        <is>
          <t>https://tauilechequerahead.gupy.io/job/eyJqb2JJZCI6ODkxODgzNywic291cmNlIjoiZ3VweV9wb3J0YWwifQ==?jobBoardSource=gupy_portal</t>
        </is>
      </c>
      <c r="N320" t="inlineStr">
        <is>
          <t>Não</t>
        </is>
      </c>
    </row>
    <row r="321">
      <c r="A321" t="n">
        <v>8809372</v>
      </c>
      <c r="B321" t="n">
        <v>26439</v>
      </c>
      <c r="C321" t="inlineStr">
        <is>
          <t>R2PHARMA</t>
        </is>
      </c>
      <c r="D321" t="inlineStr">
        <is>
          <t>Not</t>
        </is>
      </c>
      <c r="E321" t="inlineStr">
        <is>
          <t>Estagiário de Radiofarmácia - Rio de Janeiro</t>
        </is>
      </c>
      <c r="F321" t="inlineStr">
        <is>
          <t>internship</t>
        </is>
      </c>
      <c r="G321" t="inlineStr">
        <is>
          <t>03/04/2025</t>
        </is>
      </c>
      <c r="H321" t="inlineStr">
        <is>
          <t>30/06/2025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https://r2pharma.gupy.io/job/eyJqb2JJZCI6ODgwOTM3Miwic291cmNlIjoiZ3VweV9wb3J0YWwifQ==?jobBoardSource=gupy_portal</t>
        </is>
      </c>
      <c r="N321" t="inlineStr">
        <is>
          <t>Não</t>
        </is>
      </c>
    </row>
    <row r="322">
      <c r="A322" t="n">
        <v>8913245</v>
      </c>
      <c r="B322" t="n">
        <v>2301</v>
      </c>
      <c r="C322" t="inlineStr">
        <is>
          <t>Open Co</t>
        </is>
      </c>
      <c r="D322" t="inlineStr">
        <is>
          <t>Not</t>
        </is>
      </c>
      <c r="E322" t="inlineStr">
        <is>
          <t>Estágio em Operações de Crédito [RJ]</t>
        </is>
      </c>
      <c r="F322" t="inlineStr">
        <is>
          <t>internship</t>
        </is>
      </c>
      <c r="G322" t="inlineStr">
        <is>
          <t>03/04/2025</t>
        </is>
      </c>
      <c r="H322" t="inlineStr">
        <is>
          <t>02/06/2025</t>
        </is>
      </c>
      <c r="I322" t="b">
        <v>0</v>
      </c>
      <c r="J322" t="inlineStr">
        <is>
          <t>Rio de Janeiro</t>
        </is>
      </c>
      <c r="K322" t="inlineStr">
        <is>
          <t>Rio de Janeiro</t>
        </is>
      </c>
      <c r="L322" t="inlineStr">
        <is>
          <t>hybrid</t>
        </is>
      </c>
      <c r="M322" t="inlineStr">
        <is>
          <t>https://open-co.gupy.io/job/eyJqb2JJZCI6ODkxMzI0NSwic291cmNlIjoiZ3VweV9wb3J0YWwifQ==?jobBoardSource=gupy_portal</t>
        </is>
      </c>
      <c r="N322" t="inlineStr">
        <is>
          <t>Não</t>
        </is>
      </c>
    </row>
    <row r="323">
      <c r="A323" t="n">
        <v>8918646</v>
      </c>
      <c r="B323" t="n">
        <v>292</v>
      </c>
      <c r="C323" t="inlineStr">
        <is>
          <t>Confidencial</t>
        </is>
      </c>
      <c r="D323" t="inlineStr">
        <is>
          <t>Not</t>
        </is>
      </c>
      <c r="E323" t="inlineStr">
        <is>
          <t>Estágio de Produção de Conteúdo</t>
        </is>
      </c>
      <c r="F323" t="inlineStr">
        <is>
          <t>internship</t>
        </is>
      </c>
      <c r="G323" t="inlineStr">
        <is>
          <t>03/04/2025</t>
        </is>
      </c>
      <c r="H323" t="inlineStr">
        <is>
          <t>02/06/2025</t>
        </is>
      </c>
      <c r="I323" t="b">
        <v>0</v>
      </c>
      <c r="J323" t="inlineStr">
        <is>
          <t>Rio de Janeiro</t>
        </is>
      </c>
      <c r="K323" t="inlineStr">
        <is>
          <t>Rio de Janeiro</t>
        </is>
      </c>
      <c r="L323" t="inlineStr">
        <is>
          <t>hybrid</t>
        </is>
      </c>
      <c r="M323" t="inlineStr">
        <is>
          <t>https://vagasgt.gupy.io/job/eyJqb2JJZCI6ODkxODY0Niwic291cmNlIjoiZ3VweV9wb3J0YWwifQ==?jobBoardSource=gupy_portal</t>
        </is>
      </c>
      <c r="N323" t="inlineStr">
        <is>
          <t>Não</t>
        </is>
      </c>
    </row>
    <row r="324">
      <c r="A324" s="4" t="n">
        <v>8808046</v>
      </c>
      <c r="B324" s="4" t="n">
        <v>981</v>
      </c>
      <c r="C324" s="4" t="inlineStr">
        <is>
          <t>YDUQS - Vagas Tech</t>
        </is>
      </c>
      <c r="D324" s="4" t="inlineStr">
        <is>
          <t>Not</t>
        </is>
      </c>
      <c r="E324" s="4" t="inlineStr">
        <is>
          <t>PESSOA DESENVOLVEDORA BACK END SÊNIOR</t>
        </is>
      </c>
      <c r="F324" s="4" t="inlineStr">
        <is>
          <t>effective</t>
        </is>
      </c>
      <c r="G324" s="4" t="inlineStr">
        <is>
          <t>03/04/2025</t>
        </is>
      </c>
      <c r="H324" s="4" t="inlineStr">
        <is>
          <t>30/04/2025</t>
        </is>
      </c>
      <c r="I324" s="4" t="b">
        <v>1</v>
      </c>
      <c r="J324" s="4" t="n"/>
      <c r="K324" s="4" t="n"/>
      <c r="L324" s="4" t="inlineStr">
        <is>
          <t>remote</t>
        </is>
      </c>
      <c r="M324" s="4" t="inlineStr">
        <is>
          <t>https://yduqstech.gupy.io/job/eyJqb2JJZCI6ODgwODA0Niwic291cmNlIjoiZ3VweV9wb3J0YWwifQ==?jobBoardSource=gupy_portal</t>
        </is>
      </c>
      <c r="N324" s="4" t="inlineStr">
        <is>
          <t>Não</t>
        </is>
      </c>
    </row>
    <row r="325">
      <c r="A325" t="n">
        <v>8917442</v>
      </c>
      <c r="B325" t="n">
        <v>607</v>
      </c>
      <c r="C325" t="inlineStr">
        <is>
          <t>Talent Gestão de Pessoas</t>
        </is>
      </c>
      <c r="D325" t="inlineStr">
        <is>
          <t>Not</t>
        </is>
      </c>
      <c r="E325" t="inlineStr">
        <is>
          <t>Estagiário(a) de Direito - Rio de Janeiro - RJ</t>
        </is>
      </c>
      <c r="F325" t="inlineStr">
        <is>
          <t>internship</t>
        </is>
      </c>
      <c r="G325" t="inlineStr">
        <is>
          <t>03/04/2025</t>
        </is>
      </c>
      <c r="H325" t="inlineStr">
        <is>
          <t>30/04/2025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on-site</t>
        </is>
      </c>
      <c r="M325" t="inlineStr">
        <is>
          <t>https://talentgp.gupy.io/job/eyJqb2JJZCI6ODkxNzQ0Miwic291cmNlIjoiZ3VweV9wb3J0YWwifQ==?jobBoardSource=gupy_portal</t>
        </is>
      </c>
      <c r="N325" t="inlineStr">
        <is>
          <t>Não</t>
        </is>
      </c>
    </row>
    <row r="326">
      <c r="A326" t="n">
        <v>8918597</v>
      </c>
      <c r="B326" t="n">
        <v>537</v>
      </c>
      <c r="C326" t="inlineStr">
        <is>
          <t>Elite</t>
        </is>
      </c>
      <c r="D326" t="inlineStr">
        <is>
          <t>Not</t>
        </is>
      </c>
      <c r="E326" t="inlineStr">
        <is>
          <t>Estagiário Pedagógico - Inovação | Elite Madureira - RJ</t>
        </is>
      </c>
      <c r="F326" t="inlineStr">
        <is>
          <t>internship</t>
        </is>
      </c>
      <c r="G326" t="inlineStr">
        <is>
          <t>03/04/2025</t>
        </is>
      </c>
      <c r="H326" t="inlineStr">
        <is>
          <t>02/06/2025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on-site</t>
        </is>
      </c>
      <c r="M326" t="inlineStr">
        <is>
          <t>https://elite.gupy.io/job/eyJqb2JJZCI6ODkxODU5Nywic291cmNlIjoiZ3VweV9wb3J0YWwifQ==?jobBoardSource=gupy_portal</t>
        </is>
      </c>
      <c r="N326" t="inlineStr">
        <is>
          <t>Não</t>
        </is>
      </c>
    </row>
    <row r="327">
      <c r="A327" t="n">
        <v>8918466</v>
      </c>
      <c r="B327" t="n">
        <v>537</v>
      </c>
      <c r="C327" t="inlineStr">
        <is>
          <t>Elite</t>
        </is>
      </c>
      <c r="D327" t="inlineStr">
        <is>
          <t>Not</t>
        </is>
      </c>
      <c r="E327" t="inlineStr">
        <is>
          <t>Elite 2025| Estagiário auxiliar de Turma/Mediador - Elite São Gonçalo/RJ</t>
        </is>
      </c>
      <c r="F327" t="inlineStr">
        <is>
          <t>internship</t>
        </is>
      </c>
      <c r="G327" t="inlineStr">
        <is>
          <t>03/04/2025</t>
        </is>
      </c>
      <c r="H327" t="inlineStr">
        <is>
          <t>02/06/2025</t>
        </is>
      </c>
      <c r="I327" t="b">
        <v>0</v>
      </c>
      <c r="J327" t="inlineStr">
        <is>
          <t>São Gonçalo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https://elite.gupy.io/job/eyJqb2JJZCI6ODkxODQ2Niwic291cmNlIjoiZ3VweV9wb3J0YWwifQ==?jobBoardSource=gupy_portal</t>
        </is>
      </c>
      <c r="N327" t="inlineStr">
        <is>
          <t>Não</t>
        </is>
      </c>
    </row>
    <row r="328">
      <c r="A328" t="n">
        <v>8881758</v>
      </c>
      <c r="B328" t="n">
        <v>63299</v>
      </c>
      <c r="C328" t="inlineStr">
        <is>
          <t>Grupo Dreamers</t>
        </is>
      </c>
      <c r="D328" t="inlineStr">
        <is>
          <t>Not</t>
        </is>
      </c>
      <c r="E328" t="inlineStr">
        <is>
          <t>Estagiário(a) de Faturamento</t>
        </is>
      </c>
      <c r="F328" t="inlineStr">
        <is>
          <t>internship</t>
        </is>
      </c>
      <c r="G328" t="inlineStr">
        <is>
          <t>03/04/2025</t>
        </is>
      </c>
      <c r="H328" t="inlineStr">
        <is>
          <t>26/05/2025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hybrid</t>
        </is>
      </c>
      <c r="M328" t="inlineStr">
        <is>
          <t>https://grupo-dreamers.gupy.io/job/eyJqb2JJZCI6ODg4MTc1OCwic291cmNlIjoiZ3VweV9wb3J0YWwifQ==?jobBoardSource=gupy_portal</t>
        </is>
      </c>
      <c r="N328" t="inlineStr">
        <is>
          <t>Não</t>
        </is>
      </c>
    </row>
    <row r="329">
      <c r="A329" t="n">
        <v>8918535</v>
      </c>
      <c r="B329" t="n">
        <v>15217</v>
      </c>
      <c r="C329" t="inlineStr">
        <is>
          <t>Matriz Educação</t>
        </is>
      </c>
      <c r="D329" t="inlineStr">
        <is>
          <t>Not</t>
        </is>
      </c>
      <c r="E329" t="inlineStr">
        <is>
          <t>Estágio em Mediação</t>
        </is>
      </c>
      <c r="F329" t="inlineStr">
        <is>
          <t>internship</t>
        </is>
      </c>
      <c r="G329" t="inlineStr">
        <is>
          <t>03/04/2025</t>
        </is>
      </c>
      <c r="H329" t="inlineStr">
        <is>
          <t>02/06/2025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https://matrizeducacao.gupy.io/job/eyJqb2JJZCI6ODkxODUzNSwic291cmNlIjoiZ3VweV9wb3J0YWwifQ==?jobBoardSource=gupy_portal</t>
        </is>
      </c>
      <c r="N329" t="inlineStr">
        <is>
          <t>Não</t>
        </is>
      </c>
    </row>
    <row r="330">
      <c r="A330" s="4" t="n">
        <v>8916010</v>
      </c>
      <c r="B330" s="4" t="n">
        <v>15580</v>
      </c>
      <c r="C330" s="4" t="inlineStr">
        <is>
          <t>DB</t>
        </is>
      </c>
      <c r="D330" s="4" t="inlineStr">
        <is>
          <t>Not</t>
        </is>
      </c>
      <c r="E330" s="4" t="inlineStr">
        <is>
          <t>Dev Fullstack (PHP &amp; React) Sr - Segmento Financeiro</t>
        </is>
      </c>
      <c r="F330" s="4" t="inlineStr">
        <is>
          <t>effective</t>
        </is>
      </c>
      <c r="G330" s="4" t="inlineStr">
        <is>
          <t>03/04/2025</t>
        </is>
      </c>
      <c r="H330" s="4" t="inlineStr">
        <is>
          <t>30/04/2025</t>
        </is>
      </c>
      <c r="I330" s="4" t="b">
        <v>1</v>
      </c>
      <c r="J330" s="4" t="n"/>
      <c r="K330" s="4" t="n"/>
      <c r="L330" s="4" t="inlineStr">
        <is>
          <t>remote</t>
        </is>
      </c>
      <c r="M330" s="4" t="inlineStr">
        <is>
          <t>https://db.gupy.io/job/eyJqb2JJZCI6ODkxNjAxMCwic291cmNlIjoiZ3VweV9wb3J0YWwifQ==?jobBoardSource=gupy_portal</t>
        </is>
      </c>
      <c r="N330" s="4" t="inlineStr">
        <is>
          <t>Não</t>
        </is>
      </c>
    </row>
    <row r="331">
      <c r="A331" t="n">
        <v>8834897</v>
      </c>
      <c r="B331" t="n">
        <v>12808</v>
      </c>
      <c r="C331" t="inlineStr">
        <is>
          <t>Quod</t>
        </is>
      </c>
      <c r="D331" t="inlineStr">
        <is>
          <t>Not</t>
        </is>
      </c>
      <c r="E331" t="inlineStr">
        <is>
          <t>ESTAGIARIO(A) em Tecnologia</t>
        </is>
      </c>
      <c r="F331" t="inlineStr">
        <is>
          <t>internship</t>
        </is>
      </c>
      <c r="G331" t="inlineStr">
        <is>
          <t>03/04/2025</t>
        </is>
      </c>
      <c r="H331" t="inlineStr">
        <is>
          <t>18/05/2025</t>
        </is>
      </c>
      <c r="I331" t="b">
        <v>1</v>
      </c>
      <c r="L331" t="inlineStr">
        <is>
          <t>remote</t>
        </is>
      </c>
      <c r="M331" t="inlineStr">
        <is>
          <t>https://vempraquod.gupy.io/job/eyJqb2JJZCI6ODgzNDg5Nywic291cmNlIjoiZ3VweV9wb3J0YWwifQ==?jobBoardSource=gupy_portal</t>
        </is>
      </c>
      <c r="N331" t="inlineStr">
        <is>
          <t>Não</t>
        </is>
      </c>
    </row>
    <row r="332">
      <c r="A332" t="n">
        <v>8917859</v>
      </c>
      <c r="B332" t="n">
        <v>17659</v>
      </c>
      <c r="C332" t="inlineStr">
        <is>
          <t>BMA - Barbosa Müssnich Aragão</t>
        </is>
      </c>
      <c r="D332" t="inlineStr">
        <is>
          <t>Not</t>
        </is>
      </c>
      <c r="E332" t="inlineStr">
        <is>
          <t>Estagiário(a) - Solução de Conflitos (RJ)</t>
        </is>
      </c>
      <c r="F332" t="inlineStr">
        <is>
          <t>internship</t>
        </is>
      </c>
      <c r="G332" t="inlineStr">
        <is>
          <t>03/04/2025</t>
        </is>
      </c>
      <c r="H332" t="inlineStr">
        <is>
          <t>02/06/2025</t>
        </is>
      </c>
      <c r="I332" t="b">
        <v>0</v>
      </c>
      <c r="J332" t="inlineStr">
        <is>
          <t>Rio de Janeiro</t>
        </is>
      </c>
      <c r="K332" t="inlineStr">
        <is>
          <t>Rio de Janeiro</t>
        </is>
      </c>
      <c r="L332" t="inlineStr">
        <is>
          <t>hybrid</t>
        </is>
      </c>
      <c r="M332" t="inlineStr">
        <is>
          <t>https://bmatalentos.gupy.io/job/eyJqb2JJZCI6ODkxNzg1OSwic291cmNlIjoiZ3VweV9wb3J0YWwifQ==?jobBoardSource=gupy_portal</t>
        </is>
      </c>
      <c r="N332" t="inlineStr">
        <is>
          <t>Não</t>
        </is>
      </c>
    </row>
    <row r="333">
      <c r="A333" t="n">
        <v>8917155</v>
      </c>
      <c r="B333" t="n">
        <v>2297</v>
      </c>
      <c r="C333" t="inlineStr">
        <is>
          <t>Incentiv</t>
        </is>
      </c>
      <c r="D333" t="inlineStr">
        <is>
          <t>Not</t>
        </is>
      </c>
      <c r="E333" t="inlineStr">
        <is>
          <t>Estágio em Produto</t>
        </is>
      </c>
      <c r="F333" t="inlineStr">
        <is>
          <t>internship</t>
        </is>
      </c>
      <c r="G333" t="inlineStr">
        <is>
          <t>03/04/2025</t>
        </is>
      </c>
      <c r="H333" t="inlineStr">
        <is>
          <t>10/04/2025</t>
        </is>
      </c>
      <c r="I333" t="b">
        <v>1</v>
      </c>
      <c r="L333" t="inlineStr">
        <is>
          <t>remote</t>
        </is>
      </c>
      <c r="M333" t="inlineStr">
        <is>
          <t>https://incentivme.gupy.io/job/eyJqb2JJZCI6ODkxNzE1NSwic291cmNlIjoiZ3VweV9wb3J0YWwifQ==?jobBoardSource=gupy_portal</t>
        </is>
      </c>
      <c r="N333" t="inlineStr">
        <is>
          <t>Não</t>
        </is>
      </c>
    </row>
    <row r="334">
      <c r="A334" t="n">
        <v>8910880</v>
      </c>
      <c r="B334" t="n">
        <v>68443</v>
      </c>
      <c r="C334" t="inlineStr">
        <is>
          <t xml:space="preserve">Rede de Educação Notre Dame </t>
        </is>
      </c>
      <c r="D334" t="inlineStr">
        <is>
          <t>Not</t>
        </is>
      </c>
      <c r="E334" t="inlineStr">
        <is>
          <t>Assistente de Turma (Estágio)  - Educação Infantil - Colégio Notre Dame Ipanema</t>
        </is>
      </c>
      <c r="F334" t="inlineStr">
        <is>
          <t>internship</t>
        </is>
      </c>
      <c r="G334" t="inlineStr">
        <is>
          <t>03/04/2025</t>
        </is>
      </c>
      <c r="H334" t="inlineStr">
        <is>
          <t>08/04/2025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on-site</t>
        </is>
      </c>
      <c r="M334" t="inlineStr">
        <is>
          <t>https://redenotredameeducacao.gupy.io/job/eyJqb2JJZCI6ODkxMDg4MCwic291cmNlIjoiZ3VweV9wb3J0YWwifQ==?jobBoardSource=gupy_portal</t>
        </is>
      </c>
      <c r="N334" t="inlineStr">
        <is>
          <t>Não</t>
        </is>
      </c>
    </row>
    <row r="335">
      <c r="A335" s="4" t="n">
        <v>8897472</v>
      </c>
      <c r="B335" s="4" t="n">
        <v>815</v>
      </c>
      <c r="C335" s="4" t="inlineStr">
        <is>
          <t>Mutant</t>
        </is>
      </c>
      <c r="D335" s="4" t="inlineStr">
        <is>
          <t>Not</t>
        </is>
      </c>
      <c r="E335" s="4" t="inlineStr">
        <is>
          <t>Desenvolvedor Backend (Java/Node)</t>
        </is>
      </c>
      <c r="F335" s="4" t="inlineStr">
        <is>
          <t>effective</t>
        </is>
      </c>
      <c r="G335" s="4" t="inlineStr">
        <is>
          <t>03/04/2025</t>
        </is>
      </c>
      <c r="H335" s="4" t="inlineStr">
        <is>
          <t>30/05/2025</t>
        </is>
      </c>
      <c r="I335" s="4" t="b">
        <v>1</v>
      </c>
      <c r="J335" s="4" t="n"/>
      <c r="K335" s="4" t="n"/>
      <c r="L335" s="4" t="inlineStr">
        <is>
          <t>remote</t>
        </is>
      </c>
      <c r="M335" s="4" t="inlineStr">
        <is>
          <t>https://mutantbrvagas.gupy.io/job/eyJqb2JJZCI6ODg5NzQ3Miwic291cmNlIjoiZ3VweV9wb3J0YWwifQ==?jobBoardSource=gupy_portal</t>
        </is>
      </c>
      <c r="N335" s="4" t="inlineStr">
        <is>
          <t>Não</t>
        </is>
      </c>
    </row>
    <row r="336">
      <c r="A336" s="4" t="n">
        <v>8877904</v>
      </c>
      <c r="B336" s="4" t="n">
        <v>2364</v>
      </c>
      <c r="C336" s="4" t="inlineStr">
        <is>
          <t>Viceri</t>
        </is>
      </c>
      <c r="D336" s="4" t="inlineStr">
        <is>
          <t>Not</t>
        </is>
      </c>
      <c r="E336" s="4" t="inlineStr">
        <is>
          <t>Pessoa Desenvolvedora Back-End (.Net) - Sênior</t>
        </is>
      </c>
      <c r="F336" s="4" t="inlineStr">
        <is>
          <t>effective</t>
        </is>
      </c>
      <c r="G336" s="4" t="inlineStr">
        <is>
          <t>03/04/2025</t>
        </is>
      </c>
      <c r="H336" s="4" t="inlineStr">
        <is>
          <t>26/05/2025</t>
        </is>
      </c>
      <c r="I336" s="4" t="b">
        <v>1</v>
      </c>
      <c r="J336" s="4" t="n"/>
      <c r="K336" s="4" t="n"/>
      <c r="L336" s="4" t="inlineStr">
        <is>
          <t>remote</t>
        </is>
      </c>
      <c r="M336" s="4" t="inlineStr">
        <is>
          <t>https://viceri-vagas.gupy.io/job/eyJqb2JJZCI6ODg3NzkwNCwic291cmNlIjoiZ3VweV9wb3J0YWwifQ==?jobBoardSource=gupy_portal</t>
        </is>
      </c>
      <c r="N336" s="4" t="inlineStr">
        <is>
          <t>Não</t>
        </is>
      </c>
    </row>
    <row r="337">
      <c r="A337" s="4" t="n">
        <v>8881590</v>
      </c>
      <c r="B337" s="4" t="n">
        <v>1895</v>
      </c>
      <c r="C337" s="4" t="inlineStr">
        <is>
          <t>GRAFENO</t>
        </is>
      </c>
      <c r="D337" s="4" t="inlineStr">
        <is>
          <t>Not</t>
        </is>
      </c>
      <c r="E337" s="4" t="inlineStr">
        <is>
          <t xml:space="preserve">Pessoa Desenvolvedora Back end Ruby - Sênior </t>
        </is>
      </c>
      <c r="F337" s="4" t="inlineStr">
        <is>
          <t>effective</t>
        </is>
      </c>
      <c r="G337" s="4" t="inlineStr">
        <is>
          <t>03/04/2025</t>
        </is>
      </c>
      <c r="H337" s="4" t="inlineStr">
        <is>
          <t>25/04/2025</t>
        </is>
      </c>
      <c r="I337" s="4" t="b">
        <v>1</v>
      </c>
      <c r="J337" s="4" t="n"/>
      <c r="K337" s="4" t="n"/>
      <c r="L337" s="4" t="inlineStr">
        <is>
          <t>remote</t>
        </is>
      </c>
      <c r="M337" s="4" t="inlineStr">
        <is>
          <t>https://grafeno.gupy.io/job/eyJqb2JJZCI6ODg4MTU5MCwic291cmNlIjoiZ3VweV9wb3J0YWwifQ==?jobBoardSource=gupy_portal</t>
        </is>
      </c>
      <c r="N337" s="4" t="inlineStr">
        <is>
          <t>Não</t>
        </is>
      </c>
    </row>
    <row r="338">
      <c r="A338" s="4" t="n">
        <v>8886286</v>
      </c>
      <c r="B338" s="4" t="n">
        <v>22708</v>
      </c>
      <c r="C338" s="4" t="inlineStr">
        <is>
          <t>ALLOS</t>
        </is>
      </c>
      <c r="D338" s="4" t="inlineStr">
        <is>
          <t>Not</t>
        </is>
      </c>
      <c r="E338" s="4" t="inlineStr">
        <is>
          <t xml:space="preserve">Analista Informações Gerenciais Júnior </t>
        </is>
      </c>
      <c r="F338" s="4" t="inlineStr">
        <is>
          <t>effective</t>
        </is>
      </c>
      <c r="G338" s="4" t="inlineStr">
        <is>
          <t>03/04/2025</t>
        </is>
      </c>
      <c r="H338" s="4" t="inlineStr">
        <is>
          <t>18/05/2025</t>
        </is>
      </c>
      <c r="I338" s="4" t="b">
        <v>0</v>
      </c>
      <c r="J338" s="4" t="inlineStr">
        <is>
          <t>Rio de Janeiro</t>
        </is>
      </c>
      <c r="K338" s="4" t="inlineStr">
        <is>
          <t>Rio de Janeiro</t>
        </is>
      </c>
      <c r="L338" s="4" t="inlineStr">
        <is>
          <t>hybrid</t>
        </is>
      </c>
      <c r="M338" s="4" t="inlineStr">
        <is>
          <t>https://carreirasallos.gupy.io/job/eyJqb2JJZCI6ODg4NjI4Niwic291cmNlIjoiZ3VweV9wb3J0YWwifQ==?jobBoardSource=gupy_portal</t>
        </is>
      </c>
      <c r="N338" s="4" t="inlineStr">
        <is>
          <t>Não</t>
        </is>
      </c>
    </row>
    <row r="339">
      <c r="A339" t="n">
        <v>8913713</v>
      </c>
      <c r="B339" t="n">
        <v>68247</v>
      </c>
      <c r="C339" t="inlineStr">
        <is>
          <t>Atlantica Hospitality International</t>
        </is>
      </c>
      <c r="D339" t="inlineStr">
        <is>
          <t>Not</t>
        </is>
      </c>
      <c r="E339" t="inlineStr">
        <is>
          <t>Estagiário de Recepção /  RAMADA CAMPOS</t>
        </is>
      </c>
      <c r="F339" t="inlineStr">
        <is>
          <t>internship</t>
        </is>
      </c>
      <c r="G339" t="inlineStr">
        <is>
          <t>03/04/2025</t>
        </is>
      </c>
      <c r="H339" t="inlineStr">
        <is>
          <t>02/06/2025</t>
        </is>
      </c>
      <c r="I339" t="b">
        <v>0</v>
      </c>
      <c r="J339" t="inlineStr">
        <is>
          <t>Campos dos Goytacazes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https://vagasahi.gupy.io/job/eyJqb2JJZCI6ODkxMzcxMywic291cmNlIjoiZ3VweV9wb3J0YWwifQ==?jobBoardSource=gupy_portal</t>
        </is>
      </c>
      <c r="N339" t="inlineStr">
        <is>
          <t>Não</t>
        </is>
      </c>
    </row>
    <row r="340">
      <c r="A340" t="n">
        <v>8900010</v>
      </c>
      <c r="B340" t="n">
        <v>68443</v>
      </c>
      <c r="C340" t="inlineStr">
        <is>
          <t xml:space="preserve">Rede de Educação Notre Dame </t>
        </is>
      </c>
      <c r="D340" t="inlineStr">
        <is>
          <t>Not</t>
        </is>
      </c>
      <c r="E340" t="inlineStr">
        <is>
          <t>Assistente do Integral (Estágio) - Colégio Notre Dame Ipanema</t>
        </is>
      </c>
      <c r="F340" t="inlineStr">
        <is>
          <t>internship</t>
        </is>
      </c>
      <c r="G340" t="inlineStr">
        <is>
          <t>03/04/2025</t>
        </is>
      </c>
      <c r="H340" t="inlineStr">
        <is>
          <t>08/04/2025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https://redenotredameeducacao.gupy.io/job/eyJqb2JJZCI6ODkwMDAxMCwic291cmNlIjoiZ3VweV9wb3J0YWwifQ==?jobBoardSource=gupy_portal</t>
        </is>
      </c>
      <c r="N340" t="inlineStr">
        <is>
          <t>Não</t>
        </is>
      </c>
    </row>
    <row r="341">
      <c r="A341" s="4" t="n">
        <v>8909616</v>
      </c>
      <c r="B341" s="4" t="n">
        <v>50527</v>
      </c>
      <c r="C341" s="4" t="inlineStr">
        <is>
          <t>VENHA SER #SANGUELARANJA 🧡🚀</t>
        </is>
      </c>
      <c r="D341" s="4" t="inlineStr">
        <is>
          <t>Not</t>
        </is>
      </c>
      <c r="E341" s="4" t="inlineStr">
        <is>
          <t xml:space="preserve">Pessoa Desenvolvedora Backend JR </t>
        </is>
      </c>
      <c r="F341" s="4" t="inlineStr">
        <is>
          <t>effective</t>
        </is>
      </c>
      <c r="G341" s="4" t="inlineStr">
        <is>
          <t>03/04/2025</t>
        </is>
      </c>
      <c r="H341" s="4" t="inlineStr">
        <is>
          <t>01/06/2025</t>
        </is>
      </c>
      <c r="I341" s="4" t="b">
        <v>1</v>
      </c>
      <c r="J341" s="4" t="n"/>
      <c r="K341" s="4" t="n"/>
      <c r="L341" s="4" t="inlineStr">
        <is>
          <t>remote</t>
        </is>
      </c>
      <c r="M341" s="4" t="inlineStr">
        <is>
          <t>https://fcamara.gupy.io/job/eyJqb2JJZCI6ODkwOTYxNiwic291cmNlIjoiZ3VweV9wb3J0YWwifQ==?jobBoardSource=gupy_portal</t>
        </is>
      </c>
      <c r="N341" s="4" t="inlineStr">
        <is>
          <t>Não</t>
        </is>
      </c>
    </row>
    <row r="342">
      <c r="A342" s="4" t="n">
        <v>8902868</v>
      </c>
      <c r="B342" s="4" t="n">
        <v>36502</v>
      </c>
      <c r="C342" s="4" t="inlineStr">
        <is>
          <t>Quality Digital</t>
        </is>
      </c>
      <c r="D342" s="4" t="inlineStr">
        <is>
          <t>Not</t>
        </is>
      </c>
      <c r="E342" s="4" t="inlineStr">
        <is>
          <t xml:space="preserve">  8902868 - PESSOA DESENVOLVEDORA BACK-END JUNIOR [PYTHON]</t>
        </is>
      </c>
      <c r="F342" s="4" t="inlineStr">
        <is>
          <t>temporary</t>
        </is>
      </c>
      <c r="G342" s="4" t="inlineStr">
        <is>
          <t>03/04/2025</t>
        </is>
      </c>
      <c r="H342" s="4" t="inlineStr">
        <is>
          <t>31/05/2025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https://qualitydigital.gupy.io/job/eyJqb2JJZCI6ODkwMjg2OCwic291cmNlIjoiZ3VweV9wb3J0YWwifQ==?jobBoardSource=gupy_portal</t>
        </is>
      </c>
      <c r="N342" s="4" t="inlineStr">
        <is>
          <t>Não</t>
        </is>
      </c>
    </row>
    <row r="343">
      <c r="A343" s="4" t="n">
        <v>8902682</v>
      </c>
      <c r="B343" s="4" t="n">
        <v>36502</v>
      </c>
      <c r="C343" s="4" t="inlineStr">
        <is>
          <t>Quality Digital</t>
        </is>
      </c>
      <c r="D343" s="4" t="inlineStr">
        <is>
          <t>Not</t>
        </is>
      </c>
      <c r="E343" s="4" t="inlineStr">
        <is>
          <t xml:space="preserve"> 8902682 - PESSOA DESENVOLVEDORA BACK-END PLENO [PYTHON]</t>
        </is>
      </c>
      <c r="F343" s="4" t="inlineStr">
        <is>
          <t>temporary</t>
        </is>
      </c>
      <c r="G343" s="4" t="inlineStr">
        <is>
          <t>03/04/2025</t>
        </is>
      </c>
      <c r="H343" s="4" t="inlineStr">
        <is>
          <t>31/05/2025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https://qualitydigital.gupy.io/job/eyJqb2JJZCI6ODkwMjY4Miwic291cmNlIjoiZ3VweV9wb3J0YWwifQ==?jobBoardSource=gupy_portal</t>
        </is>
      </c>
      <c r="N343" s="4" t="inlineStr">
        <is>
          <t>Não</t>
        </is>
      </c>
    </row>
    <row r="344">
      <c r="A344" s="4" t="n">
        <v>8911017</v>
      </c>
      <c r="B344" s="4" t="n">
        <v>50527</v>
      </c>
      <c r="C344" s="4" t="inlineStr">
        <is>
          <t>VENHA SER #SANGUELARANJA 🧡🚀</t>
        </is>
      </c>
      <c r="D344" s="4" t="inlineStr">
        <is>
          <t>Not</t>
        </is>
      </c>
      <c r="E344" s="4" t="inlineStr">
        <is>
          <t>Pessoa Desenvolvedora Back-end Sênior com Observabilidade</t>
        </is>
      </c>
      <c r="F344" s="4" t="inlineStr">
        <is>
          <t>effective</t>
        </is>
      </c>
      <c r="G344" s="4" t="inlineStr">
        <is>
          <t>03/04/2025</t>
        </is>
      </c>
      <c r="H344" s="4" t="inlineStr">
        <is>
          <t>01/06/2025</t>
        </is>
      </c>
      <c r="I344" s="4" t="b">
        <v>1</v>
      </c>
      <c r="J344" s="4" t="n"/>
      <c r="K344" s="4" t="n"/>
      <c r="L344" s="4" t="inlineStr">
        <is>
          <t>remote</t>
        </is>
      </c>
      <c r="M344" s="4" t="inlineStr">
        <is>
          <t>https://fcamara.gupy.io/job/eyJqb2JJZCI6ODkxMTAxNywic291cmNlIjoiZ3VweV9wb3J0YWwifQ==?jobBoardSource=gupy_portal</t>
        </is>
      </c>
      <c r="N344" s="4" t="inlineStr">
        <is>
          <t>Não</t>
        </is>
      </c>
    </row>
    <row r="345">
      <c r="A345" t="n">
        <v>8908948</v>
      </c>
      <c r="B345" t="n">
        <v>31189</v>
      </c>
      <c r="C345" t="inlineStr">
        <is>
          <t>3CON | IT &amp; Digital</t>
        </is>
      </c>
      <c r="D345" t="inlineStr">
        <is>
          <t>Not</t>
        </is>
      </c>
      <c r="E345" t="inlineStr">
        <is>
          <t>Analista de Programação Sr</t>
        </is>
      </c>
      <c r="F345" t="inlineStr">
        <is>
          <t>effective</t>
        </is>
      </c>
      <c r="G345" t="inlineStr">
        <is>
          <t>02/04/2025</t>
        </is>
      </c>
      <c r="H345" t="inlineStr">
        <is>
          <t>01/06/2025</t>
        </is>
      </c>
      <c r="I345" t="b">
        <v>1</v>
      </c>
      <c r="L345" t="inlineStr">
        <is>
          <t>remote</t>
        </is>
      </c>
      <c r="M345">
        <f>HYPERLINK("https://trescon.gupy.io/job/eyJqb2JJZCI6ODkwODk0OCwic291cmNlIjoiZ3VweV9wb3J0YWwifQ==?jobBoardSource=gupy_portal", "https://trescon.gupy.io/job/eyJqb2JJZCI6ODkwODk0OCwic291cmNlIjoiZ3VweV9wb3J0YWwifQ==?jobBoardSource=gupy_portal")</f>
        <v/>
      </c>
      <c r="N345" t="inlineStr">
        <is>
          <t>Sim</t>
        </is>
      </c>
    </row>
    <row r="346">
      <c r="A346" s="4" t="n">
        <v>8908660</v>
      </c>
      <c r="B346" s="4" t="n">
        <v>1963</v>
      </c>
      <c r="C346" s="4" t="inlineStr">
        <is>
          <t>Globo</t>
        </is>
      </c>
      <c r="D346" s="4" t="inlineStr">
        <is>
          <t>Not</t>
        </is>
      </c>
      <c r="E346" s="4" t="inlineStr">
        <is>
          <t>Analista de Programação Regional Júnior | Relacionamento Emissoras</t>
        </is>
      </c>
      <c r="F346" s="4" t="inlineStr">
        <is>
          <t>effective</t>
        </is>
      </c>
      <c r="G346" s="4" t="inlineStr">
        <is>
          <t>02/04/2025</t>
        </is>
      </c>
      <c r="H346" s="4" t="inlineStr">
        <is>
          <t>16/04/2025</t>
        </is>
      </c>
      <c r="I346" s="4" t="b">
        <v>0</v>
      </c>
      <c r="J346" s="4" t="inlineStr">
        <is>
          <t>Rio de Janeiro</t>
        </is>
      </c>
      <c r="K346" s="4" t="inlineStr">
        <is>
          <t>Rio de Janeiro</t>
        </is>
      </c>
      <c r="L346" s="4" t="inlineStr">
        <is>
          <t>hybrid</t>
        </is>
      </c>
      <c r="M346" s="4" t="inlineStr">
        <is>
          <t>https://globo.gupy.io/job/eyJqb2JJZCI6ODkwODY2MCwic291cmNlIjoiZ3VweV9wb3J0YWwifQ==?jobBoardSource=gupy_portal</t>
        </is>
      </c>
      <c r="N346" s="4" t="inlineStr">
        <is>
          <t>Não</t>
        </is>
      </c>
    </row>
    <row r="347">
      <c r="A347" s="3" t="n">
        <v>8864328</v>
      </c>
      <c r="B347" s="3" t="n">
        <v>54190</v>
      </c>
      <c r="C347" s="3" t="inlineStr">
        <is>
          <t xml:space="preserve">Trizy </t>
        </is>
      </c>
      <c r="D347" s="3" t="inlineStr">
        <is>
          <t>Not</t>
        </is>
      </c>
      <c r="E347" s="3" t="inlineStr">
        <is>
          <t>Team Leader Customer Success</t>
        </is>
      </c>
      <c r="F347" s="3" t="inlineStr">
        <is>
          <t>effective</t>
        </is>
      </c>
      <c r="G347" s="3" t="inlineStr">
        <is>
          <t>02/04/2025</t>
        </is>
      </c>
      <c r="H347" s="3" t="inlineStr">
        <is>
          <t>30/04/2025</t>
        </is>
      </c>
      <c r="I347" s="3" t="b">
        <v>1</v>
      </c>
      <c r="J347" s="3" t="inlineStr"/>
      <c r="K347" s="3" t="inlineStr"/>
      <c r="L347" s="3" t="inlineStr">
        <is>
          <t>remote</t>
        </is>
      </c>
      <c r="M347" s="3" t="inlineStr">
        <is>
          <t>https://trizy.gupy.io/job/eyJqb2JJZCI6ODg2NDMyOCwic291cmNlIjoiZ3VweV9wb3J0YWwifQ==?jobBoardSource=gupy_portal</t>
        </is>
      </c>
      <c r="N347" s="3" t="inlineStr">
        <is>
          <t>Não</t>
        </is>
      </c>
    </row>
    <row r="348">
      <c r="A348" s="4" t="n">
        <v>8911388</v>
      </c>
      <c r="B348" s="4" t="n">
        <v>562</v>
      </c>
      <c r="C348" s="4" t="inlineStr">
        <is>
          <t>Deliver IT</t>
        </is>
      </c>
      <c r="D348" s="4" t="inlineStr">
        <is>
          <t>Not</t>
        </is>
      </c>
      <c r="E348" s="4" t="inlineStr">
        <is>
          <t>Desenvolvedor Backend Java Pleno</t>
        </is>
      </c>
      <c r="F348" s="4" t="inlineStr">
        <is>
          <t>effective</t>
        </is>
      </c>
      <c r="G348" s="4" t="inlineStr">
        <is>
          <t>02/04/2025</t>
        </is>
      </c>
      <c r="H348" s="4" t="inlineStr">
        <is>
          <t>01/07/2025</t>
        </is>
      </c>
      <c r="I348" s="4" t="b">
        <v>1</v>
      </c>
      <c r="J348" s="4" t="n"/>
      <c r="K348" s="4" t="n"/>
      <c r="L348" s="4" t="inlineStr">
        <is>
          <t>remote</t>
        </is>
      </c>
      <c r="M348" s="4" t="inlineStr">
        <is>
          <t>https://deliverit.gupy.io/job/eyJqb2JJZCI6ODkxMTM4OCwic291cmNlIjoiZ3VweV9wb3J0YWwifQ==?jobBoardSource=gupy_portal</t>
        </is>
      </c>
      <c r="N348" s="4" t="inlineStr">
        <is>
          <t>Não</t>
        </is>
      </c>
    </row>
    <row r="349">
      <c r="A349" s="4" t="n">
        <v>8911029</v>
      </c>
      <c r="B349" s="4" t="n">
        <v>1675</v>
      </c>
      <c r="C349" s="4" t="inlineStr">
        <is>
          <t>Investtools</t>
        </is>
      </c>
      <c r="D349" s="4" t="inlineStr">
        <is>
          <t>Not</t>
        </is>
      </c>
      <c r="E349" s="4" t="inlineStr">
        <is>
          <t xml:space="preserve">Estágio de Desenvolvimento de Software [BANCO DE TALENTOS] </t>
        </is>
      </c>
      <c r="F349" s="4" t="inlineStr">
        <is>
          <t>talent_pool</t>
        </is>
      </c>
      <c r="G349" s="4" t="inlineStr">
        <is>
          <t>02/04/2025</t>
        </is>
      </c>
      <c r="H349" s="4" t="inlineStr">
        <is>
          <t>16/07/2025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https://investtools.gupy.io/job/eyJqb2JJZCI6ODkxMTAyOSwic291cmNlIjoiZ3VweV9wb3J0YWwifQ==?jobBoardSource=gupy_portal</t>
        </is>
      </c>
      <c r="N349" s="4" t="inlineStr">
        <is>
          <t>Não</t>
        </is>
      </c>
    </row>
    <row r="350">
      <c r="A350" t="n">
        <v>8896635</v>
      </c>
      <c r="B350" t="n">
        <v>840</v>
      </c>
      <c r="C350" t="inlineStr">
        <is>
          <t>Bemobi</t>
        </is>
      </c>
      <c r="D350" t="inlineStr">
        <is>
          <t>Not</t>
        </is>
      </c>
      <c r="E350" t="inlineStr">
        <is>
          <t>Estágio em Produto (Growth)</t>
        </is>
      </c>
      <c r="F350" t="inlineStr">
        <is>
          <t>internship</t>
        </is>
      </c>
      <c r="G350" t="inlineStr">
        <is>
          <t>02/04/2025</t>
        </is>
      </c>
      <c r="H350" t="inlineStr">
        <is>
          <t>30/05/2025</t>
        </is>
      </c>
      <c r="I350" t="b">
        <v>0</v>
      </c>
      <c r="J350" t="inlineStr">
        <is>
          <t>Rio de Janeiro</t>
        </is>
      </c>
      <c r="K350" t="inlineStr">
        <is>
          <t>Rio de Janeiro</t>
        </is>
      </c>
      <c r="L350" t="inlineStr">
        <is>
          <t>hybrid</t>
        </is>
      </c>
      <c r="M350" t="inlineStr">
        <is>
          <t>https://bemobi.gupy.io/job/eyJqb2JJZCI6ODg5NjYzNSwic291cmNlIjoiZ3VweV9wb3J0YWwifQ==?jobBoardSource=gupy_portal</t>
        </is>
      </c>
      <c r="N350" t="inlineStr">
        <is>
          <t>Não</t>
        </is>
      </c>
    </row>
    <row r="351">
      <c r="A351" t="n">
        <v>8899795</v>
      </c>
      <c r="B351" t="n">
        <v>68443</v>
      </c>
      <c r="C351" t="inlineStr">
        <is>
          <t xml:space="preserve">Rede de Educação Notre Dame </t>
        </is>
      </c>
      <c r="D351" t="inlineStr">
        <is>
          <t>Not</t>
        </is>
      </c>
      <c r="E351" t="inlineStr">
        <is>
          <t>Assistente do Integral (Estágio) - Colégio Notre Dame Ipanema</t>
        </is>
      </c>
      <c r="F351" t="inlineStr">
        <is>
          <t>internship</t>
        </is>
      </c>
      <c r="G351" t="inlineStr">
        <is>
          <t>02/04/2025</t>
        </is>
      </c>
      <c r="H351" t="inlineStr">
        <is>
          <t>08/04/2025</t>
        </is>
      </c>
      <c r="I351" t="b">
        <v>0</v>
      </c>
      <c r="J351" t="inlineStr">
        <is>
          <t>Rio de Janeiro</t>
        </is>
      </c>
      <c r="K351" t="inlineStr">
        <is>
          <t>Rio de Janeiro</t>
        </is>
      </c>
      <c r="L351" t="inlineStr">
        <is>
          <t>on-site</t>
        </is>
      </c>
      <c r="M351" t="inlineStr">
        <is>
          <t>https://redenotredameeducacao.gupy.io/job/eyJqb2JJZCI6ODg5OTc5NSwic291cmNlIjoiZ3VweV9wb3J0YWwifQ==?jobBoardSource=gupy_portal</t>
        </is>
      </c>
      <c r="N351" t="inlineStr">
        <is>
          <t>Não</t>
        </is>
      </c>
    </row>
    <row r="352">
      <c r="A352" t="n">
        <v>8911049</v>
      </c>
      <c r="B352" t="n">
        <v>34423</v>
      </c>
      <c r="C352" t="inlineStr">
        <is>
          <t>#sejaveriter</t>
        </is>
      </c>
      <c r="D352" t="inlineStr">
        <is>
          <t>Not</t>
        </is>
      </c>
      <c r="E352" t="inlineStr">
        <is>
          <t>.NET Backend Developer Pleno - REMOTO</t>
        </is>
      </c>
      <c r="F352" t="inlineStr">
        <is>
          <t>effective</t>
        </is>
      </c>
      <c r="G352" t="inlineStr">
        <is>
          <t>02/04/2025</t>
        </is>
      </c>
      <c r="H352" t="inlineStr">
        <is>
          <t>01/06/2025</t>
        </is>
      </c>
      <c r="I352" t="b">
        <v>1</v>
      </c>
      <c r="L352" t="inlineStr">
        <is>
          <t>remote</t>
        </is>
      </c>
      <c r="M352" t="inlineStr">
        <is>
          <t>https://verity.gupy.io/job/eyJqb2JJZCI6ODkxMTA0OSwic291cmNlIjoiZ3VweV9wb3J0YWwifQ==?jobBoardSource=gupy_portal</t>
        </is>
      </c>
      <c r="N352" t="inlineStr">
        <is>
          <t>Não</t>
        </is>
      </c>
    </row>
    <row r="353">
      <c r="A353" s="4" t="n">
        <v>8896150</v>
      </c>
      <c r="B353" s="4" t="n">
        <v>32278</v>
      </c>
      <c r="C353" s="4" t="inlineStr">
        <is>
          <t>Alterdata Software</t>
        </is>
      </c>
      <c r="D353" s="4" t="inlineStr">
        <is>
          <t>Not</t>
        </is>
      </c>
      <c r="E353" s="4" t="inlineStr">
        <is>
          <t xml:space="preserve">Desenvolvedor Back-end (Gestão e Moda) </t>
        </is>
      </c>
      <c r="F353" s="4" t="inlineStr">
        <is>
          <t>effective</t>
        </is>
      </c>
      <c r="G353" s="4" t="inlineStr">
        <is>
          <t>02/04/2025</t>
        </is>
      </c>
      <c r="H353" s="4" t="inlineStr">
        <is>
          <t>30/07/2025</t>
        </is>
      </c>
      <c r="I353" s="4" t="b">
        <v>1</v>
      </c>
      <c r="J353" s="4" t="n"/>
      <c r="K353" s="4" t="n"/>
      <c r="L353" s="4" t="inlineStr">
        <is>
          <t>remote</t>
        </is>
      </c>
      <c r="M353" s="4" t="inlineStr">
        <is>
          <t>https://alterdata.gupy.io/job/eyJqb2JJZCI6ODg5NjE1MCwic291cmNlIjoiZ3VweV9wb3J0YWwifQ==?jobBoardSource=gupy_portal</t>
        </is>
      </c>
      <c r="N353" s="4" t="inlineStr">
        <is>
          <t>Não</t>
        </is>
      </c>
    </row>
    <row r="354">
      <c r="A354" s="4" t="n">
        <v>8909121</v>
      </c>
      <c r="B354" s="4" t="n">
        <v>43829</v>
      </c>
      <c r="C354" s="4" t="inlineStr">
        <is>
          <t>VExpenses</t>
        </is>
      </c>
      <c r="D354" s="4" t="inlineStr">
        <is>
          <t>Not</t>
        </is>
      </c>
      <c r="E354" s="4" t="inlineStr">
        <is>
          <t xml:space="preserve">Desenvolvedor(a) Back-End Laravel - Júnior (Remoto) </t>
        </is>
      </c>
      <c r="F354" s="4" t="inlineStr">
        <is>
          <t>effective</t>
        </is>
      </c>
      <c r="G354" s="4" t="inlineStr">
        <is>
          <t>02/04/2025</t>
        </is>
      </c>
      <c r="H354" s="4" t="inlineStr">
        <is>
          <t>06/04/2025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https://vexpenses.gupy.io/job/eyJqb2JJZCI6ODkwOTEyMSwic291cmNlIjoiZ3VweV9wb3J0YWwifQ==?jobBoardSource=gupy_portal</t>
        </is>
      </c>
      <c r="N354" s="4" t="inlineStr">
        <is>
          <t>Não</t>
        </is>
      </c>
    </row>
    <row r="355">
      <c r="A355" s="3" t="n">
        <v>8910525</v>
      </c>
      <c r="B355" s="3" t="n">
        <v>15580</v>
      </c>
      <c r="C355" s="3" t="inlineStr">
        <is>
          <t>DB</t>
        </is>
      </c>
      <c r="D355" s="3" t="inlineStr">
        <is>
          <t>Not</t>
        </is>
      </c>
      <c r="E355" s="3" t="inlineStr">
        <is>
          <t>Analista de Dados Especialista - Segmento Financeiro</t>
        </is>
      </c>
      <c r="F355" s="3" t="inlineStr">
        <is>
          <t>effective</t>
        </is>
      </c>
      <c r="G355" s="3" t="inlineStr">
        <is>
          <t>02/04/2025</t>
        </is>
      </c>
      <c r="H355" s="3" t="inlineStr">
        <is>
          <t>20/04/2025</t>
        </is>
      </c>
      <c r="I355" s="3" t="b">
        <v>1</v>
      </c>
      <c r="J355" s="3" t="inlineStr"/>
      <c r="K355" s="3" t="inlineStr"/>
      <c r="L355" s="3" t="inlineStr">
        <is>
          <t>remote</t>
        </is>
      </c>
      <c r="M355" s="3" t="inlineStr">
        <is>
          <t>https://db.gupy.io/job/eyJqb2JJZCI6ODkxMDUyNSwic291cmNlIjoiZ3VweV9wb3J0YWwifQ==?jobBoardSource=gupy_portal</t>
        </is>
      </c>
      <c r="N355" s="3" t="inlineStr">
        <is>
          <t>Não</t>
        </is>
      </c>
    </row>
    <row r="356">
      <c r="A356" t="n">
        <v>8909760</v>
      </c>
      <c r="B356" t="n">
        <v>1963</v>
      </c>
      <c r="C356" t="inlineStr">
        <is>
          <t>Globo</t>
        </is>
      </c>
      <c r="D356" t="inlineStr">
        <is>
          <t>Not</t>
        </is>
      </c>
      <c r="E356" t="inlineStr">
        <is>
          <t>Analista de Segurança de Informação | Gestão de Vulnerabilidades - Vaga exclusiva para Mulheres 👩</t>
        </is>
      </c>
      <c r="F356" t="inlineStr">
        <is>
          <t>effective</t>
        </is>
      </c>
      <c r="G356" t="inlineStr">
        <is>
          <t>02/04/2025</t>
        </is>
      </c>
      <c r="H356" t="inlineStr">
        <is>
          <t>01/05/2025</t>
        </is>
      </c>
      <c r="I356" t="b">
        <v>1</v>
      </c>
      <c r="L356" t="inlineStr">
        <is>
          <t>remote</t>
        </is>
      </c>
      <c r="M356" t="inlineStr">
        <is>
          <t>https://globo.gupy.io/job/eyJqb2JJZCI6ODkwOTc2MCwic291cmNlIjoiZ3VweV9wb3J0YWwifQ==?jobBoardSource=gupy_portal</t>
        </is>
      </c>
      <c r="N356" t="inlineStr">
        <is>
          <t>Não</t>
        </is>
      </c>
    </row>
    <row r="357">
      <c r="A357" t="n">
        <v>8909579</v>
      </c>
      <c r="B357" t="n">
        <v>1076</v>
      </c>
      <c r="C357" t="inlineStr">
        <is>
          <t>Ocyan</t>
        </is>
      </c>
      <c r="D357" t="inlineStr">
        <is>
          <t>Not</t>
        </is>
      </c>
      <c r="E357" t="inlineStr">
        <is>
          <t xml:space="preserve">Estagiário(a) Gestão de Pessoas </t>
        </is>
      </c>
      <c r="F357" t="inlineStr">
        <is>
          <t>internship</t>
        </is>
      </c>
      <c r="G357" t="inlineStr">
        <is>
          <t>02/04/2025</t>
        </is>
      </c>
      <c r="H357" t="inlineStr">
        <is>
          <t>01/06/2025</t>
        </is>
      </c>
      <c r="I357" t="b">
        <v>0</v>
      </c>
      <c r="J357" t="inlineStr">
        <is>
          <t>Rio de Janeiro</t>
        </is>
      </c>
      <c r="K357" t="inlineStr">
        <is>
          <t>Rio de Janeiro</t>
        </is>
      </c>
      <c r="L357" t="inlineStr">
        <is>
          <t>hybrid</t>
        </is>
      </c>
      <c r="M357" t="inlineStr">
        <is>
          <t>https://ocyan.gupy.io/job/eyJqb2JJZCI6ODkwOTU3OSwic291cmNlIjoiZ3VweV9wb3J0YWwifQ==?jobBoardSource=gupy_portal</t>
        </is>
      </c>
      <c r="N357" t="inlineStr">
        <is>
          <t>Não</t>
        </is>
      </c>
    </row>
    <row r="358">
      <c r="A358" t="n">
        <v>8908833</v>
      </c>
      <c r="B358" t="n">
        <v>73231</v>
      </c>
      <c r="C358" t="inlineStr">
        <is>
          <t>RD Saúde - Farmácias</t>
        </is>
      </c>
      <c r="D358" t="inlineStr">
        <is>
          <t>Not</t>
        </is>
      </c>
      <c r="E358" t="inlineStr">
        <is>
          <t>Estagiário(a) de Farmácia - Rio de Janeiro</t>
        </is>
      </c>
      <c r="F358" t="inlineStr">
        <is>
          <t>internship</t>
        </is>
      </c>
      <c r="G358" t="inlineStr">
        <is>
          <t>02/04/2025</t>
        </is>
      </c>
      <c r="H358" t="inlineStr">
        <is>
          <t>01/06/2025</t>
        </is>
      </c>
      <c r="I358" t="b">
        <v>0</v>
      </c>
      <c r="J358" t="inlineStr">
        <is>
          <t>Rio de Janeiro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https://rdsaude-farmacia.gupy.io/job/eyJqb2JJZCI6ODkwODgzMywic291cmNlIjoiZ3VweV9wb3J0YWwifQ==?jobBoardSource=gupy_portal</t>
        </is>
      </c>
      <c r="N358" t="inlineStr">
        <is>
          <t>Não</t>
        </is>
      </c>
    </row>
    <row r="359">
      <c r="A359" t="n">
        <v>8908831</v>
      </c>
      <c r="B359" t="n">
        <v>73231</v>
      </c>
      <c r="C359" t="inlineStr">
        <is>
          <t>RD Saúde - Farmácias</t>
        </is>
      </c>
      <c r="D359" t="inlineStr">
        <is>
          <t>Not</t>
        </is>
      </c>
      <c r="E359" t="inlineStr">
        <is>
          <t>Estagiário(a) de Farmácia - Resende</t>
        </is>
      </c>
      <c r="F359" t="inlineStr">
        <is>
          <t>internship</t>
        </is>
      </c>
      <c r="G359" t="inlineStr">
        <is>
          <t>02/04/2025</t>
        </is>
      </c>
      <c r="H359" t="inlineStr">
        <is>
          <t>01/06/2025</t>
        </is>
      </c>
      <c r="I359" t="b">
        <v>0</v>
      </c>
      <c r="J359" t="inlineStr">
        <is>
          <t>Resende</t>
        </is>
      </c>
      <c r="K359" t="inlineStr">
        <is>
          <t>Rio de Janeiro</t>
        </is>
      </c>
      <c r="L359" t="inlineStr">
        <is>
          <t>on-site</t>
        </is>
      </c>
      <c r="M359" t="inlineStr">
        <is>
          <t>https://rdsaude-farmacia.gupy.io/job/eyJqb2JJZCI6ODkwODgzMSwic291cmNlIjoiZ3VweV9wb3J0YWwifQ==?jobBoardSource=gupy_portal</t>
        </is>
      </c>
      <c r="N359" t="inlineStr">
        <is>
          <t>Não</t>
        </is>
      </c>
    </row>
    <row r="360">
      <c r="A360" t="n">
        <v>8907404</v>
      </c>
      <c r="B360" t="n">
        <v>38680</v>
      </c>
      <c r="C360" t="inlineStr">
        <is>
          <t>Grupo Sony Music Contrata!</t>
        </is>
      </c>
      <c r="D360" t="inlineStr">
        <is>
          <t>Not</t>
        </is>
      </c>
      <c r="E360" t="inlineStr">
        <is>
          <t>Estágio em Negócios Digitais (Vaga afirmativa direcionada a estudantes negros)</t>
        </is>
      </c>
      <c r="F360" t="inlineStr">
        <is>
          <t>internship</t>
        </is>
      </c>
      <c r="G360" t="inlineStr">
        <is>
          <t>02/04/2025</t>
        </is>
      </c>
      <c r="H360" t="inlineStr">
        <is>
          <t>19/05/2025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hybrid</t>
        </is>
      </c>
      <c r="M360" t="inlineStr">
        <is>
          <t>https://sonymusic.gupy.io/job/eyJqb2JJZCI6ODkwNzQwNCwic291cmNlIjoiZ3VweV9wb3J0YWwifQ==?jobBoardSource=gupy_portal</t>
        </is>
      </c>
      <c r="N360" t="inlineStr">
        <is>
          <t>Não</t>
        </is>
      </c>
    </row>
    <row r="361">
      <c r="A361" s="4" t="n">
        <v>8907686</v>
      </c>
      <c r="B361" s="4" t="n">
        <v>50527</v>
      </c>
      <c r="C361" s="4" t="inlineStr">
        <is>
          <t>VENHA SER #SANGUELARANJA 🧡🚀</t>
        </is>
      </c>
      <c r="D361" s="4" t="inlineStr">
        <is>
          <t>Not</t>
        </is>
      </c>
      <c r="E361" s="4" t="inlineStr">
        <is>
          <t>Pessoa Desenvolvedora Backend Java Senior</t>
        </is>
      </c>
      <c r="F361" s="4" t="inlineStr">
        <is>
          <t>effective</t>
        </is>
      </c>
      <c r="G361" s="4" t="inlineStr">
        <is>
          <t>02/04/2025</t>
        </is>
      </c>
      <c r="H361" s="4" t="inlineStr">
        <is>
          <t>01/06/2025</t>
        </is>
      </c>
      <c r="I361" s="4" t="b">
        <v>1</v>
      </c>
      <c r="J361" s="4" t="n"/>
      <c r="K361" s="4" t="n"/>
      <c r="L361" s="4" t="inlineStr">
        <is>
          <t>remote</t>
        </is>
      </c>
      <c r="M361" s="4" t="inlineStr">
        <is>
          <t>https://fcamara.gupy.io/job/eyJqb2JJZCI6ODkwNzY4Niwic291cmNlIjoiZ3VweV9wb3J0YWwifQ==?jobBoardSource=gupy_portal</t>
        </is>
      </c>
      <c r="N361" s="4" t="inlineStr">
        <is>
          <t>Não</t>
        </is>
      </c>
    </row>
    <row r="362">
      <c r="A362" s="4" t="n">
        <v>8909092</v>
      </c>
      <c r="B362" s="4" t="n">
        <v>1040</v>
      </c>
      <c r="C362" s="4" t="inlineStr">
        <is>
          <t>CONEXA</t>
        </is>
      </c>
      <c r="D362" s="4" t="inlineStr">
        <is>
          <t>Not</t>
        </is>
      </c>
      <c r="E362" s="4" t="inlineStr">
        <is>
          <t>Desenvolvedor Back-End | Pleno</t>
        </is>
      </c>
      <c r="F362" s="4" t="inlineStr">
        <is>
          <t>effective</t>
        </is>
      </c>
      <c r="G362" s="4" t="inlineStr">
        <is>
          <t>02/04/2025</t>
        </is>
      </c>
      <c r="H362" s="4" t="inlineStr">
        <is>
          <t>01/06/2025</t>
        </is>
      </c>
      <c r="I362" s="4" t="b">
        <v>1</v>
      </c>
      <c r="J362" s="4" t="n"/>
      <c r="K362" s="4" t="n"/>
      <c r="L362" s="4" t="inlineStr">
        <is>
          <t>remote</t>
        </is>
      </c>
      <c r="M362" s="4" t="inlineStr">
        <is>
          <t>https://conexasaude.gupy.io/job/eyJqb2JJZCI6ODkwOTA5Miwic291cmNlIjoiZ3VweV9wb3J0YWwifQ==?jobBoardSource=gupy_portal</t>
        </is>
      </c>
      <c r="N362" s="4" t="inlineStr">
        <is>
          <t>Não</t>
        </is>
      </c>
    </row>
    <row r="363">
      <c r="A363" s="4" t="n">
        <v>8907729</v>
      </c>
      <c r="B363" s="4" t="n">
        <v>50527</v>
      </c>
      <c r="C363" s="4" t="inlineStr">
        <is>
          <t>VENHA SER #SANGUELARANJA 🧡🚀</t>
        </is>
      </c>
      <c r="D363" s="4" t="inlineStr">
        <is>
          <t>Not</t>
        </is>
      </c>
      <c r="E363" s="4" t="inlineStr">
        <is>
          <t>Pessoa Desenvolvedora Back-End Java Sênior</t>
        </is>
      </c>
      <c r="F363" s="4" t="inlineStr">
        <is>
          <t>effective</t>
        </is>
      </c>
      <c r="G363" s="4" t="inlineStr">
        <is>
          <t>02/04/2025</t>
        </is>
      </c>
      <c r="H363" s="4" t="inlineStr">
        <is>
          <t>01/06/2025</t>
        </is>
      </c>
      <c r="I363" s="4" t="b">
        <v>1</v>
      </c>
      <c r="J363" s="4" t="n"/>
      <c r="K363" s="4" t="n"/>
      <c r="L363" s="4" t="inlineStr">
        <is>
          <t>remote</t>
        </is>
      </c>
      <c r="M363" s="4" t="inlineStr">
        <is>
          <t>https://fcamara.gupy.io/job/eyJqb2JJZCI6ODkwNzcyOSwic291cmNlIjoiZ3VweV9wb3J0YWwifQ==?jobBoardSource=gupy_portal</t>
        </is>
      </c>
      <c r="N363" s="4" t="inlineStr">
        <is>
          <t>Não</t>
        </is>
      </c>
    </row>
    <row r="364">
      <c r="A364" s="3" t="n">
        <v>8887858</v>
      </c>
      <c r="B364" s="3" t="n">
        <v>40168</v>
      </c>
      <c r="C364" s="3" t="inlineStr">
        <is>
          <t>Carreira Involves</t>
        </is>
      </c>
      <c r="D364" s="3" t="inlineStr">
        <is>
          <t>Not</t>
        </is>
      </c>
      <c r="E364" s="3" t="inlineStr">
        <is>
          <t>Customer Success (Remote)</t>
        </is>
      </c>
      <c r="F364" s="3" t="inlineStr">
        <is>
          <t>effective</t>
        </is>
      </c>
      <c r="G364" s="3" t="inlineStr">
        <is>
          <t>02/04/2025</t>
        </is>
      </c>
      <c r="H364" s="3" t="inlineStr">
        <is>
          <t>27/05/2025</t>
        </is>
      </c>
      <c r="I364" s="3" t="b">
        <v>1</v>
      </c>
      <c r="J364" s="3" t="inlineStr"/>
      <c r="K364" s="3" t="inlineStr"/>
      <c r="L364" s="3" t="inlineStr">
        <is>
          <t>remote</t>
        </is>
      </c>
      <c r="M364" s="3" t="inlineStr">
        <is>
          <t>https://involves.gupy.io/job/eyJqb2JJZCI6ODg4Nzg1OCwic291cmNlIjoiZ3VweV9wb3J0YWwifQ==?jobBoardSource=gupy_portal</t>
        </is>
      </c>
      <c r="N364" s="3" t="inlineStr">
        <is>
          <t>Não</t>
        </is>
      </c>
    </row>
    <row r="365">
      <c r="A365" s="3" t="n">
        <v>8909314</v>
      </c>
      <c r="B365" s="3" t="n">
        <v>72109</v>
      </c>
      <c r="C365" s="3" t="inlineStr">
        <is>
          <t>The Great Schools Platform</t>
        </is>
      </c>
      <c r="D365" s="3" t="inlineStr">
        <is>
          <t>Not</t>
        </is>
      </c>
      <c r="E365" s="3" t="inlineStr">
        <is>
          <t>Analista de Dados (RH)</t>
        </is>
      </c>
      <c r="F365" s="3" t="inlineStr">
        <is>
          <t>effective</t>
        </is>
      </c>
      <c r="G365" s="3" t="inlineStr">
        <is>
          <t>02/04/2025</t>
        </is>
      </c>
      <c r="H365" s="3" t="inlineStr">
        <is>
          <t>12/06/2025</t>
        </is>
      </c>
      <c r="I365" s="3" t="b">
        <v>1</v>
      </c>
      <c r="J365" s="3" t="inlineStr"/>
      <c r="K365" s="3" t="inlineStr"/>
      <c r="L365" s="3" t="inlineStr">
        <is>
          <t>remote</t>
        </is>
      </c>
      <c r="M365" s="3" t="inlineStr">
        <is>
          <t>https://vagassejagreat.gupy.io/job/eyJqb2JJZCI6ODkwOTMxNCwic291cmNlIjoiZ3VweV9wb3J0YWwifQ==?jobBoardSource=gupy_portal</t>
        </is>
      </c>
      <c r="N365" s="3" t="inlineStr">
        <is>
          <t>Não</t>
        </is>
      </c>
    </row>
    <row r="366">
      <c r="A366" s="3" t="n">
        <v>8904125</v>
      </c>
      <c r="B366" s="3" t="n">
        <v>5977</v>
      </c>
      <c r="C366" s="3" t="inlineStr">
        <is>
          <t>Montreal | Tecnologia e Inovação</t>
        </is>
      </c>
      <c r="D366" s="3" t="inlineStr">
        <is>
          <t>Not</t>
        </is>
      </c>
      <c r="E366" s="3" t="inlineStr">
        <is>
          <t>Analista de Dados Sênior</t>
        </is>
      </c>
      <c r="F366" s="3" t="inlineStr">
        <is>
          <t>effective</t>
        </is>
      </c>
      <c r="G366" s="3" t="inlineStr">
        <is>
          <t>02/04/2025</t>
        </is>
      </c>
      <c r="H366" s="3" t="inlineStr">
        <is>
          <t>31/05/2025</t>
        </is>
      </c>
      <c r="I366" s="3" t="b">
        <v>1</v>
      </c>
      <c r="J366" s="3" t="inlineStr"/>
      <c r="K366" s="3" t="inlineStr"/>
      <c r="L366" s="3" t="inlineStr">
        <is>
          <t>remote</t>
        </is>
      </c>
      <c r="M366" s="3" t="inlineStr">
        <is>
          <t>https://montreal.gupy.io/job/eyJqb2JJZCI6ODkwNDEyNSwic291cmNlIjoiZ3VweV9wb3J0YWwifQ==?jobBoardSource=gupy_portal</t>
        </is>
      </c>
      <c r="N366" s="3" t="inlineStr">
        <is>
          <t>Não</t>
        </is>
      </c>
    </row>
    <row r="367">
      <c r="A367" t="n">
        <v>8909248</v>
      </c>
      <c r="B367" t="n">
        <v>1963</v>
      </c>
      <c r="C367" t="inlineStr">
        <is>
          <t>Globo</t>
        </is>
      </c>
      <c r="D367" t="inlineStr">
        <is>
          <t>Not</t>
        </is>
      </c>
      <c r="E367" t="inlineStr">
        <is>
          <t>Analista de Segurança de Informação | Infrasec - Vaga exclusiva para Mulheres 👩</t>
        </is>
      </c>
      <c r="F367" t="inlineStr">
        <is>
          <t>effective</t>
        </is>
      </c>
      <c r="G367" t="inlineStr">
        <is>
          <t>02/04/2025</t>
        </is>
      </c>
      <c r="H367" t="inlineStr">
        <is>
          <t>01/05/2025</t>
        </is>
      </c>
      <c r="I367" t="b">
        <v>1</v>
      </c>
      <c r="L367" t="inlineStr">
        <is>
          <t>remote</t>
        </is>
      </c>
      <c r="M367" t="inlineStr">
        <is>
          <t>https://globo.gupy.io/job/eyJqb2JJZCI6ODkwOTI0OCwic291cmNlIjoiZ3VweV9wb3J0YWwifQ==?jobBoardSource=gupy_portal</t>
        </is>
      </c>
      <c r="N367" t="inlineStr">
        <is>
          <t>Não</t>
        </is>
      </c>
    </row>
    <row r="368">
      <c r="A368" t="n">
        <v>8844189</v>
      </c>
      <c r="B368" t="n">
        <v>63892</v>
      </c>
      <c r="C368" t="inlineStr">
        <is>
          <t>VECTOR</t>
        </is>
      </c>
      <c r="D368" t="inlineStr">
        <is>
          <t>Not</t>
        </is>
      </c>
      <c r="E368" t="inlineStr">
        <is>
          <t>ESTAGIÁRIO DE DESIGN GRÁFICO</t>
        </is>
      </c>
      <c r="F368" t="inlineStr">
        <is>
          <t>internship</t>
        </is>
      </c>
      <c r="G368" t="inlineStr">
        <is>
          <t>02/04/2025</t>
        </is>
      </c>
      <c r="H368" t="inlineStr">
        <is>
          <t>16/04/2025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hybrid</t>
        </is>
      </c>
      <c r="M368" t="inlineStr">
        <is>
          <t>https://vector-unitech.gupy.io/job/eyJqb2JJZCI6ODg0NDE4OSwic291cmNlIjoiZ3VweV9wb3J0YWwifQ==?jobBoardSource=gupy_portal</t>
        </is>
      </c>
      <c r="N368" t="inlineStr">
        <is>
          <t>Não</t>
        </is>
      </c>
    </row>
    <row r="369">
      <c r="A369" t="n">
        <v>8906882</v>
      </c>
      <c r="B369" t="n">
        <v>42412</v>
      </c>
      <c r="C369" t="inlineStr">
        <is>
          <t>QCA</t>
        </is>
      </c>
      <c r="D369" t="inlineStr">
        <is>
          <t>Not</t>
        </is>
      </c>
      <c r="E369" t="inlineStr">
        <is>
          <t xml:space="preserve">Estágio em Direito | Consumidor  </t>
        </is>
      </c>
      <c r="F369" t="inlineStr">
        <is>
          <t>internship</t>
        </is>
      </c>
      <c r="G369" t="inlineStr">
        <is>
          <t>02/04/2025</t>
        </is>
      </c>
      <c r="H369" t="inlineStr">
        <is>
          <t>01/06/2025</t>
        </is>
      </c>
      <c r="I369" t="b">
        <v>1</v>
      </c>
      <c r="L369" t="inlineStr">
        <is>
          <t>remote</t>
        </is>
      </c>
      <c r="M369" t="inlineStr">
        <is>
          <t>https://qca.gupy.io/job/eyJqb2JJZCI6ODkwNjg4Miwic291cmNlIjoiZ3VweV9wb3J0YWwifQ==?jobBoardSource=gupy_portal</t>
        </is>
      </c>
      <c r="N369" t="inlineStr">
        <is>
          <t>Não</t>
        </is>
      </c>
    </row>
    <row r="370">
      <c r="A370" t="n">
        <v>8863881</v>
      </c>
      <c r="B370" t="n">
        <v>1923</v>
      </c>
      <c r="C370" t="inlineStr">
        <is>
          <t>Cury Construtora</t>
        </is>
      </c>
      <c r="D370" t="inlineStr">
        <is>
          <t>Not</t>
        </is>
      </c>
      <c r="E370" t="inlineStr">
        <is>
          <t>Pessoa Estagiária de Engenharia Civil</t>
        </is>
      </c>
      <c r="F370" t="inlineStr">
        <is>
          <t>internship</t>
        </is>
      </c>
      <c r="G370" t="inlineStr">
        <is>
          <t>02/04/2025</t>
        </is>
      </c>
      <c r="H370" t="inlineStr">
        <is>
          <t>24/05/2025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on-site</t>
        </is>
      </c>
      <c r="M370" t="inlineStr">
        <is>
          <t>https://cury.gupy.io/job/eyJqb2JJZCI6ODg2Mzg4MSwic291cmNlIjoiZ3VweV9wb3J0YWwifQ==?jobBoardSource=gupy_portal</t>
        </is>
      </c>
      <c r="N370" t="inlineStr">
        <is>
          <t>Não</t>
        </is>
      </c>
    </row>
    <row r="371">
      <c r="A371" s="4" t="n">
        <v>8903077</v>
      </c>
      <c r="B371" s="4" t="n">
        <v>417</v>
      </c>
      <c r="C371" s="4" t="inlineStr">
        <is>
          <t>Compass UOL</t>
        </is>
      </c>
      <c r="D371" s="4" t="inlineStr">
        <is>
          <t>Not</t>
        </is>
      </c>
      <c r="E371" s="4" t="inlineStr">
        <is>
          <t xml:space="preserve">PHP Developer | Mid/Senior </t>
        </is>
      </c>
      <c r="F371" s="4" t="inlineStr">
        <is>
          <t>effective</t>
        </is>
      </c>
      <c r="G371" s="4" t="inlineStr">
        <is>
          <t>02/04/2025</t>
        </is>
      </c>
      <c r="H371" s="4" t="inlineStr">
        <is>
          <t>03/04/2025</t>
        </is>
      </c>
      <c r="I371" s="4" t="b">
        <v>1</v>
      </c>
      <c r="J371" s="4" t="n"/>
      <c r="K371" s="4" t="n"/>
      <c r="L371" s="4" t="inlineStr">
        <is>
          <t>remote</t>
        </is>
      </c>
      <c r="M371" s="4" t="inlineStr">
        <is>
          <t>https://compass.gupy.io/job/eyJqb2JJZCI6ODkwMzA3Nywic291cmNlIjoiZ3VweV9wb3J0YWwifQ==?jobBoardSource=gupy_portal</t>
        </is>
      </c>
      <c r="N371" s="4" t="inlineStr">
        <is>
          <t>Não</t>
        </is>
      </c>
    </row>
    <row r="372">
      <c r="A372" s="4" t="n">
        <v>8596739</v>
      </c>
      <c r="B372" s="4" t="n">
        <v>79503</v>
      </c>
      <c r="C372" s="4" t="inlineStr">
        <is>
          <t>Supercomm</t>
        </is>
      </c>
      <c r="D372" s="4" t="inlineStr">
        <is>
          <t>Not</t>
        </is>
      </c>
      <c r="E372" s="4" t="inlineStr">
        <is>
          <t>Customer Success Júnior</t>
        </is>
      </c>
      <c r="F372" s="4" t="inlineStr">
        <is>
          <t>effective</t>
        </is>
      </c>
      <c r="G372" s="4" t="inlineStr">
        <is>
          <t>02/04/2025</t>
        </is>
      </c>
      <c r="H372" s="4" t="inlineStr">
        <is>
          <t>19/04/2025</t>
        </is>
      </c>
      <c r="I372" s="4" t="b">
        <v>0</v>
      </c>
      <c r="J372" s="4" t="inlineStr">
        <is>
          <t>Rio de Janeiro</t>
        </is>
      </c>
      <c r="K372" s="4" t="inlineStr">
        <is>
          <t>Rio de Janeiro</t>
        </is>
      </c>
      <c r="L372" s="4" t="inlineStr">
        <is>
          <t>hybrid</t>
        </is>
      </c>
      <c r="M372" s="4" t="inlineStr">
        <is>
          <t>https://supercomm.gupy.io/job/eyJqb2JJZCI6ODU5NjczOSwic291cmNlIjoiZ3VweV9wb3J0YWwifQ==?jobBoardSource=gupy_portal</t>
        </is>
      </c>
      <c r="N372" s="4" t="inlineStr">
        <is>
          <t>Não</t>
        </is>
      </c>
    </row>
    <row r="373">
      <c r="A373" t="n">
        <v>8852854</v>
      </c>
      <c r="B373" t="n">
        <v>1167</v>
      </c>
      <c r="C373" t="inlineStr">
        <is>
          <t>Oi</t>
        </is>
      </c>
      <c r="D373" t="inlineStr">
        <is>
          <t>Not</t>
        </is>
      </c>
      <c r="E373" t="inlineStr">
        <is>
          <t>Analista de Segurança da Informação Pleno</t>
        </is>
      </c>
      <c r="F373" t="inlineStr">
        <is>
          <t>effective</t>
        </is>
      </c>
      <c r="G373" t="inlineStr">
        <is>
          <t>02/04/2025</t>
        </is>
      </c>
      <c r="H373" t="inlineStr">
        <is>
          <t>16/04/2025</t>
        </is>
      </c>
      <c r="I373" t="b">
        <v>1</v>
      </c>
      <c r="L373" t="inlineStr">
        <is>
          <t>remote</t>
        </is>
      </c>
      <c r="M373" t="inlineStr">
        <is>
          <t>https://oi.gupy.io/job/eyJqb2JJZCI6ODg1Mjg1NCwic291cmNlIjoiZ3VweV9wb3J0YWwifQ==?jobBoardSource=gupy_portal</t>
        </is>
      </c>
      <c r="N373" t="inlineStr">
        <is>
          <t>Não</t>
        </is>
      </c>
    </row>
    <row r="374">
      <c r="A374" t="n">
        <v>8905896</v>
      </c>
      <c r="B374" t="n">
        <v>254</v>
      </c>
      <c r="C374" t="inlineStr">
        <is>
          <t>Contabilizei</t>
        </is>
      </c>
      <c r="D374" t="inlineStr">
        <is>
          <t>Not</t>
        </is>
      </c>
      <c r="E374" t="inlineStr">
        <is>
          <t>Especialista Backend IA</t>
        </is>
      </c>
      <c r="F374" t="inlineStr">
        <is>
          <t>effective</t>
        </is>
      </c>
      <c r="G374" t="inlineStr">
        <is>
          <t>02/04/2025</t>
        </is>
      </c>
      <c r="H374" t="inlineStr">
        <is>
          <t>02/08/2025</t>
        </is>
      </c>
      <c r="I374" t="b">
        <v>1</v>
      </c>
      <c r="L374" t="inlineStr">
        <is>
          <t>remote</t>
        </is>
      </c>
      <c r="M374" t="inlineStr">
        <is>
          <t>https://contabilizei.gupy.io/job/eyJqb2JJZCI6ODkwNTg5Niwic291cmNlIjoiZ3VweV9wb3J0YWwifQ==?jobBoardSource=gupy_portal</t>
        </is>
      </c>
      <c r="N374" t="inlineStr">
        <is>
          <t>Não</t>
        </is>
      </c>
    </row>
    <row r="375">
      <c r="A375" s="4" t="n">
        <v>8905901</v>
      </c>
      <c r="B375" s="4" t="n">
        <v>254</v>
      </c>
      <c r="C375" s="4" t="inlineStr">
        <is>
          <t>Contabilizei</t>
        </is>
      </c>
      <c r="D375" s="4" t="inlineStr">
        <is>
          <t>Not</t>
        </is>
      </c>
      <c r="E375" s="4" t="inlineStr">
        <is>
          <t>Desenvolvedor(a) Back-End Pleno IA</t>
        </is>
      </c>
      <c r="F375" s="4" t="inlineStr">
        <is>
          <t>effective</t>
        </is>
      </c>
      <c r="G375" s="4" t="inlineStr">
        <is>
          <t>02/04/2025</t>
        </is>
      </c>
      <c r="H375" s="4" t="inlineStr">
        <is>
          <t>02/07/2025</t>
        </is>
      </c>
      <c r="I375" s="4" t="b">
        <v>1</v>
      </c>
      <c r="J375" s="4" t="n"/>
      <c r="K375" s="4" t="n"/>
      <c r="L375" s="4" t="inlineStr">
        <is>
          <t>remote</t>
        </is>
      </c>
      <c r="M375" s="4" t="inlineStr">
        <is>
          <t>https://contabilizei.gupy.io/job/eyJqb2JJZCI6ODkwNTkwMSwic291cmNlIjoiZ3VweV9wb3J0YWwifQ==?jobBoardSource=gupy_portal</t>
        </is>
      </c>
      <c r="N375" s="4" t="inlineStr">
        <is>
          <t>Não</t>
        </is>
      </c>
    </row>
    <row r="376">
      <c r="A376" t="n">
        <v>8904641</v>
      </c>
      <c r="B376" t="n">
        <v>65278</v>
      </c>
      <c r="C376" t="inlineStr">
        <is>
          <t>TACO - Roupas, Moda / Varejo</t>
        </is>
      </c>
      <c r="D376" t="inlineStr">
        <is>
          <t>Not</t>
        </is>
      </c>
      <c r="E376" t="inlineStr">
        <is>
          <t>Estágio em Design Gráfico - São Cristóvão</t>
        </is>
      </c>
      <c r="F376" t="inlineStr">
        <is>
          <t>effective</t>
        </is>
      </c>
      <c r="G376" t="inlineStr">
        <is>
          <t>01/04/2025</t>
        </is>
      </c>
      <c r="H376" t="inlineStr">
        <is>
          <t>31/05/2025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hybrid</t>
        </is>
      </c>
      <c r="M376" t="inlineStr">
        <is>
          <t>https://taco.gupy.io/job/eyJqb2JJZCI6ODkwNDY0MSwic291cmNlIjoiZ3VweV9wb3J0YWwifQ==?jobBoardSource=gupy_portal</t>
        </is>
      </c>
      <c r="N376" t="inlineStr">
        <is>
          <t>Não</t>
        </is>
      </c>
    </row>
    <row r="377">
      <c r="A377" t="n">
        <v>8904219</v>
      </c>
      <c r="B377" t="n">
        <v>35347</v>
      </c>
      <c r="C377" t="inlineStr">
        <is>
          <t>Colégio Franco</t>
        </is>
      </c>
      <c r="D377" t="inlineStr">
        <is>
          <t>Not</t>
        </is>
      </c>
      <c r="E377" t="inlineStr">
        <is>
          <t>Estágio em Mediação Escolar | Colégio Franco</t>
        </is>
      </c>
      <c r="F377" t="inlineStr">
        <is>
          <t>internship</t>
        </is>
      </c>
      <c r="G377" t="inlineStr">
        <is>
          <t>01/04/2025</t>
        </is>
      </c>
      <c r="H377" t="inlineStr">
        <is>
          <t>28/10/2025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https://liceufranco.gupy.io/job/eyJqb2JJZCI6ODkwNDIxOSwic291cmNlIjoiZ3VweV9wb3J0YWwifQ==?jobBoardSource=gupy_portal</t>
        </is>
      </c>
      <c r="N377" t="inlineStr">
        <is>
          <t>Não</t>
        </is>
      </c>
    </row>
    <row r="378">
      <c r="A378" t="n">
        <v>8825567</v>
      </c>
      <c r="B378" t="n">
        <v>551</v>
      </c>
      <c r="C378" t="inlineStr">
        <is>
          <t>Minsait an Indra Company</t>
        </is>
      </c>
      <c r="D378" t="inlineStr">
        <is>
          <t>Not</t>
        </is>
      </c>
      <c r="E378" t="inlineStr">
        <is>
          <t>Analista de Segurança da Informação SR</t>
        </is>
      </c>
      <c r="F378" t="inlineStr">
        <is>
          <t>effective</t>
        </is>
      </c>
      <c r="G378" t="inlineStr">
        <is>
          <t>01/04/2025</t>
        </is>
      </c>
      <c r="H378" t="inlineStr">
        <is>
          <t>01/05/2025</t>
        </is>
      </c>
      <c r="I378" t="b">
        <v>1</v>
      </c>
      <c r="L378" t="inlineStr">
        <is>
          <t>remote</t>
        </is>
      </c>
      <c r="M378" t="inlineStr">
        <is>
          <t>https://minsait.gupy.io/job/eyJqb2JJZCI6ODgyNTU2Nywic291cmNlIjoiZ3VweV9wb3J0YWwifQ==?jobBoardSource=gupy_portal</t>
        </is>
      </c>
      <c r="N378" t="inlineStr">
        <is>
          <t>Não</t>
        </is>
      </c>
    </row>
    <row r="379">
      <c r="A379" t="n">
        <v>8899901</v>
      </c>
      <c r="B379" t="n">
        <v>51253</v>
      </c>
      <c r="C379" t="inlineStr">
        <is>
          <t>LBCA - Lee, Brock, Camargo Advogados</t>
        </is>
      </c>
      <c r="D379" t="inlineStr">
        <is>
          <t>Not</t>
        </is>
      </c>
      <c r="E379" t="inlineStr">
        <is>
          <t>Estágio em Direito para Trabalhista - 2º ano - Sem OAB</t>
        </is>
      </c>
      <c r="F379" t="inlineStr">
        <is>
          <t>internship</t>
        </is>
      </c>
      <c r="G379" t="inlineStr">
        <is>
          <t>01/04/2025</t>
        </is>
      </c>
      <c r="H379" t="inlineStr">
        <is>
          <t>31/05/2025</t>
        </is>
      </c>
      <c r="I379" t="b">
        <v>1</v>
      </c>
      <c r="L379" t="inlineStr">
        <is>
          <t>remote</t>
        </is>
      </c>
      <c r="M379" t="inlineStr">
        <is>
          <t>https://lbca.gupy.io/job/eyJqb2JJZCI6ODg5OTkwMSwic291cmNlIjoiZ3VweV9wb3J0YWwifQ==?jobBoardSource=gupy_portal</t>
        </is>
      </c>
      <c r="N379" t="inlineStr">
        <is>
          <t>Não</t>
        </is>
      </c>
    </row>
    <row r="380">
      <c r="A380" t="n">
        <v>8898755</v>
      </c>
      <c r="B380" t="n">
        <v>5713</v>
      </c>
      <c r="C380" t="inlineStr">
        <is>
          <t>Innuvem Consultoria</t>
        </is>
      </c>
      <c r="D380" t="inlineStr">
        <is>
          <t>Not</t>
        </is>
      </c>
      <c r="E380" t="inlineStr">
        <is>
          <t xml:space="preserve">Estágio em Projetos </t>
        </is>
      </c>
      <c r="F380" t="inlineStr">
        <is>
          <t>effective</t>
        </is>
      </c>
      <c r="G380" t="inlineStr">
        <is>
          <t>01/04/2025</t>
        </is>
      </c>
      <c r="H380" t="inlineStr">
        <is>
          <t>31/05/2025</t>
        </is>
      </c>
      <c r="I380" t="b">
        <v>1</v>
      </c>
      <c r="L380" t="inlineStr">
        <is>
          <t>remote</t>
        </is>
      </c>
      <c r="M380" t="inlineStr">
        <is>
          <t>https://innuvem.gupy.io/job/eyJqb2JJZCI6ODg5ODc1NSwic291cmNlIjoiZ3VweV9wb3J0YWwifQ==?jobBoardSource=gupy_portal</t>
        </is>
      </c>
      <c r="N380" t="inlineStr">
        <is>
          <t>Não</t>
        </is>
      </c>
    </row>
    <row r="381">
      <c r="A381" t="n">
        <v>8902531</v>
      </c>
      <c r="B381" t="n">
        <v>1938</v>
      </c>
      <c r="C381" t="inlineStr">
        <is>
          <t>Marcopolo S.A</t>
        </is>
      </c>
      <c r="D381" t="inlineStr">
        <is>
          <t>Not</t>
        </is>
      </c>
      <c r="E381" t="inlineStr">
        <is>
          <t>ESTÁGIO ADMINISTRAÇÃO - RIO DE JANEIRO / RJ</t>
        </is>
      </c>
      <c r="F381" t="inlineStr">
        <is>
          <t>internship</t>
        </is>
      </c>
      <c r="G381" t="inlineStr">
        <is>
          <t>01/04/2025</t>
        </is>
      </c>
      <c r="H381" t="inlineStr">
        <is>
          <t>30/04/2025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https://carreiramarcopolo.gupy.io/job/eyJqb2JJZCI6ODkwMjUzMSwic291cmNlIjoiZ3VweV9wb3J0YWwifQ==?jobBoardSource=gupy_portal</t>
        </is>
      </c>
      <c r="N381" t="inlineStr">
        <is>
          <t>Não</t>
        </is>
      </c>
    </row>
    <row r="382">
      <c r="A382" t="n">
        <v>8902648</v>
      </c>
      <c r="B382" t="n">
        <v>326</v>
      </c>
      <c r="C382" t="inlineStr">
        <is>
          <t xml:space="preserve">Votorantim Cimentos - Futuros Talentos </t>
        </is>
      </c>
      <c r="D382" t="inlineStr">
        <is>
          <t>Not</t>
        </is>
      </c>
      <c r="E382" t="inlineStr">
        <is>
          <t>Estagiária / Estagiário  Administrativo</t>
        </is>
      </c>
      <c r="F382" t="inlineStr">
        <is>
          <t>internship</t>
        </is>
      </c>
      <c r="G382" t="inlineStr">
        <is>
          <t>01/04/2025</t>
        </is>
      </c>
      <c r="H382" t="inlineStr">
        <is>
          <t>09/04/2025</t>
        </is>
      </c>
      <c r="I382" t="b">
        <v>0</v>
      </c>
      <c r="J382" t="inlineStr">
        <is>
          <t>Rio de Janeiro</t>
        </is>
      </c>
      <c r="K382" t="inlineStr">
        <is>
          <t>Rio de Janeiro</t>
        </is>
      </c>
      <c r="L382" t="inlineStr">
        <is>
          <t>on-site</t>
        </is>
      </c>
      <c r="M382" t="inlineStr">
        <is>
          <t>https://votorantimcimentostalentos.gupy.io/job/eyJqb2JJZCI6ODkwMjY0OCwic291cmNlIjoiZ3VweV9wb3J0YWwifQ==?jobBoardSource=gupy_portal</t>
        </is>
      </c>
      <c r="N382" t="inlineStr">
        <is>
          <t>Não</t>
        </is>
      </c>
    </row>
    <row r="383">
      <c r="A383" t="n">
        <v>8900694</v>
      </c>
      <c r="B383" t="n">
        <v>7925</v>
      </c>
      <c r="C383" t="inlineStr">
        <is>
          <t>Volkswagen Caminhões e Ônibus</t>
        </is>
      </c>
      <c r="D383" t="inlineStr">
        <is>
          <t>Not</t>
        </is>
      </c>
      <c r="E383" t="inlineStr">
        <is>
          <t>Programa de Estágio - Resende / 2025</t>
        </is>
      </c>
      <c r="F383" t="inlineStr">
        <is>
          <t>internship</t>
        </is>
      </c>
      <c r="G383" t="inlineStr">
        <is>
          <t>01/04/2025</t>
        </is>
      </c>
      <c r="H383" t="inlineStr">
        <is>
          <t>13/04/2025</t>
        </is>
      </c>
      <c r="I383" t="b">
        <v>0</v>
      </c>
      <c r="J383" t="inlineStr">
        <is>
          <t>Resende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https://vwco.gupy.io/job/eyJqb2JJZCI6ODkwMDY5NCwic291cmNlIjoiZ3VweV9wb3J0YWwifQ==?jobBoardSource=gupy_portal</t>
        </is>
      </c>
      <c r="N383" t="inlineStr">
        <is>
          <t>Não</t>
        </is>
      </c>
    </row>
    <row r="384">
      <c r="A384" t="n">
        <v>8902161</v>
      </c>
      <c r="B384" t="n">
        <v>22477</v>
      </c>
      <c r="C384" t="inlineStr">
        <is>
          <t>Carreiras Dutyfree Avolta</t>
        </is>
      </c>
      <c r="D384" t="inlineStr">
        <is>
          <t>Not</t>
        </is>
      </c>
      <c r="E384" t="inlineStr">
        <is>
          <t>Estágio em Business Intelligence</t>
        </is>
      </c>
      <c r="F384" t="inlineStr">
        <is>
          <t>internship</t>
        </is>
      </c>
      <c r="G384" t="inlineStr">
        <is>
          <t>01/04/2025</t>
        </is>
      </c>
      <c r="H384" t="inlineStr">
        <is>
          <t>31/07/2025</t>
        </is>
      </c>
      <c r="I384" t="b">
        <v>0</v>
      </c>
      <c r="J384" t="inlineStr">
        <is>
          <t>Rio de Janeiro</t>
        </is>
      </c>
      <c r="K384" t="inlineStr">
        <is>
          <t>Rio de Janeiro</t>
        </is>
      </c>
      <c r="L384" t="inlineStr">
        <is>
          <t>on-site</t>
        </is>
      </c>
      <c r="M384" t="inlineStr">
        <is>
          <t>https://carreirasdufry.gupy.io/job/eyJqb2JJZCI6ODkwMjE2MSwic291cmNlIjoiZ3VweV9wb3J0YWwifQ==?jobBoardSource=gupy_portal</t>
        </is>
      </c>
      <c r="N384" t="inlineStr">
        <is>
          <t>Não</t>
        </is>
      </c>
    </row>
    <row r="385">
      <c r="A385" t="n">
        <v>8868206</v>
      </c>
      <c r="B385" t="n">
        <v>1812</v>
      </c>
      <c r="C385" t="inlineStr">
        <is>
          <t>NWADV</t>
        </is>
      </c>
      <c r="D385" t="inlineStr">
        <is>
          <t>Not</t>
        </is>
      </c>
      <c r="E385" t="inlineStr">
        <is>
          <t>Estágio em Direito</t>
        </is>
      </c>
      <c r="F385" t="inlineStr">
        <is>
          <t>effective</t>
        </is>
      </c>
      <c r="G385" t="inlineStr">
        <is>
          <t>01/04/2025</t>
        </is>
      </c>
      <c r="H385" t="inlineStr">
        <is>
          <t>24/05/2025</t>
        </is>
      </c>
      <c r="I385" t="b">
        <v>1</v>
      </c>
      <c r="J385" t="inlineStr">
        <is>
          <t>Rio de Janeiro</t>
        </is>
      </c>
      <c r="K385" t="inlineStr">
        <is>
          <t>Rio de Janeiro</t>
        </is>
      </c>
      <c r="L385" t="inlineStr">
        <is>
          <t>remote</t>
        </is>
      </c>
      <c r="M385" t="inlineStr">
        <is>
          <t>https://nwadv.gupy.io/job/eyJqb2JJZCI6ODg2ODIwNiwic291cmNlIjoiZ3VweV9wb3J0YWwifQ==?jobBoardSource=gupy_portal</t>
        </is>
      </c>
      <c r="N385" t="inlineStr">
        <is>
          <t>Não</t>
        </is>
      </c>
    </row>
    <row r="386">
      <c r="A386" t="n">
        <v>8898342</v>
      </c>
      <c r="B386" t="n">
        <v>7066</v>
      </c>
      <c r="C386" t="inlineStr">
        <is>
          <t>Visagio</t>
        </is>
      </c>
      <c r="D386" t="inlineStr">
        <is>
          <t>Not</t>
        </is>
      </c>
      <c r="E386" t="inlineStr">
        <is>
          <t xml:space="preserve">Estágio Grupo Visagio: RH – Foco em Gestão de Benefícios e Gestão de Terceiros </t>
        </is>
      </c>
      <c r="F386" t="inlineStr">
        <is>
          <t>internship</t>
        </is>
      </c>
      <c r="G386" t="inlineStr">
        <is>
          <t>01/04/2025</t>
        </is>
      </c>
      <c r="H386" t="inlineStr">
        <is>
          <t>12/05/2025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hybrid</t>
        </is>
      </c>
      <c r="M386" t="inlineStr">
        <is>
          <t>https://visagio.gupy.io/job/eyJqb2JJZCI6ODg5ODM0Miwic291cmNlIjoiZ3VweV9wb3J0YWwifQ==?jobBoardSource=gupy_portal</t>
        </is>
      </c>
      <c r="N386" t="inlineStr">
        <is>
          <t>Não</t>
        </is>
      </c>
    </row>
    <row r="387">
      <c r="A387" s="4" t="n">
        <v>8895981</v>
      </c>
      <c r="B387" s="4" t="n">
        <v>50527</v>
      </c>
      <c r="C387" s="4" t="inlineStr">
        <is>
          <t>VENHA SER #SANGUELARANJA 🧡🚀</t>
        </is>
      </c>
      <c r="D387" s="4" t="inlineStr">
        <is>
          <t>Not</t>
        </is>
      </c>
      <c r="E387" s="4" t="inlineStr">
        <is>
          <t>Pessoa Desenvolvedora Backend Java Pleno</t>
        </is>
      </c>
      <c r="F387" s="4" t="inlineStr">
        <is>
          <t>effective</t>
        </is>
      </c>
      <c r="G387" s="4" t="inlineStr">
        <is>
          <t>01/04/2025</t>
        </is>
      </c>
      <c r="H387" s="4" t="inlineStr">
        <is>
          <t>30/05/2025</t>
        </is>
      </c>
      <c r="I387" s="4" t="b">
        <v>1</v>
      </c>
      <c r="J387" s="4" t="n"/>
      <c r="K387" s="4" t="n"/>
      <c r="L387" s="4" t="inlineStr">
        <is>
          <t>remote</t>
        </is>
      </c>
      <c r="M387" s="4" t="inlineStr">
        <is>
          <t>https://fcamara.gupy.io/job/eyJqb2JJZCI6ODg5NTk4MSwic291cmNlIjoiZ3VweV9wb3J0YWwifQ==?jobBoardSource=gupy_portal</t>
        </is>
      </c>
      <c r="N387" s="4" t="inlineStr">
        <is>
          <t>Não</t>
        </is>
      </c>
    </row>
    <row r="388">
      <c r="A388" s="4" t="n">
        <v>8895852</v>
      </c>
      <c r="B388" s="4" t="n">
        <v>50527</v>
      </c>
      <c r="C388" s="4" t="inlineStr">
        <is>
          <t>VENHA SER #SANGUELARANJA 🧡🚀</t>
        </is>
      </c>
      <c r="D388" s="4" t="inlineStr">
        <is>
          <t>Not</t>
        </is>
      </c>
      <c r="E388" s="4" t="inlineStr">
        <is>
          <t>Pessoa Desenvolvedora Backend Java Pleno</t>
        </is>
      </c>
      <c r="F388" s="4" t="inlineStr">
        <is>
          <t>effective</t>
        </is>
      </c>
      <c r="G388" s="4" t="inlineStr">
        <is>
          <t>01/04/2025</t>
        </is>
      </c>
      <c r="H388" s="4" t="inlineStr">
        <is>
          <t>30/05/2025</t>
        </is>
      </c>
      <c r="I388" s="4" t="b">
        <v>1</v>
      </c>
      <c r="J388" s="4" t="n"/>
      <c r="K388" s="4" t="n"/>
      <c r="L388" s="4" t="inlineStr">
        <is>
          <t>remote</t>
        </is>
      </c>
      <c r="M388" s="4" t="inlineStr">
        <is>
          <t>https://fcamara.gupy.io/job/eyJqb2JJZCI6ODg5NTg1Miwic291cmNlIjoiZ3VweV9wb3J0YWwifQ==?jobBoardSource=gupy_portal</t>
        </is>
      </c>
      <c r="N388" s="4" t="inlineStr">
        <is>
          <t>Não</t>
        </is>
      </c>
    </row>
    <row r="389">
      <c r="A389" s="4" t="n">
        <v>8903157</v>
      </c>
      <c r="B389" s="4" t="n">
        <v>43829</v>
      </c>
      <c r="C389" s="4" t="inlineStr">
        <is>
          <t>VExpenses</t>
        </is>
      </c>
      <c r="D389" s="4" t="inlineStr">
        <is>
          <t>Not</t>
        </is>
      </c>
      <c r="E389" s="4" t="inlineStr">
        <is>
          <t>[Vaga Afirmativa - Mulheres] Desenvolvedora Back-End Laravel - Pleno (Remoto)</t>
        </is>
      </c>
      <c r="F389" s="4" t="inlineStr">
        <is>
          <t>effective</t>
        </is>
      </c>
      <c r="G389" s="4" t="inlineStr">
        <is>
          <t>01/04/2025</t>
        </is>
      </c>
      <c r="H389" s="4" t="inlineStr">
        <is>
          <t>11/04/2025</t>
        </is>
      </c>
      <c r="I389" s="4" t="b">
        <v>1</v>
      </c>
      <c r="J389" s="4" t="n"/>
      <c r="K389" s="4" t="n"/>
      <c r="L389" s="4" t="inlineStr">
        <is>
          <t>remote</t>
        </is>
      </c>
      <c r="M389" s="4" t="inlineStr">
        <is>
          <t>https://vexpenses.gupy.io/job/eyJqb2JJZCI6ODkwMzE1Nywic291cmNlIjoiZ3VweV9wb3J0YWwifQ==?jobBoardSource=gupy_portal</t>
        </is>
      </c>
      <c r="N389" s="4" t="inlineStr">
        <is>
          <t>Não</t>
        </is>
      </c>
    </row>
    <row r="390">
      <c r="A390" s="4" t="n">
        <v>8903103</v>
      </c>
      <c r="B390" s="4" t="n">
        <v>43829</v>
      </c>
      <c r="C390" s="4" t="inlineStr">
        <is>
          <t>VExpenses</t>
        </is>
      </c>
      <c r="D390" s="4" t="inlineStr">
        <is>
          <t>Not</t>
        </is>
      </c>
      <c r="E390" s="4" t="inlineStr">
        <is>
          <t>Desenvolvedor(a) Back-End Laravel - Pleno (Remoto)</t>
        </is>
      </c>
      <c r="F390" s="4" t="inlineStr">
        <is>
          <t>effective</t>
        </is>
      </c>
      <c r="G390" s="4" t="inlineStr">
        <is>
          <t>01/04/2025</t>
        </is>
      </c>
      <c r="H390" s="4" t="inlineStr">
        <is>
          <t>11/04/2025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https://vexpenses.gupy.io/job/eyJqb2JJZCI6ODkwMzEwMywic291cmNlIjoiZ3VweV9wb3J0YWwifQ==?jobBoardSource=gupy_portal</t>
        </is>
      </c>
      <c r="N390" s="4" t="inlineStr">
        <is>
          <t>Não</t>
        </is>
      </c>
    </row>
    <row r="391">
      <c r="A391" s="4" t="n">
        <v>8888725</v>
      </c>
      <c r="B391" s="4" t="n">
        <v>36502</v>
      </c>
      <c r="C391" s="4" t="inlineStr">
        <is>
          <t>Quality Digital</t>
        </is>
      </c>
      <c r="D391" s="4" t="inlineStr">
        <is>
          <t>Not</t>
        </is>
      </c>
      <c r="E391" s="4" t="inlineStr">
        <is>
          <t>8888725 - PESSOA DESENVOLVEDORA PLENO (BACK-END) [VTEX]</t>
        </is>
      </c>
      <c r="F391" s="4" t="inlineStr">
        <is>
          <t>effective</t>
        </is>
      </c>
      <c r="G391" s="4" t="inlineStr">
        <is>
          <t>01/04/2025</t>
        </is>
      </c>
      <c r="H391" s="4" t="inlineStr">
        <is>
          <t>27/05/2025</t>
        </is>
      </c>
      <c r="I391" s="4" t="b">
        <v>1</v>
      </c>
      <c r="J391" s="4" t="n"/>
      <c r="K391" s="4" t="n"/>
      <c r="L391" s="4" t="inlineStr">
        <is>
          <t>remote</t>
        </is>
      </c>
      <c r="M391" s="4" t="inlineStr">
        <is>
          <t>https://qualitydigital.gupy.io/job/eyJqb2JJZCI6ODg4ODcyNSwic291cmNlIjoiZ3VweV9wb3J0YWwifQ==?jobBoardSource=gupy_portal</t>
        </is>
      </c>
      <c r="N391" s="4" t="inlineStr">
        <is>
          <t>Não</t>
        </is>
      </c>
    </row>
    <row r="392">
      <c r="A392" s="4" t="n">
        <v>8900357</v>
      </c>
      <c r="B392" s="4" t="n">
        <v>254</v>
      </c>
      <c r="C392" s="4" t="inlineStr">
        <is>
          <t>Contabilizei</t>
        </is>
      </c>
      <c r="D392" s="4" t="inlineStr">
        <is>
          <t>Not</t>
        </is>
      </c>
      <c r="E392" s="4" t="inlineStr">
        <is>
          <t>[Tecnologia] Desenvolvedor(a) Back-End Pleno (Java, Kotlin)</t>
        </is>
      </c>
      <c r="F392" s="4" t="inlineStr">
        <is>
          <t>effective</t>
        </is>
      </c>
      <c r="G392" s="4" t="inlineStr">
        <is>
          <t>01/04/2025</t>
        </is>
      </c>
      <c r="H392" s="4" t="inlineStr">
        <is>
          <t>15/05/2025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https://contabilizei.gupy.io/job/eyJqb2JJZCI6ODkwMDM1Nywic291cmNlIjoiZ3VweV9wb3J0YWwifQ==?jobBoardSource=gupy_portal</t>
        </is>
      </c>
      <c r="N392" s="4" t="inlineStr">
        <is>
          <t>Não</t>
        </is>
      </c>
    </row>
    <row r="393">
      <c r="A393" t="n">
        <v>8900647</v>
      </c>
      <c r="B393" t="n">
        <v>17527</v>
      </c>
      <c r="C393" t="inlineStr">
        <is>
          <t>Lumini IT Solutions</t>
        </is>
      </c>
      <c r="D393" t="inlineStr">
        <is>
          <t>Not</t>
        </is>
      </c>
      <c r="E393" t="inlineStr">
        <is>
          <t>DBA | Analista de Banco de Dados L3 | MySQL/Aurora</t>
        </is>
      </c>
      <c r="F393" t="inlineStr">
        <is>
          <t>effective</t>
        </is>
      </c>
      <c r="G393" t="inlineStr">
        <is>
          <t>01/04/2025</t>
        </is>
      </c>
      <c r="H393" t="inlineStr">
        <is>
          <t>31/05/2026</t>
        </is>
      </c>
      <c r="I393" t="b">
        <v>1</v>
      </c>
      <c r="L393" t="inlineStr">
        <is>
          <t>remote</t>
        </is>
      </c>
      <c r="M393" t="inlineStr">
        <is>
          <t>https://luminiitsolutions.gupy.io/job/eyJqb2JJZCI6ODkwMDY0Nywic291cmNlIjoiZ3VweV9wb3J0YWwifQ==?jobBoardSource=gupy_portal</t>
        </is>
      </c>
      <c r="N393" t="inlineStr">
        <is>
          <t>Não</t>
        </is>
      </c>
    </row>
    <row r="394">
      <c r="A394" s="3" t="n">
        <v>8866536</v>
      </c>
      <c r="B394" s="3" t="n">
        <v>13138</v>
      </c>
      <c r="C394" s="3" t="inlineStr">
        <is>
          <t>WayCarbon</t>
        </is>
      </c>
      <c r="D394" s="3" t="inlineStr">
        <is>
          <t>Not</t>
        </is>
      </c>
      <c r="E394" s="3" t="inlineStr">
        <is>
          <t>Pessoa Analista de Dados Pleno - Risco Climático</t>
        </is>
      </c>
      <c r="F394" s="3" t="inlineStr">
        <is>
          <t>effective</t>
        </is>
      </c>
      <c r="G394" s="3" t="inlineStr">
        <is>
          <t>01/04/2025</t>
        </is>
      </c>
      <c r="H394" s="3" t="inlineStr">
        <is>
          <t>28/04/2025</t>
        </is>
      </c>
      <c r="I394" s="3" t="b">
        <v>1</v>
      </c>
      <c r="J394" s="3" t="inlineStr"/>
      <c r="K394" s="3" t="inlineStr"/>
      <c r="L394" s="3" t="inlineStr">
        <is>
          <t>remote</t>
        </is>
      </c>
      <c r="M394" s="3" t="inlineStr">
        <is>
          <t>https://waycarbon.gupy.io/job/eyJqb2JJZCI6ODg2NjUzNiwic291cmNlIjoiZ3VweV9wb3J0YWwifQ==?jobBoardSource=gupy_portal</t>
        </is>
      </c>
      <c r="N394" s="3" t="inlineStr">
        <is>
          <t>Não</t>
        </is>
      </c>
    </row>
    <row r="395">
      <c r="A395" t="n">
        <v>8902095</v>
      </c>
      <c r="B395" t="n">
        <v>1963</v>
      </c>
      <c r="C395" t="inlineStr">
        <is>
          <t>Globo</t>
        </is>
      </c>
      <c r="D395" t="inlineStr">
        <is>
          <t>Not</t>
        </is>
      </c>
      <c r="E395" t="inlineStr">
        <is>
          <t>Analista de Segurança da Informação | Cloud -  Vaga exclusiva para Mulheres 👩</t>
        </is>
      </c>
      <c r="F395" t="inlineStr">
        <is>
          <t>effective</t>
        </is>
      </c>
      <c r="G395" t="inlineStr">
        <is>
          <t>01/04/2025</t>
        </is>
      </c>
      <c r="H395" t="inlineStr">
        <is>
          <t>01/05/2025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hybrid</t>
        </is>
      </c>
      <c r="M395" t="inlineStr">
        <is>
          <t>https://globo.gupy.io/job/eyJqb2JJZCI6ODkwMjA5NSwic291cmNlIjoiZ3VweV9wb3J0YWwifQ==?jobBoardSource=gupy_portal</t>
        </is>
      </c>
      <c r="N395" t="inlineStr">
        <is>
          <t>Não</t>
        </is>
      </c>
    </row>
    <row r="396">
      <c r="A396" t="n">
        <v>8891231</v>
      </c>
      <c r="B396" t="n">
        <v>364</v>
      </c>
      <c r="C396" t="inlineStr">
        <is>
          <t>Sicredi</t>
        </is>
      </c>
      <c r="D396" t="inlineStr">
        <is>
          <t>Not</t>
        </is>
      </c>
      <c r="E396" t="inlineStr">
        <is>
          <t>0731 - Bolsa de Estudo - Programa de Formação em Mercado Financeiro - Com Certificação FBB500.</t>
        </is>
      </c>
      <c r="F396" t="inlineStr">
        <is>
          <t>talent_pool</t>
        </is>
      </c>
      <c r="G396" t="inlineStr">
        <is>
          <t>31/03/2025</t>
        </is>
      </c>
      <c r="H396" t="inlineStr">
        <is>
          <t>14/04/2025</t>
        </is>
      </c>
      <c r="I396" t="b">
        <v>1</v>
      </c>
      <c r="L396" t="inlineStr">
        <is>
          <t>remote</t>
        </is>
      </c>
      <c r="M396" t="inlineStr">
        <is>
          <t>https://sicredi.gupy.io/job/eyJqb2JJZCI6ODg5MTIzMSwic291cmNlIjoiZ3VweV9wb3J0YWwifQ==?jobBoardSource=gupy_portal</t>
        </is>
      </c>
      <c r="N396" t="inlineStr">
        <is>
          <t>Não</t>
        </is>
      </c>
    </row>
    <row r="397">
      <c r="A397" t="n">
        <v>8887651</v>
      </c>
      <c r="B397" t="n">
        <v>30932</v>
      </c>
      <c r="C397" t="inlineStr">
        <is>
          <t>Almaviva Solutions</t>
        </is>
      </c>
      <c r="D397" t="inlineStr">
        <is>
          <t>Not</t>
        </is>
      </c>
      <c r="E397" t="inlineStr">
        <is>
          <t>8887651| Analista de Programação (Cobol) PL</t>
        </is>
      </c>
      <c r="F397" t="inlineStr">
        <is>
          <t>effective</t>
        </is>
      </c>
      <c r="G397" t="inlineStr">
        <is>
          <t>31/03/2025</t>
        </is>
      </c>
      <c r="H397" t="inlineStr">
        <is>
          <t>27/05/2025</t>
        </is>
      </c>
      <c r="I397" t="b">
        <v>1</v>
      </c>
      <c r="L397" t="inlineStr">
        <is>
          <t>remote</t>
        </is>
      </c>
      <c r="M397" t="inlineStr">
        <is>
          <t>https://almavivasolutions.gupy.io/job/eyJqb2JJZCI6ODg4NzY1MSwic291cmNlIjoiZ3VweV9wb3J0YWwifQ==?jobBoardSource=gupy_portal</t>
        </is>
      </c>
      <c r="N397" t="inlineStr">
        <is>
          <t>Não</t>
        </is>
      </c>
    </row>
    <row r="398">
      <c r="A398" t="n">
        <v>8894026</v>
      </c>
      <c r="B398" t="n">
        <v>21421</v>
      </c>
      <c r="C398" t="inlineStr">
        <is>
          <t>Rio Energy</t>
        </is>
      </c>
      <c r="D398" t="inlineStr">
        <is>
          <t>Not</t>
        </is>
      </c>
      <c r="E398" t="inlineStr">
        <is>
          <t>Estagiário(a) de Engenharia de Dados - Rio de Janeiro</t>
        </is>
      </c>
      <c r="F398" t="inlineStr">
        <is>
          <t>internship</t>
        </is>
      </c>
      <c r="G398" t="inlineStr">
        <is>
          <t>31/03/2025</t>
        </is>
      </c>
      <c r="H398" t="inlineStr">
        <is>
          <t>02/06/2025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hybrid</t>
        </is>
      </c>
      <c r="M398" t="inlineStr">
        <is>
          <t>https://rioenergy.gupy.io/job/eyJqb2JJZCI6ODg5NDAyNiwic291cmNlIjoiZ3VweV9wb3J0YWwifQ==?jobBoardSource=gupy_portal</t>
        </is>
      </c>
      <c r="N398" t="inlineStr">
        <is>
          <t>Não</t>
        </is>
      </c>
    </row>
    <row r="399">
      <c r="A399" t="n">
        <v>8896389</v>
      </c>
      <c r="B399" t="n">
        <v>25975</v>
      </c>
      <c r="C399" t="inlineStr">
        <is>
          <t>Estante Mágica</t>
        </is>
      </c>
      <c r="D399" t="inlineStr">
        <is>
          <t>Not</t>
        </is>
      </c>
      <c r="E399" t="inlineStr">
        <is>
          <t xml:space="preserve">Estágio - Área Comercial (Remoto) </t>
        </is>
      </c>
      <c r="F399" t="inlineStr">
        <is>
          <t>internship</t>
        </is>
      </c>
      <c r="G399" t="inlineStr">
        <is>
          <t>31/03/2025</t>
        </is>
      </c>
      <c r="H399" t="inlineStr">
        <is>
          <t>15/04/2025</t>
        </is>
      </c>
      <c r="I399" t="b">
        <v>1</v>
      </c>
      <c r="L399" t="inlineStr">
        <is>
          <t>remote</t>
        </is>
      </c>
      <c r="M399" t="inlineStr">
        <is>
          <t>https://estante-magica.gupy.io/job/eyJqb2JJZCI6ODg5NjM4OSwic291cmNlIjoiZ3VweV9wb3J0YWwifQ==?jobBoardSource=gupy_portal</t>
        </is>
      </c>
      <c r="N399" t="inlineStr">
        <is>
          <t>Não</t>
        </is>
      </c>
    </row>
    <row r="400">
      <c r="A400" t="n">
        <v>8896448</v>
      </c>
      <c r="B400" t="n">
        <v>19375</v>
      </c>
      <c r="C400" t="inlineStr">
        <is>
          <t>Grupo MAG</t>
        </is>
      </c>
      <c r="D400" t="inlineStr">
        <is>
          <t>Not</t>
        </is>
      </c>
      <c r="E400" t="inlineStr">
        <is>
          <t xml:space="preserve">Estágio de Compliance | Rio de Janeiro-RJ </t>
        </is>
      </c>
      <c r="F400" t="inlineStr">
        <is>
          <t>internship</t>
        </is>
      </c>
      <c r="G400" t="inlineStr">
        <is>
          <t>31/03/2025</t>
        </is>
      </c>
      <c r="H400" t="inlineStr">
        <is>
          <t>30/05/2025</t>
        </is>
      </c>
      <c r="I400" t="b">
        <v>0</v>
      </c>
      <c r="J400" t="inlineStr">
        <is>
          <t>Rio de Janeiro</t>
        </is>
      </c>
      <c r="K400" t="inlineStr">
        <is>
          <t>Rio de Janeiro</t>
        </is>
      </c>
      <c r="L400" t="inlineStr">
        <is>
          <t>hybrid</t>
        </is>
      </c>
      <c r="M400" t="inlineStr">
        <is>
          <t>https://grupomag.gupy.io/job/eyJqb2JJZCI6ODg5NjQ0OCwic291cmNlIjoiZ3VweV9wb3J0YWwifQ==?jobBoardSource=gupy_portal</t>
        </is>
      </c>
      <c r="N400" t="inlineStr">
        <is>
          <t>Não</t>
        </is>
      </c>
    </row>
    <row r="401">
      <c r="A401" t="n">
        <v>8896313</v>
      </c>
      <c r="B401" t="n">
        <v>537</v>
      </c>
      <c r="C401" t="inlineStr">
        <is>
          <t>LIV - Laboratório Inteligência de Vida</t>
        </is>
      </c>
      <c r="D401" t="inlineStr">
        <is>
          <t>Not</t>
        </is>
      </c>
      <c r="E401" t="inlineStr">
        <is>
          <t>Estágio Jurídico</t>
        </is>
      </c>
      <c r="F401" t="inlineStr">
        <is>
          <t>internship</t>
        </is>
      </c>
      <c r="G401" t="inlineStr">
        <is>
          <t>31/03/2025</t>
        </is>
      </c>
      <c r="H401" t="inlineStr">
        <is>
          <t>30/05/2025</t>
        </is>
      </c>
      <c r="I401" t="b">
        <v>0</v>
      </c>
      <c r="J401" t="inlineStr">
        <is>
          <t>Rio de Janeiro</t>
        </is>
      </c>
      <c r="K401" t="inlineStr">
        <is>
          <t>Rio de Janeiro</t>
        </is>
      </c>
      <c r="L401" t="inlineStr">
        <is>
          <t>hybrid</t>
        </is>
      </c>
      <c r="M401" t="inlineStr">
        <is>
          <t>https://liv.gupy.io/job/eyJqb2JJZCI6ODg5NjMxMywic291cmNlIjoiZ3VweV9wb3J0YWwifQ==?jobBoardSource=gupy_portal</t>
        </is>
      </c>
      <c r="N401" t="inlineStr">
        <is>
          <t>Não</t>
        </is>
      </c>
    </row>
    <row r="402">
      <c r="A402" t="n">
        <v>8896303</v>
      </c>
      <c r="B402" t="n">
        <v>64190</v>
      </c>
      <c r="C402" t="inlineStr">
        <is>
          <t>Programa de Estágio MODEC</t>
        </is>
      </c>
      <c r="D402" t="inlineStr">
        <is>
          <t>Not</t>
        </is>
      </c>
      <c r="E402" t="inlineStr">
        <is>
          <t>PROGRAMA DE ESTÁGIO (MACAÉ) - 2025.2</t>
        </is>
      </c>
      <c r="F402" t="inlineStr">
        <is>
          <t>internship</t>
        </is>
      </c>
      <c r="G402" t="inlineStr">
        <is>
          <t>31/03/2025</t>
        </is>
      </c>
      <c r="H402" t="inlineStr">
        <is>
          <t>30/04/2025</t>
        </is>
      </c>
      <c r="I402" t="b">
        <v>0</v>
      </c>
      <c r="J402" t="inlineStr">
        <is>
          <t>Macaé</t>
        </is>
      </c>
      <c r="K402" t="inlineStr">
        <is>
          <t>Rio de Janeiro</t>
        </is>
      </c>
      <c r="L402" t="inlineStr">
        <is>
          <t>hybrid</t>
        </is>
      </c>
      <c r="M402" t="inlineStr">
        <is>
          <t>https://estagiomodec.gupy.io/job/eyJqb2JJZCI6ODg5NjMwMywic291cmNlIjoiZ3VweV9wb3J0YWwifQ==?jobBoardSource=gupy_portal</t>
        </is>
      </c>
      <c r="N402" t="inlineStr">
        <is>
          <t>Não</t>
        </is>
      </c>
    </row>
    <row r="403">
      <c r="A403" t="n">
        <v>8896093</v>
      </c>
      <c r="B403" t="n">
        <v>64190</v>
      </c>
      <c r="C403" t="inlineStr">
        <is>
          <t>Programa de Estágio MODEC</t>
        </is>
      </c>
      <c r="D403" t="inlineStr">
        <is>
          <t>Not</t>
        </is>
      </c>
      <c r="E403" t="inlineStr">
        <is>
          <t>PROGRAMA DE ESTÁGIO ENGENHARIAS - 2025.2 (Rio de Janeiro)</t>
        </is>
      </c>
      <c r="F403" t="inlineStr">
        <is>
          <t>internship</t>
        </is>
      </c>
      <c r="G403" t="inlineStr">
        <is>
          <t>31/03/2025</t>
        </is>
      </c>
      <c r="H403" t="inlineStr">
        <is>
          <t>30/04/2025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hybrid</t>
        </is>
      </c>
      <c r="M403" t="inlineStr">
        <is>
          <t>https://estagiomodec.gupy.io/job/eyJqb2JJZCI6ODg5NjA5Mywic291cmNlIjoiZ3VweV9wb3J0YWwifQ==?jobBoardSource=gupy_portal</t>
        </is>
      </c>
      <c r="N403" t="inlineStr">
        <is>
          <t>Não</t>
        </is>
      </c>
    </row>
    <row r="404">
      <c r="A404" t="n">
        <v>8895799</v>
      </c>
      <c r="B404" t="n">
        <v>64190</v>
      </c>
      <c r="C404" t="inlineStr">
        <is>
          <t>Programa de Estágio MODEC</t>
        </is>
      </c>
      <c r="D404" t="inlineStr">
        <is>
          <t>Not</t>
        </is>
      </c>
      <c r="E404" t="inlineStr">
        <is>
          <t xml:space="preserve">PROGRAMA DE ESTÁGIO CORPORATIVO - 2025.2 (Rio de Janeiro)  </t>
        </is>
      </c>
      <c r="F404" t="inlineStr">
        <is>
          <t>internship</t>
        </is>
      </c>
      <c r="G404" t="inlineStr">
        <is>
          <t>31/03/2025</t>
        </is>
      </c>
      <c r="H404" t="inlineStr">
        <is>
          <t>30/04/2025</t>
        </is>
      </c>
      <c r="I404" t="b">
        <v>0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hybrid</t>
        </is>
      </c>
      <c r="M404" t="inlineStr">
        <is>
          <t>https://estagiomodec.gupy.io/job/eyJqb2JJZCI6ODg5NTc5OSwic291cmNlIjoiZ3VweV9wb3J0YWwifQ==?jobBoardSource=gupy_portal</t>
        </is>
      </c>
      <c r="N404" t="inlineStr">
        <is>
          <t>Não</t>
        </is>
      </c>
    </row>
    <row r="405">
      <c r="A405" s="4" t="n">
        <v>8856077</v>
      </c>
      <c r="B405" s="4" t="n">
        <v>44323</v>
      </c>
      <c r="C405" s="4" t="inlineStr">
        <is>
          <t>Softplan</t>
        </is>
      </c>
      <c r="D405" s="4" t="inlineStr">
        <is>
          <t>Not</t>
        </is>
      </c>
      <c r="E405" s="4" t="inlineStr">
        <is>
          <t>Pessoa Desenvolvedora Backend .Net Sr. - Cód. 6077</t>
        </is>
      </c>
      <c r="F405" s="4" t="inlineStr">
        <is>
          <t>effective</t>
        </is>
      </c>
      <c r="G405" s="4" t="inlineStr">
        <is>
          <t>31/03/2025</t>
        </is>
      </c>
      <c r="H405" s="4" t="inlineStr">
        <is>
          <t>04/04/2025</t>
        </is>
      </c>
      <c r="I405" s="4" t="b">
        <v>1</v>
      </c>
      <c r="J405" s="4" t="n"/>
      <c r="K405" s="4" t="n"/>
      <c r="L405" s="4" t="inlineStr">
        <is>
          <t>remote</t>
        </is>
      </c>
      <c r="M405" s="4" t="inlineStr">
        <is>
          <t>https://softplan.gupy.io/job/eyJqb2JJZCI6ODg1NjA3Nywic291cmNlIjoiZ3VweV9wb3J0YWwifQ==?jobBoardSource=gupy_portal</t>
        </is>
      </c>
      <c r="N405" s="4" t="inlineStr">
        <is>
          <t>Não</t>
        </is>
      </c>
    </row>
    <row r="406">
      <c r="A406" s="3" t="n">
        <v>8866949</v>
      </c>
      <c r="B406" s="3" t="n">
        <v>46699</v>
      </c>
      <c r="C406" s="3" t="inlineStr">
        <is>
          <t>WEBJUMP</t>
        </is>
      </c>
      <c r="D406" s="3" t="inlineStr">
        <is>
          <t>Not</t>
        </is>
      </c>
      <c r="E406" s="3" t="inlineStr">
        <is>
          <t>Analista de Dados (Martech)</t>
        </is>
      </c>
      <c r="F406" s="3" t="inlineStr">
        <is>
          <t>effective</t>
        </is>
      </c>
      <c r="G406" s="3" t="inlineStr">
        <is>
          <t>31/03/2025</t>
        </is>
      </c>
      <c r="H406" s="3" t="inlineStr">
        <is>
          <t>24/05/2025</t>
        </is>
      </c>
      <c r="I406" s="3" t="b">
        <v>1</v>
      </c>
      <c r="J406" s="3" t="inlineStr"/>
      <c r="K406" s="3" t="inlineStr"/>
      <c r="L406" s="3" t="inlineStr">
        <is>
          <t>remote</t>
        </is>
      </c>
      <c r="M406" s="3" t="inlineStr">
        <is>
          <t>https://webjump.gupy.io/job/eyJqb2JJZCI6ODg2Njk0OSwic291cmNlIjoiZ3VweV9wb3J0YWwifQ==?jobBoardSource=gupy_portal</t>
        </is>
      </c>
      <c r="N406" s="3" t="inlineStr">
        <is>
          <t>Não</t>
        </is>
      </c>
    </row>
    <row r="407">
      <c r="A407" t="n">
        <v>8865761</v>
      </c>
      <c r="B407" t="n">
        <v>364</v>
      </c>
      <c r="C407" t="inlineStr">
        <is>
          <t>Sicredi</t>
        </is>
      </c>
      <c r="D407" t="inlineStr">
        <is>
          <t>Not</t>
        </is>
      </c>
      <c r="E407" t="inlineStr">
        <is>
          <t>CAS | Analista de Segurança da Informação - Foco em Resposta a Incidentes</t>
        </is>
      </c>
      <c r="F407" t="inlineStr">
        <is>
          <t>effective</t>
        </is>
      </c>
      <c r="G407" t="inlineStr">
        <is>
          <t>31/03/2025</t>
        </is>
      </c>
      <c r="H407" t="inlineStr">
        <is>
          <t>24/05/2025</t>
        </is>
      </c>
      <c r="I407" t="b">
        <v>1</v>
      </c>
      <c r="L407" t="inlineStr">
        <is>
          <t>remote</t>
        </is>
      </c>
      <c r="M407" t="inlineStr">
        <is>
          <t>https://sicredi.gupy.io/job/eyJqb2JJZCI6ODg2NTc2MSwic291cmNlIjoiZ3VweV9wb3J0YWwifQ==?jobBoardSource=gupy_portal</t>
        </is>
      </c>
      <c r="N407" t="inlineStr">
        <is>
          <t>Não</t>
        </is>
      </c>
    </row>
    <row r="408">
      <c r="A408" s="4" t="n">
        <v>8895383</v>
      </c>
      <c r="B408" s="4" t="n">
        <v>17494</v>
      </c>
      <c r="C408" s="4" t="inlineStr">
        <is>
          <t>Prothera</t>
        </is>
      </c>
      <c r="D408" s="4" t="inlineStr">
        <is>
          <t>Not</t>
        </is>
      </c>
      <c r="E408" s="4" t="inlineStr">
        <is>
          <t>Desenvolvedor Full Stack - (Estágio)</t>
        </is>
      </c>
      <c r="F408" s="4" t="inlineStr">
        <is>
          <t>internship</t>
        </is>
      </c>
      <c r="G408" s="4" t="inlineStr">
        <is>
          <t>31/03/2025</t>
        </is>
      </c>
      <c r="H408" s="4" t="inlineStr">
        <is>
          <t>05/04/2025</t>
        </is>
      </c>
      <c r="I408" s="4" t="b">
        <v>1</v>
      </c>
      <c r="J408" s="4" t="n"/>
      <c r="K408" s="4" t="n"/>
      <c r="L408" s="4" t="inlineStr">
        <is>
          <t>remote</t>
        </is>
      </c>
      <c r="M408" s="4" t="inlineStr">
        <is>
          <t>https://prothera.gupy.io/job/eyJqb2JJZCI6ODg5NTM4Mywic291cmNlIjoiZ3VweV9wb3J0YWwifQ==?jobBoardSource=gupy_portal</t>
        </is>
      </c>
      <c r="N408" s="4" t="inlineStr">
        <is>
          <t>Não</t>
        </is>
      </c>
    </row>
    <row r="409">
      <c r="A409" t="n">
        <v>8895039</v>
      </c>
      <c r="B409" t="n">
        <v>292</v>
      </c>
      <c r="C409" t="inlineStr">
        <is>
          <t>Grupo Trigo</t>
        </is>
      </c>
      <c r="D409" t="inlineStr">
        <is>
          <t>Not</t>
        </is>
      </c>
      <c r="E409" t="inlineStr">
        <is>
          <t>Estágio em Gestão de Projetos (Digital)</t>
        </is>
      </c>
      <c r="F409" t="inlineStr">
        <is>
          <t>internship</t>
        </is>
      </c>
      <c r="G409" t="inlineStr">
        <is>
          <t>31/03/2025</t>
        </is>
      </c>
      <c r="H409" t="inlineStr">
        <is>
          <t>30/05/2025</t>
        </is>
      </c>
      <c r="I409" t="b">
        <v>0</v>
      </c>
      <c r="J409" t="inlineStr">
        <is>
          <t>Rio de Janeiro</t>
        </is>
      </c>
      <c r="K409" t="inlineStr">
        <is>
          <t>Rio de Janeiro</t>
        </is>
      </c>
      <c r="L409" t="inlineStr">
        <is>
          <t>hybrid</t>
        </is>
      </c>
      <c r="M409" t="inlineStr">
        <is>
          <t>https://grupotrigo.gupy.io/job/eyJqb2JJZCI6ODg5NTAzOSwic291cmNlIjoiZ3VweV9wb3J0YWwifQ==?jobBoardSource=gupy_portal</t>
        </is>
      </c>
      <c r="N409" t="inlineStr">
        <is>
          <t>Não</t>
        </is>
      </c>
    </row>
    <row r="410">
      <c r="A410" t="n">
        <v>8894835</v>
      </c>
      <c r="B410" t="n">
        <v>24754</v>
      </c>
      <c r="C410" t="inlineStr">
        <is>
          <t>Ernesto Borges Advogados</t>
        </is>
      </c>
      <c r="D410" t="inlineStr">
        <is>
          <t>Not</t>
        </is>
      </c>
      <c r="E410" t="inlineStr">
        <is>
          <t xml:space="preserve">Analista de Segurança da informação Pleno </t>
        </is>
      </c>
      <c r="F410" t="inlineStr">
        <is>
          <t>effective</t>
        </is>
      </c>
      <c r="G410" t="inlineStr">
        <is>
          <t>31/03/2025</t>
        </is>
      </c>
      <c r="H410" t="inlineStr">
        <is>
          <t>30/05/2025</t>
        </is>
      </c>
      <c r="I410" t="b">
        <v>1</v>
      </c>
      <c r="L410" t="inlineStr">
        <is>
          <t>remote</t>
        </is>
      </c>
      <c r="M410" t="inlineStr">
        <is>
          <t>https://ernestoborges.gupy.io/job/eyJqb2JJZCI6ODg5NDgzNSwic291cmNlIjoiZ3VweV9wb3J0YWwifQ==?jobBoardSource=gupy_portal</t>
        </is>
      </c>
      <c r="N410" t="inlineStr">
        <is>
          <t>Não</t>
        </is>
      </c>
    </row>
    <row r="411">
      <c r="A411" t="n">
        <v>8894986</v>
      </c>
      <c r="B411" t="n">
        <v>49537</v>
      </c>
      <c r="C411" t="inlineStr">
        <is>
          <t>Sicoob UniMais Rio</t>
        </is>
      </c>
      <c r="D411" t="inlineStr">
        <is>
          <t>Not</t>
        </is>
      </c>
      <c r="E411" t="inlineStr">
        <is>
          <t>Analista de Segurança da Informação - Sicoob UniMais Rio - Rio de Janeiro/RJ</t>
        </is>
      </c>
      <c r="F411" t="inlineStr">
        <is>
          <t>effective</t>
        </is>
      </c>
      <c r="G411" t="inlineStr">
        <is>
          <t>31/03/2025</t>
        </is>
      </c>
      <c r="H411" t="inlineStr">
        <is>
          <t>16/05/2025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hybrid</t>
        </is>
      </c>
      <c r="M411" t="inlineStr">
        <is>
          <t>https://sicoobunimaisrio.gupy.io/job/eyJqb2JJZCI6ODg5NDk4Niwic291cmNlIjoiZ3VweV9wb3J0YWwifQ==?jobBoardSource=gupy_portal</t>
        </is>
      </c>
      <c r="N411" t="inlineStr">
        <is>
          <t>Não</t>
        </is>
      </c>
    </row>
    <row r="412">
      <c r="A412" t="n">
        <v>8835342</v>
      </c>
      <c r="B412" t="n">
        <v>2192</v>
      </c>
      <c r="C412" t="inlineStr">
        <is>
          <t xml:space="preserve">Beep Saúde </t>
        </is>
      </c>
      <c r="D412" t="inlineStr">
        <is>
          <t>Not</t>
        </is>
      </c>
      <c r="E412" t="inlineStr">
        <is>
          <t>Estagiário de S&amp;OP</t>
        </is>
      </c>
      <c r="F412" t="inlineStr">
        <is>
          <t>internship</t>
        </is>
      </c>
      <c r="G412" t="inlineStr">
        <is>
          <t>31/03/2025</t>
        </is>
      </c>
      <c r="H412" t="inlineStr">
        <is>
          <t>18/05/2025</t>
        </is>
      </c>
      <c r="I412" t="b">
        <v>0</v>
      </c>
      <c r="J412" t="inlineStr">
        <is>
          <t>Rio de Janeiro</t>
        </is>
      </c>
      <c r="K412" t="inlineStr">
        <is>
          <t>Rio de Janeiro</t>
        </is>
      </c>
      <c r="L412" t="inlineStr">
        <is>
          <t>on-site</t>
        </is>
      </c>
      <c r="M412" t="inlineStr">
        <is>
          <t>https://beepsaude.gupy.io/job/eyJqb2JJZCI6ODgzNTM0Miwic291cmNlIjoiZ3VweV9wb3J0YWwifQ==?jobBoardSource=gupy_portal</t>
        </is>
      </c>
      <c r="N412" t="inlineStr">
        <is>
          <t>Não</t>
        </is>
      </c>
    </row>
    <row r="413">
      <c r="A413" t="n">
        <v>8881578</v>
      </c>
      <c r="B413" t="n">
        <v>42412</v>
      </c>
      <c r="C413" t="inlineStr">
        <is>
          <t>QCA</t>
        </is>
      </c>
      <c r="D413" t="inlineStr">
        <is>
          <t>Not</t>
        </is>
      </c>
      <c r="E413" t="inlineStr">
        <is>
          <t>Estágio Administrativo | Bancário</t>
        </is>
      </c>
      <c r="F413" t="inlineStr">
        <is>
          <t>internship</t>
        </is>
      </c>
      <c r="G413" t="inlineStr">
        <is>
          <t>31/03/2025</t>
        </is>
      </c>
      <c r="H413" t="inlineStr">
        <is>
          <t>26/05/2025</t>
        </is>
      </c>
      <c r="I413" t="b">
        <v>1</v>
      </c>
      <c r="L413" t="inlineStr">
        <is>
          <t>remote</t>
        </is>
      </c>
      <c r="M413" t="inlineStr">
        <is>
          <t>https://qca.gupy.io/job/eyJqb2JJZCI6ODg4MTU3OCwic291cmNlIjoiZ3VweV9wb3J0YWwifQ==?jobBoardSource=gupy_portal</t>
        </is>
      </c>
      <c r="N413" t="inlineStr">
        <is>
          <t>Não</t>
        </is>
      </c>
    </row>
    <row r="414">
      <c r="A414" t="n">
        <v>8790645</v>
      </c>
      <c r="B414" t="n">
        <v>58909</v>
      </c>
      <c r="C414" t="inlineStr">
        <is>
          <t>Venha construir o futuro com a gente!</t>
        </is>
      </c>
      <c r="D414" t="inlineStr">
        <is>
          <t>Not</t>
        </is>
      </c>
      <c r="E414" t="inlineStr">
        <is>
          <t>Estágio Engenharia Civil/Arquitetura - Nova Iguaçu, RJ | Obra Mirante da Luz</t>
        </is>
      </c>
      <c r="F414" t="inlineStr">
        <is>
          <t>internship</t>
        </is>
      </c>
      <c r="G414" t="inlineStr">
        <is>
          <t>31/03/2025</t>
        </is>
      </c>
      <c r="H414" t="inlineStr">
        <is>
          <t>10/05/2025</t>
        </is>
      </c>
      <c r="I414" t="b">
        <v>0</v>
      </c>
      <c r="J414" t="inlineStr">
        <is>
          <t>Nova Iguaçu</t>
        </is>
      </c>
      <c r="K414" t="inlineStr">
        <is>
          <t>Rio de Janeiro</t>
        </is>
      </c>
      <c r="L414" t="inlineStr">
        <is>
          <t>on-site</t>
        </is>
      </c>
      <c r="M414" t="inlineStr">
        <is>
          <t>https://vagas-mrveco.gupy.io/job/eyJqb2JJZCI6ODc5MDY0NSwic291cmNlIjoiZ3VweV9wb3J0YWwifQ==?jobBoardSource=gupy_portal</t>
        </is>
      </c>
      <c r="N414" t="inlineStr">
        <is>
          <t>Não</t>
        </is>
      </c>
    </row>
    <row r="415">
      <c r="A415" s="4" t="n">
        <v>8862478</v>
      </c>
      <c r="B415" s="4" t="n">
        <v>5977</v>
      </c>
      <c r="C415" s="4" t="inlineStr">
        <is>
          <t>Montreal | Tecnologia e Inovação</t>
        </is>
      </c>
      <c r="D415" s="4" t="inlineStr">
        <is>
          <t>Not</t>
        </is>
      </c>
      <c r="E415" s="4" t="inlineStr">
        <is>
          <t>Desenvolvedor de Software Backend (Flutter e Nodejs)</t>
        </is>
      </c>
      <c r="F415" s="4" t="inlineStr">
        <is>
          <t>effective</t>
        </is>
      </c>
      <c r="G415" s="4" t="inlineStr">
        <is>
          <t>31/03/2025</t>
        </is>
      </c>
      <c r="H415" s="4" t="inlineStr">
        <is>
          <t>30/06/2025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https://montreal.gupy.io/job/eyJqb2JJZCI6ODg2MjQ3OCwic291cmNlIjoiZ3VweV9wb3J0YWwifQ==?jobBoardSource=gupy_portal</t>
        </is>
      </c>
      <c r="N415" s="4" t="inlineStr">
        <is>
          <t>Não</t>
        </is>
      </c>
    </row>
    <row r="416">
      <c r="A416" s="4" t="n">
        <v>8893440</v>
      </c>
      <c r="B416" s="4" t="n">
        <v>702</v>
      </c>
      <c r="C416" s="4" t="inlineStr">
        <is>
          <t>ioasys</t>
        </is>
      </c>
      <c r="D416" s="4" t="inlineStr">
        <is>
          <t>Not</t>
        </is>
      </c>
      <c r="E416" s="4" t="inlineStr">
        <is>
          <t>Pessoa Desenvolvedora Back-end (Java)</t>
        </is>
      </c>
      <c r="F416" s="4" t="inlineStr">
        <is>
          <t>effective</t>
        </is>
      </c>
      <c r="G416" s="4" t="inlineStr">
        <is>
          <t>31/03/2025</t>
        </is>
      </c>
      <c r="H416" s="4" t="inlineStr">
        <is>
          <t>30/05/2025</t>
        </is>
      </c>
      <c r="I416" s="4" t="b">
        <v>1</v>
      </c>
      <c r="J416" s="4" t="n"/>
      <c r="K416" s="4" t="n"/>
      <c r="L416" s="4" t="inlineStr">
        <is>
          <t>remote</t>
        </is>
      </c>
      <c r="M416" s="4" t="inlineStr">
        <is>
          <t>https://ioasys.gupy.io/job/eyJqb2JJZCI6ODg5MzQ0MCwic291cmNlIjoiZ3VweV9wb3J0YWwifQ==?jobBoardSource=gupy_portal</t>
        </is>
      </c>
      <c r="N416" s="4" t="inlineStr">
        <is>
          <t>Não</t>
        </is>
      </c>
    </row>
    <row r="417">
      <c r="A417" t="n">
        <v>8884136</v>
      </c>
      <c r="B417" t="n">
        <v>1979</v>
      </c>
      <c r="C417" t="inlineStr">
        <is>
          <t>Central Ailos</t>
        </is>
      </c>
      <c r="D417" t="inlineStr">
        <is>
          <t>Not</t>
        </is>
      </c>
      <c r="E417" t="inlineStr">
        <is>
          <t>Analista de Segurança da Informação II - Foco em Cloud IAM</t>
        </is>
      </c>
      <c r="F417" t="inlineStr">
        <is>
          <t>effective</t>
        </is>
      </c>
      <c r="G417" t="inlineStr">
        <is>
          <t>31/03/2025</t>
        </is>
      </c>
      <c r="H417" t="inlineStr">
        <is>
          <t>08/04/2025</t>
        </is>
      </c>
      <c r="I417" t="b">
        <v>1</v>
      </c>
      <c r="J417" t="inlineStr">
        <is>
          <t>Blumenau</t>
        </is>
      </c>
      <c r="K417" t="inlineStr">
        <is>
          <t>Santa Catarina</t>
        </is>
      </c>
      <c r="L417" t="inlineStr">
        <is>
          <t>remote</t>
        </is>
      </c>
      <c r="M417" t="inlineStr">
        <is>
          <t>https://centralailos.gupy.io/job/eyJqb2JJZCI6ODg4NDEzNiwic291cmNlIjoiZ3VweV9wb3J0YWwifQ==?jobBoardSource=gupy_portal</t>
        </is>
      </c>
      <c r="N417" t="inlineStr">
        <is>
          <t>Não</t>
        </is>
      </c>
    </row>
    <row r="418">
      <c r="A418" t="n">
        <v>8894757</v>
      </c>
      <c r="B418" t="n">
        <v>5977</v>
      </c>
      <c r="C418" t="inlineStr">
        <is>
          <t>Montreal | Tecnologia e Inovação</t>
        </is>
      </c>
      <c r="D418" t="inlineStr">
        <is>
          <t>Not</t>
        </is>
      </c>
      <c r="E418" t="inlineStr">
        <is>
          <t>Analista de Segurança da Informação</t>
        </is>
      </c>
      <c r="F418" t="inlineStr">
        <is>
          <t>effective</t>
        </is>
      </c>
      <c r="G418" t="inlineStr">
        <is>
          <t>31/03/2025</t>
        </is>
      </c>
      <c r="H418" t="inlineStr">
        <is>
          <t>30/05/2025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https://montreal.gupy.io/job/eyJqb2JJZCI6ODg5NDc1Nywic291cmNlIjoiZ3VweV9wb3J0YWwifQ==?jobBoardSource=gupy_portal</t>
        </is>
      </c>
      <c r="N418" t="inlineStr">
        <is>
          <t>Não</t>
        </is>
      </c>
    </row>
    <row r="419">
      <c r="A419" t="n">
        <v>8891927</v>
      </c>
      <c r="B419" t="n">
        <v>44082</v>
      </c>
      <c r="C419" t="inlineStr">
        <is>
          <t>#vempraot</t>
        </is>
      </c>
      <c r="D419" t="inlineStr">
        <is>
          <t>Not</t>
        </is>
      </c>
      <c r="E419" t="inlineStr">
        <is>
          <t>Estagiário(a) Jurídico</t>
        </is>
      </c>
      <c r="F419" t="inlineStr">
        <is>
          <t>internship</t>
        </is>
      </c>
      <c r="G419" t="inlineStr">
        <is>
          <t>31/03/2025</t>
        </is>
      </c>
      <c r="H419" t="inlineStr">
        <is>
          <t>30/05/2025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https://vempraot.gupy.io/job/eyJqb2JJZCI6ODg5MTkyNywic291cmNlIjoiZ3VweV9wb3J0YWwifQ==?jobBoardSource=gupy_portal</t>
        </is>
      </c>
      <c r="N419" t="inlineStr">
        <is>
          <t>Não</t>
        </is>
      </c>
    </row>
    <row r="420">
      <c r="A420" t="n">
        <v>8878484</v>
      </c>
      <c r="B420" t="n">
        <v>68443</v>
      </c>
      <c r="C420" t="inlineStr">
        <is>
          <t xml:space="preserve">Rede de Educação Notre Dame </t>
        </is>
      </c>
      <c r="D420" t="inlineStr">
        <is>
          <t>Not</t>
        </is>
      </c>
      <c r="E420" t="inlineStr">
        <is>
          <t xml:space="preserve">Monitor de Física (Estágio) - Colégio Notre Dame Ipanema </t>
        </is>
      </c>
      <c r="F420" t="inlineStr">
        <is>
          <t>internship</t>
        </is>
      </c>
      <c r="G420" t="inlineStr">
        <is>
          <t>31/03/2025</t>
        </is>
      </c>
      <c r="H420" t="inlineStr">
        <is>
          <t>07/04/2025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on-site</t>
        </is>
      </c>
      <c r="M420" t="inlineStr">
        <is>
          <t>https://redenotredameeducacao.gupy.io/job/eyJqb2JJZCI6ODg3ODQ4NCwic291cmNlIjoiZ3VweV9wb3J0YWwifQ==?jobBoardSource=gupy_portal</t>
        </is>
      </c>
      <c r="N420" t="inlineStr">
        <is>
          <t>Não</t>
        </is>
      </c>
    </row>
    <row r="421">
      <c r="A421" t="n">
        <v>8878600</v>
      </c>
      <c r="B421" t="n">
        <v>1923</v>
      </c>
      <c r="C421" t="inlineStr">
        <is>
          <t>Cury Construtora</t>
        </is>
      </c>
      <c r="D421" t="inlineStr">
        <is>
          <t>Not</t>
        </is>
      </c>
      <c r="E421" t="inlineStr">
        <is>
          <t>Pessoa Estagiária de Engenharia- RJ</t>
        </is>
      </c>
      <c r="F421" t="inlineStr">
        <is>
          <t>internship</t>
        </is>
      </c>
      <c r="G421" t="inlineStr">
        <is>
          <t>31/03/2025</t>
        </is>
      </c>
      <c r="H421" t="inlineStr">
        <is>
          <t>26/05/2025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on-site</t>
        </is>
      </c>
      <c r="M421" t="inlineStr">
        <is>
          <t>https://cury.gupy.io/job/eyJqb2JJZCI6ODg3ODYwMCwic291cmNlIjoiZ3VweV9wb3J0YWwifQ==?jobBoardSource=gupy_portal</t>
        </is>
      </c>
      <c r="N421" t="inlineStr">
        <is>
          <t>Não</t>
        </is>
      </c>
    </row>
    <row r="422">
      <c r="A422" s="4" t="n">
        <v>8881747</v>
      </c>
      <c r="B422" s="4" t="n">
        <v>11026</v>
      </c>
      <c r="C422" s="4" t="inlineStr">
        <is>
          <t>Oportunidade para atuar na Fineasy Tech</t>
        </is>
      </c>
      <c r="D422" s="4" t="inlineStr">
        <is>
          <t>Not</t>
        </is>
      </c>
      <c r="E422" s="4" t="inlineStr">
        <is>
          <t>Desenvolvedor de Software Backend ou Full Stack (Squad Pix)</t>
        </is>
      </c>
      <c r="F422" s="4" t="inlineStr">
        <is>
          <t>effective</t>
        </is>
      </c>
      <c r="G422" s="4" t="inlineStr">
        <is>
          <t>31/03/2025</t>
        </is>
      </c>
      <c r="H422" s="4" t="inlineStr">
        <is>
          <t>31/07/2025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https://fineasytech.gupy.io/job/eyJqb2JJZCI6ODg4MTc0Nywic291cmNlIjoiZ3VweV9wb3J0YWwifQ==?jobBoardSource=gupy_portal</t>
        </is>
      </c>
      <c r="N422" s="4" t="inlineStr">
        <is>
          <t>Não</t>
        </is>
      </c>
    </row>
    <row r="423">
      <c r="A423" s="4" t="n">
        <v>8870695</v>
      </c>
      <c r="B423" s="4" t="n">
        <v>36502</v>
      </c>
      <c r="C423" s="4" t="inlineStr">
        <is>
          <t>Quality Digital</t>
        </is>
      </c>
      <c r="D423" s="4" t="inlineStr">
        <is>
          <t>Not</t>
        </is>
      </c>
      <c r="E423" s="4" t="inlineStr">
        <is>
          <t xml:space="preserve">8870695 - PESSOA DESENVOLVEDORA SÊNIOR (BACK-END) </t>
        </is>
      </c>
      <c r="F423" s="4" t="inlineStr">
        <is>
          <t>effective</t>
        </is>
      </c>
      <c r="G423" s="4" t="inlineStr">
        <is>
          <t>31/03/2025</t>
        </is>
      </c>
      <c r="H423" s="4" t="inlineStr">
        <is>
          <t>25/05/2025</t>
        </is>
      </c>
      <c r="I423" s="4" t="b">
        <v>1</v>
      </c>
      <c r="J423" s="4" t="n"/>
      <c r="K423" s="4" t="n"/>
      <c r="L423" s="4" t="inlineStr">
        <is>
          <t>remote</t>
        </is>
      </c>
      <c r="M423" s="4" t="inlineStr">
        <is>
          <t>https://qualitydigital.gupy.io/job/eyJqb2JJZCI6ODg3MDY5NSwic291cmNlIjoiZ3VweV9wb3J0YWwifQ==?jobBoardSource=gupy_portal</t>
        </is>
      </c>
      <c r="N423" s="4" t="inlineStr">
        <is>
          <t>Não</t>
        </is>
      </c>
    </row>
    <row r="424">
      <c r="A424" s="4" t="n">
        <v>8870913</v>
      </c>
      <c r="B424" s="4" t="n">
        <v>36502</v>
      </c>
      <c r="C424" s="4" t="inlineStr">
        <is>
          <t>Quality Digital</t>
        </is>
      </c>
      <c r="D424" s="4" t="inlineStr">
        <is>
          <t>Not</t>
        </is>
      </c>
      <c r="E424" s="4" t="inlineStr">
        <is>
          <t>8870913 - PESSOA DESENVOLVEDORA PLENO (BACK-END)</t>
        </is>
      </c>
      <c r="F424" s="4" t="inlineStr">
        <is>
          <t>effective</t>
        </is>
      </c>
      <c r="G424" s="4" t="inlineStr">
        <is>
          <t>31/03/2025</t>
        </is>
      </c>
      <c r="H424" s="4" t="inlineStr">
        <is>
          <t>25/05/2025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https://qualitydigital.gupy.io/job/eyJqb2JJZCI6ODg3MDkxMywic291cmNlIjoiZ3VweV9wb3J0YWwifQ==?jobBoardSource=gupy_portal</t>
        </is>
      </c>
      <c r="N424" s="4" t="inlineStr">
        <is>
          <t>Não</t>
        </is>
      </c>
    </row>
    <row r="425">
      <c r="A425" t="n">
        <v>8890231</v>
      </c>
      <c r="B425" t="n">
        <v>20464</v>
      </c>
      <c r="C425" t="inlineStr">
        <is>
          <t>Clicksign</t>
        </is>
      </c>
      <c r="D425" t="inlineStr">
        <is>
          <t>Not</t>
        </is>
      </c>
      <c r="E425" t="inlineStr">
        <is>
          <t>Desenvolver Backend Ruby on Rails (Pleno)</t>
        </is>
      </c>
      <c r="F425" t="inlineStr">
        <is>
          <t>effective</t>
        </is>
      </c>
      <c r="G425" t="inlineStr">
        <is>
          <t>30/03/2025</t>
        </is>
      </c>
      <c r="H425" t="inlineStr">
        <is>
          <t>30/04/2025</t>
        </is>
      </c>
      <c r="I425" t="b">
        <v>1</v>
      </c>
      <c r="L425" t="inlineStr">
        <is>
          <t>remote</t>
        </is>
      </c>
      <c r="M425" t="inlineStr">
        <is>
          <t>https://clicksign.gupy.io/job/eyJqb2JJZCI6ODg5MDIzMSwic291cmNlIjoiZ3VweV9wb3J0YWwifQ==?jobBoardSource=gupy_portal</t>
        </is>
      </c>
      <c r="N425" t="inlineStr">
        <is>
          <t>Não</t>
        </is>
      </c>
    </row>
    <row r="426">
      <c r="A426" t="n">
        <v>8890186</v>
      </c>
      <c r="B426" t="n">
        <v>20464</v>
      </c>
      <c r="C426" t="inlineStr">
        <is>
          <t>Clicksign</t>
        </is>
      </c>
      <c r="D426" t="inlineStr">
        <is>
          <t>Not</t>
        </is>
      </c>
      <c r="E426" t="inlineStr">
        <is>
          <t>Desenvolver Backend Ruby on Rails (Sênior)</t>
        </is>
      </c>
      <c r="F426" t="inlineStr">
        <is>
          <t>effective</t>
        </is>
      </c>
      <c r="G426" t="inlineStr">
        <is>
          <t>30/03/2025</t>
        </is>
      </c>
      <c r="H426" t="inlineStr">
        <is>
          <t>30/04/2025</t>
        </is>
      </c>
      <c r="I426" t="b">
        <v>1</v>
      </c>
      <c r="L426" t="inlineStr">
        <is>
          <t>remote</t>
        </is>
      </c>
      <c r="M426" t="inlineStr">
        <is>
          <t>https://clicksign.gupy.io/job/eyJqb2JJZCI6ODg5MDE4Niwic291cmNlIjoiZ3VweV9wb3J0YWwifQ==?jobBoardSource=gupy_portal</t>
        </is>
      </c>
      <c r="N426" t="inlineStr">
        <is>
          <t>Não</t>
        </is>
      </c>
    </row>
    <row r="427">
      <c r="A427" t="n">
        <v>8887147</v>
      </c>
      <c r="B427" t="n">
        <v>537</v>
      </c>
      <c r="C427" t="inlineStr">
        <is>
          <t>Grupo Salta Educação</t>
        </is>
      </c>
      <c r="D427" t="inlineStr">
        <is>
          <t>Not</t>
        </is>
      </c>
      <c r="E427" t="inlineStr">
        <is>
          <t>Estagiário(a) de Relacionamento Institucional e Governamental</t>
        </is>
      </c>
      <c r="F427" t="inlineStr">
        <is>
          <t>internship</t>
        </is>
      </c>
      <c r="G427" t="inlineStr">
        <is>
          <t>29/03/2025</t>
        </is>
      </c>
      <c r="H427" t="inlineStr">
        <is>
          <t>26/07/2025</t>
        </is>
      </c>
      <c r="I427" t="b">
        <v>0</v>
      </c>
      <c r="J427" t="inlineStr">
        <is>
          <t>Rio de Janeiro</t>
        </is>
      </c>
      <c r="K427" t="inlineStr">
        <is>
          <t>Rio de Janeiro</t>
        </is>
      </c>
      <c r="L427" t="inlineStr">
        <is>
          <t>hybrid</t>
        </is>
      </c>
      <c r="M427" t="inlineStr">
        <is>
          <t>https://gruposaltaedu.gupy.io/job/eyJqb2JJZCI6ODg4NzE0Nywic291cmNlIjoiZ3VweV9wb3J0YWwifQ==?jobBoardSource=gupy_portal</t>
        </is>
      </c>
      <c r="N427" t="inlineStr">
        <is>
          <t>Não</t>
        </is>
      </c>
    </row>
    <row r="428">
      <c r="A428" t="n">
        <v>8886735</v>
      </c>
      <c r="B428" t="n">
        <v>4459</v>
      </c>
      <c r="C428" t="inlineStr">
        <is>
          <t>Spani Atacadista</t>
        </is>
      </c>
      <c r="D428" t="inlineStr">
        <is>
          <t>Not</t>
        </is>
      </c>
      <c r="E428" t="inlineStr">
        <is>
          <t>Programa Jovem Aprendiz - 2025 - Resende</t>
        </is>
      </c>
      <c r="F428" t="inlineStr">
        <is>
          <t>apprentice</t>
        </is>
      </c>
      <c r="G428" t="inlineStr">
        <is>
          <t>28/03/2025</t>
        </is>
      </c>
      <c r="H428" t="inlineStr">
        <is>
          <t>27/05/2025</t>
        </is>
      </c>
      <c r="I428" t="b">
        <v>0</v>
      </c>
      <c r="J428" t="inlineStr">
        <is>
          <t>Resende</t>
        </is>
      </c>
      <c r="K428" t="inlineStr">
        <is>
          <t>Rio de Janeiro</t>
        </is>
      </c>
      <c r="L428" t="inlineStr">
        <is>
          <t>on-site</t>
        </is>
      </c>
      <c r="M428" t="inlineStr">
        <is>
          <t>https://spani.gupy.io/job/eyJqb2JJZCI6ODg4NjczNSwic291cmNlIjoiZ3VweV9wb3J0YWwifQ==?jobBoardSource=gupy_portal</t>
        </is>
      </c>
      <c r="N428" t="inlineStr">
        <is>
          <t>Não</t>
        </is>
      </c>
    </row>
    <row r="429">
      <c r="A429" t="n">
        <v>8886059</v>
      </c>
      <c r="B429" t="n">
        <v>64190</v>
      </c>
      <c r="C429" t="inlineStr">
        <is>
          <t>Programa Jovem Aprendiz MODEC</t>
        </is>
      </c>
      <c r="D429" t="inlineStr">
        <is>
          <t>Not</t>
        </is>
      </c>
      <c r="E429" t="inlineStr">
        <is>
          <t>PROGRAMA JOVEM APRENDIZ (Macaé)</t>
        </is>
      </c>
      <c r="F429" t="inlineStr">
        <is>
          <t>apprentice</t>
        </is>
      </c>
      <c r="G429" t="inlineStr">
        <is>
          <t>28/03/2025</t>
        </is>
      </c>
      <c r="H429" t="inlineStr">
        <is>
          <t>11/04/2025</t>
        </is>
      </c>
      <c r="I429" t="b">
        <v>0</v>
      </c>
      <c r="J429" t="inlineStr">
        <is>
          <t>Macaé</t>
        </is>
      </c>
      <c r="K429" t="inlineStr">
        <is>
          <t>Rio de Janeiro</t>
        </is>
      </c>
      <c r="L429" t="inlineStr">
        <is>
          <t>on-site</t>
        </is>
      </c>
      <c r="M429" t="inlineStr">
        <is>
          <t>https://jovemaprendizmodec.gupy.io/job/eyJqb2JJZCI6ODg4NjA1OSwic291cmNlIjoiZ3VweV9wb3J0YWwifQ==?jobBoardSource=gupy_portal</t>
        </is>
      </c>
      <c r="N429" t="inlineStr">
        <is>
          <t>Não</t>
        </is>
      </c>
    </row>
    <row r="430">
      <c r="A430" t="n">
        <v>8887155</v>
      </c>
      <c r="B430" t="n">
        <v>8782</v>
      </c>
      <c r="C430" t="inlineStr">
        <is>
          <t>nola</t>
        </is>
      </c>
      <c r="D430" t="inlineStr">
        <is>
          <t>Not</t>
        </is>
      </c>
      <c r="E430" t="inlineStr">
        <is>
          <t>Estagiário de Produto</t>
        </is>
      </c>
      <c r="F430" t="inlineStr">
        <is>
          <t>internship</t>
        </is>
      </c>
      <c r="G430" t="inlineStr">
        <is>
          <t>28/03/2025</t>
        </is>
      </c>
      <c r="H430" t="inlineStr">
        <is>
          <t>16/04/2025</t>
        </is>
      </c>
      <c r="I430" t="b">
        <v>1</v>
      </c>
      <c r="L430" t="inlineStr">
        <is>
          <t>remote</t>
        </is>
      </c>
      <c r="M430" t="inlineStr">
        <is>
          <t>https://nola.gupy.io/job/eyJqb2JJZCI6ODg4NzE1NSwic291cmNlIjoiZ3VweV9wb3J0YWwifQ==?jobBoardSource=gupy_portal</t>
        </is>
      </c>
      <c r="N430" t="inlineStr">
        <is>
          <t>Não</t>
        </is>
      </c>
    </row>
    <row r="431">
      <c r="A431" s="4" t="n">
        <v>8716703</v>
      </c>
      <c r="B431" s="4" t="n">
        <v>364</v>
      </c>
      <c r="C431" s="4" t="inlineStr">
        <is>
          <t>Sicredi</t>
        </is>
      </c>
      <c r="D431" s="4" t="inlineStr">
        <is>
          <t>Not</t>
        </is>
      </c>
      <c r="E431" s="4" t="inlineStr">
        <is>
          <t>CAS | Pessoa Desenvolvedora Backend III - Risco de Crédito TI</t>
        </is>
      </c>
      <c r="F431" s="4" t="inlineStr">
        <is>
          <t>effective</t>
        </is>
      </c>
      <c r="G431" s="4" t="inlineStr">
        <is>
          <t>28/03/2025</t>
        </is>
      </c>
      <c r="H431" s="4" t="inlineStr">
        <is>
          <t>31/07/2025</t>
        </is>
      </c>
      <c r="I431" s="4" t="b">
        <v>1</v>
      </c>
      <c r="J431" s="4" t="n"/>
      <c r="K431" s="4" t="n"/>
      <c r="L431" s="4" t="inlineStr">
        <is>
          <t>remote</t>
        </is>
      </c>
      <c r="M431" s="4" t="inlineStr">
        <is>
          <t>https://sicredi.gupy.io/job/eyJqb2JJZCI6ODcxNjcwMywic291cmNlIjoiZ3VweV9wb3J0YWwifQ==?jobBoardSource=gupy_portal</t>
        </is>
      </c>
      <c r="N431" s="4" t="inlineStr">
        <is>
          <t>Não</t>
        </is>
      </c>
    </row>
    <row r="432">
      <c r="A432" t="n">
        <v>8888937</v>
      </c>
      <c r="B432" t="n">
        <v>17659</v>
      </c>
      <c r="C432" t="inlineStr">
        <is>
          <t>BMA - Barbosa Müssnich Aragão</t>
        </is>
      </c>
      <c r="D432" t="inlineStr">
        <is>
          <t>Not</t>
        </is>
      </c>
      <c r="E432" t="inlineStr">
        <is>
          <t xml:space="preserve">Estagiário(a) – Trabalhista (RJ) </t>
        </is>
      </c>
      <c r="F432" t="inlineStr">
        <is>
          <t>internship</t>
        </is>
      </c>
      <c r="G432" t="inlineStr">
        <is>
          <t>28/03/2025</t>
        </is>
      </c>
      <c r="H432" t="inlineStr">
        <is>
          <t>27/05/2025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hybrid</t>
        </is>
      </c>
      <c r="M432" t="inlineStr">
        <is>
          <t>https://bmatalentos.gupy.io/job/eyJqb2JJZCI6ODg4ODkzNywic291cmNlIjoiZ3VweV9wb3J0YWwifQ==?jobBoardSource=gupy_portal</t>
        </is>
      </c>
      <c r="N432" t="inlineStr">
        <is>
          <t>Não</t>
        </is>
      </c>
    </row>
    <row r="433">
      <c r="A433" s="4" t="n">
        <v>8780895</v>
      </c>
      <c r="B433" s="4" t="n">
        <v>46534</v>
      </c>
      <c r="C433" s="4" t="inlineStr">
        <is>
          <t>Alper Carreiras</t>
        </is>
      </c>
      <c r="D433" s="4" t="inlineStr">
        <is>
          <t>Not</t>
        </is>
      </c>
      <c r="E433" s="4" t="inlineStr">
        <is>
          <t>Estágio em Desenvolvimento de Software</t>
        </is>
      </c>
      <c r="F433" s="4" t="inlineStr">
        <is>
          <t>effective</t>
        </is>
      </c>
      <c r="G433" s="4" t="inlineStr">
        <is>
          <t>28/03/2025</t>
        </is>
      </c>
      <c r="H433" s="4" t="inlineStr">
        <is>
          <t>21/04/2025</t>
        </is>
      </c>
      <c r="I433" s="4" t="b">
        <v>1</v>
      </c>
      <c r="J433" s="4" t="n"/>
      <c r="K433" s="4" t="n"/>
      <c r="L433" s="4" t="inlineStr">
        <is>
          <t>remote</t>
        </is>
      </c>
      <c r="M433" s="4" t="inlineStr">
        <is>
          <t>https://alpercarreiras.gupy.io/job/eyJqb2JJZCI6ODc4MDg5NSwic291cmNlIjoiZ3VweV9wb3J0YWwifQ==?jobBoardSource=gupy_portal</t>
        </is>
      </c>
      <c r="N433" s="4" t="inlineStr">
        <is>
          <t>Não</t>
        </is>
      </c>
    </row>
    <row r="434">
      <c r="A434" t="n">
        <v>8888724</v>
      </c>
      <c r="B434" t="n">
        <v>45874</v>
      </c>
      <c r="C434" t="inlineStr">
        <is>
          <t>Casar.com</t>
        </is>
      </c>
      <c r="D434" t="inlineStr">
        <is>
          <t>Not</t>
        </is>
      </c>
      <c r="E434" t="inlineStr">
        <is>
          <t xml:space="preserve">Dev Backend Sr. </t>
        </is>
      </c>
      <c r="F434" t="inlineStr">
        <is>
          <t>effective</t>
        </is>
      </c>
      <c r="G434" t="inlineStr">
        <is>
          <t>28/03/2025</t>
        </is>
      </c>
      <c r="H434" t="inlineStr">
        <is>
          <t>30/04/2025</t>
        </is>
      </c>
      <c r="I434" t="b">
        <v>1</v>
      </c>
      <c r="L434" t="inlineStr">
        <is>
          <t>remote</t>
        </is>
      </c>
      <c r="M434" t="inlineStr">
        <is>
          <t>https://casarcom.gupy.io/job/eyJqb2JJZCI6ODg4ODcyNCwic291cmNlIjoiZ3VweV9wb3J0YWwifQ==?jobBoardSource=gupy_portal</t>
        </is>
      </c>
      <c r="N434" t="inlineStr">
        <is>
          <t>Não</t>
        </is>
      </c>
    </row>
    <row r="435">
      <c r="A435" s="4" t="n">
        <v>8887303</v>
      </c>
      <c r="B435" s="4" t="n">
        <v>50527</v>
      </c>
      <c r="C435" s="4" t="inlineStr">
        <is>
          <t>VENHA SER #SANGUELARANJA 🧡🚀</t>
        </is>
      </c>
      <c r="D435" s="4" t="inlineStr">
        <is>
          <t>Not</t>
        </is>
      </c>
      <c r="E435" s="4" t="inlineStr">
        <is>
          <t>Pessoa Desenvolvedora Backend PHP - Sênior</t>
        </is>
      </c>
      <c r="F435" s="4" t="inlineStr">
        <is>
          <t>effective</t>
        </is>
      </c>
      <c r="G435" s="4" t="inlineStr">
        <is>
          <t>28/03/2025</t>
        </is>
      </c>
      <c r="H435" s="4" t="inlineStr">
        <is>
          <t>27/05/2025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https://fcamara.gupy.io/job/eyJqb2JJZCI6ODg4NzMwMywic291cmNlIjoiZ3VweV9wb3J0YWwifQ==?jobBoardSource=gupy_portal</t>
        </is>
      </c>
      <c r="N435" s="4" t="inlineStr">
        <is>
          <t>Não</t>
        </is>
      </c>
    </row>
    <row r="436">
      <c r="A436" s="4" t="n">
        <v>8888547</v>
      </c>
      <c r="B436" s="4" t="n">
        <v>50527</v>
      </c>
      <c r="C436" s="4" t="inlineStr">
        <is>
          <t>VENHA SER #SANGUELARANJA 🧡🚀</t>
        </is>
      </c>
      <c r="D436" s="4" t="inlineStr">
        <is>
          <t>Not</t>
        </is>
      </c>
      <c r="E436" s="4" t="inlineStr">
        <is>
          <t xml:space="preserve">Pessoa Desenvolvedora Back-end Java Especialista </t>
        </is>
      </c>
      <c r="F436" s="4" t="inlineStr">
        <is>
          <t>effective</t>
        </is>
      </c>
      <c r="G436" s="4" t="inlineStr">
        <is>
          <t>28/03/2025</t>
        </is>
      </c>
      <c r="H436" s="4" t="inlineStr">
        <is>
          <t>27/05/2025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https://fcamara.gupy.io/job/eyJqb2JJZCI6ODg4ODU0Nywic291cmNlIjoiZ3VweV9wb3J0YWwifQ==?jobBoardSource=gupy_portal</t>
        </is>
      </c>
      <c r="N436" s="4" t="inlineStr">
        <is>
          <t>Não</t>
        </is>
      </c>
    </row>
    <row r="437">
      <c r="A437" t="n">
        <v>8888563</v>
      </c>
      <c r="B437" t="n">
        <v>51286</v>
      </c>
      <c r="C437" t="inlineStr">
        <is>
          <t>MTP Métodos e Tecnologia – Brasil</t>
        </is>
      </c>
      <c r="D437" t="inlineStr">
        <is>
          <t>Not</t>
        </is>
      </c>
      <c r="E437" t="inlineStr">
        <is>
          <t>8888563 - Analista de Segurança da Informação Sr</t>
        </is>
      </c>
      <c r="F437" t="inlineStr">
        <is>
          <t>effective</t>
        </is>
      </c>
      <c r="G437" t="inlineStr">
        <is>
          <t>28/03/2025</t>
        </is>
      </c>
      <c r="H437" t="inlineStr">
        <is>
          <t>27/05/2025</t>
        </is>
      </c>
      <c r="I437" t="b">
        <v>1</v>
      </c>
      <c r="L437" t="inlineStr">
        <is>
          <t>remote</t>
        </is>
      </c>
      <c r="M437" t="inlineStr">
        <is>
          <t>https://mtpbrasil.gupy.io/job/eyJqb2JJZCI6ODg4ODU2Mywic291cmNlIjoiZ3VweV9wb3J0YWwifQ==?jobBoardSource=gupy_portal</t>
        </is>
      </c>
      <c r="N437" t="inlineStr">
        <is>
          <t>Não</t>
        </is>
      </c>
    </row>
    <row r="438">
      <c r="A438" t="n">
        <v>8887546</v>
      </c>
      <c r="B438" t="n">
        <v>37294</v>
      </c>
      <c r="C438" t="inlineStr">
        <is>
          <t>Limppano</t>
        </is>
      </c>
      <c r="D438" t="inlineStr">
        <is>
          <t>Not</t>
        </is>
      </c>
      <c r="E438" t="inlineStr">
        <is>
          <t xml:space="preserve">ESTAGIARIO – ADM.VENDAS </t>
        </is>
      </c>
      <c r="F438" t="inlineStr">
        <is>
          <t>internship</t>
        </is>
      </c>
      <c r="G438" t="inlineStr">
        <is>
          <t>28/03/2025</t>
        </is>
      </c>
      <c r="H438" t="inlineStr">
        <is>
          <t>27/05/2025</t>
        </is>
      </c>
      <c r="I438" t="b">
        <v>0</v>
      </c>
      <c r="J438" t="inlineStr">
        <is>
          <t>Rio de Janeiro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https://grupolimppano.gupy.io/job/eyJqb2JJZCI6ODg4NzU0Niwic291cmNlIjoiZ3VweV9wb3J0YWwifQ==?jobBoardSource=gupy_portal</t>
        </is>
      </c>
      <c r="N438" t="inlineStr">
        <is>
          <t>Não</t>
        </is>
      </c>
    </row>
    <row r="439">
      <c r="A439" t="n">
        <v>8886589</v>
      </c>
      <c r="B439" t="n">
        <v>15217</v>
      </c>
      <c r="C439" t="inlineStr">
        <is>
          <t>Colégio QI</t>
        </is>
      </c>
      <c r="D439" t="inlineStr">
        <is>
          <t>Not</t>
        </is>
      </c>
      <c r="E439" t="inlineStr">
        <is>
          <t>Estagiário(a) de Diagramação</t>
        </is>
      </c>
      <c r="F439" t="inlineStr">
        <is>
          <t>internship</t>
        </is>
      </c>
      <c r="G439" t="inlineStr">
        <is>
          <t>28/03/2025</t>
        </is>
      </c>
      <c r="H439" t="inlineStr">
        <is>
          <t>30/05/2025</t>
        </is>
      </c>
      <c r="I439" t="b">
        <v>0</v>
      </c>
      <c r="J439" t="inlineStr">
        <is>
          <t>Rio de Janeiro</t>
        </is>
      </c>
      <c r="K439" t="inlineStr">
        <is>
          <t>Rio de Janeiro</t>
        </is>
      </c>
      <c r="L439" t="inlineStr">
        <is>
          <t>on-site</t>
        </is>
      </c>
      <c r="M439" t="inlineStr">
        <is>
          <t>https://colegioqi.gupy.io/job/eyJqb2JJZCI6ODg4NjU4OSwic291cmNlIjoiZ3VweV9wb3J0YWwifQ==?jobBoardSource=gupy_portal</t>
        </is>
      </c>
      <c r="N439" t="inlineStr">
        <is>
          <t>Não</t>
        </is>
      </c>
    </row>
    <row r="440">
      <c r="A440" s="4" t="n">
        <v>8845158</v>
      </c>
      <c r="B440" s="4" t="n">
        <v>1233</v>
      </c>
      <c r="C440" s="4" t="inlineStr">
        <is>
          <t>Venha fazer história com a AEVO 🚀</t>
        </is>
      </c>
      <c r="D440" s="4" t="inlineStr">
        <is>
          <t>Not</t>
        </is>
      </c>
      <c r="E440" s="4" t="inlineStr">
        <is>
          <t>Estágio em Desenvolvimento</t>
        </is>
      </c>
      <c r="F440" s="4" t="inlineStr">
        <is>
          <t>internship</t>
        </is>
      </c>
      <c r="G440" s="4" t="inlineStr">
        <is>
          <t>28/03/2025</t>
        </is>
      </c>
      <c r="H440" s="4" t="inlineStr">
        <is>
          <t>03/04/2025</t>
        </is>
      </c>
      <c r="I440" s="4" t="b">
        <v>1</v>
      </c>
      <c r="J440" s="4" t="n"/>
      <c r="K440" s="4" t="n"/>
      <c r="L440" s="4" t="inlineStr">
        <is>
          <t>remote</t>
        </is>
      </c>
      <c r="M440" s="4" t="inlineStr">
        <is>
          <t>https://aevo.gupy.io/job/eyJqb2JJZCI6ODg0NTE1OCwic291cmNlIjoiZ3VweV9wb3J0YWwifQ==?jobBoardSource=gupy_portal</t>
        </is>
      </c>
      <c r="N440" s="4" t="inlineStr">
        <is>
          <t>Não</t>
        </is>
      </c>
    </row>
    <row r="441">
      <c r="A441" t="n">
        <v>8885609</v>
      </c>
      <c r="B441" t="n">
        <v>1949</v>
      </c>
      <c r="C441" t="inlineStr">
        <is>
          <t>Fluency Academy</t>
        </is>
      </c>
      <c r="D441" t="inlineStr">
        <is>
          <t>Not</t>
        </is>
      </c>
      <c r="E441" t="inlineStr">
        <is>
          <t>Insights | Estágio em Social Intelligence</t>
        </is>
      </c>
      <c r="F441" t="inlineStr">
        <is>
          <t>internship</t>
        </is>
      </c>
      <c r="G441" t="inlineStr">
        <is>
          <t>28/03/2025</t>
        </is>
      </c>
      <c r="H441" t="inlineStr">
        <is>
          <t>31/05/2025</t>
        </is>
      </c>
      <c r="I441" t="b">
        <v>1</v>
      </c>
      <c r="L441" t="inlineStr">
        <is>
          <t>remote</t>
        </is>
      </c>
      <c r="M441" t="inlineStr">
        <is>
          <t>https://fluencyacademy.gupy.io/job/eyJqb2JJZCI6ODg4NTYwOSwic291cmNlIjoiZ3VweV9wb3J0YWwifQ==?jobBoardSource=gupy_portal</t>
        </is>
      </c>
      <c r="N441" t="inlineStr">
        <is>
          <t>Não</t>
        </is>
      </c>
    </row>
    <row r="442">
      <c r="A442" s="3" t="n">
        <v>8886184</v>
      </c>
      <c r="B442" s="3" t="n">
        <v>1806</v>
      </c>
      <c r="C442" s="3" t="inlineStr">
        <is>
          <t>One Big Media Group</t>
        </is>
      </c>
      <c r="D442" s="3" t="inlineStr">
        <is>
          <t>Not</t>
        </is>
      </c>
      <c r="E442" s="3" t="inlineStr">
        <is>
          <t>Analista de Customer Success Sênior</t>
        </is>
      </c>
      <c r="F442" s="3" t="inlineStr">
        <is>
          <t>effective</t>
        </is>
      </c>
      <c r="G442" s="3" t="inlineStr">
        <is>
          <t>28/03/2025</t>
        </is>
      </c>
      <c r="H442" s="3" t="inlineStr">
        <is>
          <t>01/05/2025</t>
        </is>
      </c>
      <c r="I442" s="3" t="b">
        <v>1</v>
      </c>
      <c r="J442" s="3" t="inlineStr"/>
      <c r="K442" s="3" t="inlineStr"/>
      <c r="L442" s="3" t="inlineStr">
        <is>
          <t>remote</t>
        </is>
      </c>
      <c r="M442" s="3" t="inlineStr">
        <is>
          <t>https://1bigmedia.gupy.io/job/eyJqb2JJZCI6ODg4NjE4NCwic291cmNlIjoiZ3VweV9wb3J0YWwifQ==?jobBoardSource=gupy_portal</t>
        </is>
      </c>
      <c r="N442" s="3" t="inlineStr">
        <is>
          <t>Não</t>
        </is>
      </c>
    </row>
    <row r="443">
      <c r="A443" t="n">
        <v>8887576</v>
      </c>
      <c r="B443" t="n">
        <v>17494</v>
      </c>
      <c r="C443" t="inlineStr">
        <is>
          <t>Attus Procuradoria Digital</t>
        </is>
      </c>
      <c r="D443" t="inlineStr">
        <is>
          <t>Not</t>
        </is>
      </c>
      <c r="E443" t="inlineStr">
        <is>
          <t>Analista de Migração de Dados - PL/SR.</t>
        </is>
      </c>
      <c r="F443" t="inlineStr">
        <is>
          <t>effective</t>
        </is>
      </c>
      <c r="G443" t="inlineStr">
        <is>
          <t>28/03/2025</t>
        </is>
      </c>
      <c r="H443" t="inlineStr">
        <is>
          <t>05/04/2025</t>
        </is>
      </c>
      <c r="I443" t="b">
        <v>1</v>
      </c>
      <c r="L443" t="inlineStr">
        <is>
          <t>remote</t>
        </is>
      </c>
      <c r="M443" t="inlineStr">
        <is>
          <t>https://attus.gupy.io/job/eyJqb2JJZCI6ODg4NzU3Niwic291cmNlIjoiZ3VweV9wb3J0YWwifQ==?jobBoardSource=gupy_portal</t>
        </is>
      </c>
      <c r="N443" t="inlineStr">
        <is>
          <t>Não</t>
        </is>
      </c>
    </row>
    <row r="444">
      <c r="A444" t="n">
        <v>8885335</v>
      </c>
      <c r="B444" t="n">
        <v>79503</v>
      </c>
      <c r="C444" t="inlineStr">
        <is>
          <t>Supercomm</t>
        </is>
      </c>
      <c r="D444" t="inlineStr">
        <is>
          <t>Not</t>
        </is>
      </c>
      <c r="E444" t="inlineStr">
        <is>
          <t>Estagiário(a) Financeiro</t>
        </is>
      </c>
      <c r="F444" t="inlineStr">
        <is>
          <t>internship</t>
        </is>
      </c>
      <c r="G444" t="inlineStr">
        <is>
          <t>28/03/2025</t>
        </is>
      </c>
      <c r="H444" t="inlineStr">
        <is>
          <t>19/04/2025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hybrid</t>
        </is>
      </c>
      <c r="M444" t="inlineStr">
        <is>
          <t>https://supercomm.gupy.io/job/eyJqb2JJZCI6ODg4NTMzNSwic291cmNlIjoiZ3VweV9wb3J0YWwifQ==?jobBoardSource=gupy_portal</t>
        </is>
      </c>
      <c r="N444" t="inlineStr">
        <is>
          <t>Não</t>
        </is>
      </c>
    </row>
    <row r="445">
      <c r="A445" t="n">
        <v>8885066</v>
      </c>
      <c r="B445" t="n">
        <v>63299</v>
      </c>
      <c r="C445" t="inlineStr">
        <is>
          <t>Grupo Dreamers</t>
        </is>
      </c>
      <c r="D445" t="inlineStr">
        <is>
          <t>Not</t>
        </is>
      </c>
      <c r="E445" t="inlineStr">
        <is>
          <t>Estagiário(a) de Social Listening</t>
        </is>
      </c>
      <c r="F445" t="inlineStr">
        <is>
          <t>internship</t>
        </is>
      </c>
      <c r="G445" t="inlineStr">
        <is>
          <t>28/03/2025</t>
        </is>
      </c>
      <c r="H445" t="inlineStr">
        <is>
          <t>27/05/2025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hybrid</t>
        </is>
      </c>
      <c r="M445" t="inlineStr">
        <is>
          <t>https://grupo-dreamers.gupy.io/job/eyJqb2JJZCI6ODg4NTA2Niwic291cmNlIjoiZ3VweV9wb3J0YWwifQ==?jobBoardSource=gupy_portal</t>
        </is>
      </c>
      <c r="N445" t="inlineStr">
        <is>
          <t>Não</t>
        </is>
      </c>
    </row>
    <row r="446">
      <c r="A446" t="n">
        <v>8884649</v>
      </c>
      <c r="B446" t="n">
        <v>68370</v>
      </c>
      <c r="C446" t="inlineStr">
        <is>
          <t>Granado - Desde 1870</t>
        </is>
      </c>
      <c r="D446" t="inlineStr">
        <is>
          <t>Not</t>
        </is>
      </c>
      <c r="E446" t="inlineStr">
        <is>
          <t>ESTAGIÁRIO DE AUDITORIA</t>
        </is>
      </c>
      <c r="F446" t="inlineStr">
        <is>
          <t>internship</t>
        </is>
      </c>
      <c r="G446" t="inlineStr">
        <is>
          <t>28/03/2025</t>
        </is>
      </c>
      <c r="H446" t="inlineStr">
        <is>
          <t>27/05/2025</t>
        </is>
      </c>
      <c r="I446" t="b">
        <v>0</v>
      </c>
      <c r="J446" t="inlineStr">
        <is>
          <t>Rio de Janeiro</t>
        </is>
      </c>
      <c r="K446" t="inlineStr">
        <is>
          <t>Rio de Janeiro</t>
        </is>
      </c>
      <c r="L446" t="inlineStr">
        <is>
          <t>on-site</t>
        </is>
      </c>
      <c r="M446" t="inlineStr">
        <is>
          <t>https://granado.gupy.io/job/eyJqb2JJZCI6ODg4NDY0OSwic291cmNlIjoiZ3VweV9wb3J0YWwifQ==?jobBoardSource=gupy_portal</t>
        </is>
      </c>
      <c r="N446" t="inlineStr">
        <is>
          <t>Não</t>
        </is>
      </c>
    </row>
    <row r="447">
      <c r="A447" t="n">
        <v>8864358</v>
      </c>
      <c r="B447" t="n">
        <v>684</v>
      </c>
      <c r="C447" t="inlineStr">
        <is>
          <t>Corporativo</t>
        </is>
      </c>
      <c r="D447" t="inlineStr">
        <is>
          <t>Not</t>
        </is>
      </c>
      <c r="E447" t="inlineStr">
        <is>
          <t xml:space="preserve">Estagiário Administrativo </t>
        </is>
      </c>
      <c r="F447" t="inlineStr">
        <is>
          <t>internship</t>
        </is>
      </c>
      <c r="G447" t="inlineStr">
        <is>
          <t>28/03/2025</t>
        </is>
      </c>
      <c r="H447" t="inlineStr">
        <is>
          <t>24/05/2025</t>
        </is>
      </c>
      <c r="I447" t="b">
        <v>0</v>
      </c>
      <c r="J447" t="inlineStr">
        <is>
          <t>Rio de Janeiro</t>
        </is>
      </c>
      <c r="K447" t="inlineStr">
        <is>
          <t>Rio de Janeiro</t>
        </is>
      </c>
      <c r="L447" t="inlineStr">
        <is>
          <t>on-site</t>
        </is>
      </c>
      <c r="M447" t="inlineStr">
        <is>
          <t>https://davitacorporativo.gupy.io/job/eyJqb2JJZCI6ODg2NDM1OCwic291cmNlIjoiZ3VweV9wb3J0YWwifQ==?jobBoardSource=gupy_portal</t>
        </is>
      </c>
      <c r="N447" t="inlineStr">
        <is>
          <t>Não</t>
        </is>
      </c>
    </row>
    <row r="448">
      <c r="A448" t="n">
        <v>8879702</v>
      </c>
      <c r="B448" t="n">
        <v>112</v>
      </c>
      <c r="C448" t="inlineStr">
        <is>
          <t>DC-DinsmoreCompass</t>
        </is>
      </c>
      <c r="D448" t="inlineStr">
        <is>
          <t>Not</t>
        </is>
      </c>
      <c r="E448" t="inlineStr">
        <is>
          <t>Estagiário Recursos Humanos (Híbrido) - RJ</t>
        </is>
      </c>
      <c r="F448" t="inlineStr">
        <is>
          <t>internship</t>
        </is>
      </c>
      <c r="G448" t="inlineStr">
        <is>
          <t>28/03/2025</t>
        </is>
      </c>
      <c r="H448" t="inlineStr">
        <is>
          <t>18/04/2025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hybrid</t>
        </is>
      </c>
      <c r="M448" t="inlineStr">
        <is>
          <t>https://dc.gupy.io/job/eyJqb2JJZCI6ODg3OTcwMiwic291cmNlIjoiZ3VweV9wb3J0YWwifQ==?jobBoardSource=gupy_portal</t>
        </is>
      </c>
      <c r="N448" t="inlineStr">
        <is>
          <t>Não</t>
        </is>
      </c>
    </row>
    <row r="449">
      <c r="A449" t="n">
        <v>8861023</v>
      </c>
      <c r="B449" t="n">
        <v>472</v>
      </c>
      <c r="C449" t="inlineStr">
        <is>
          <t xml:space="preserve">ANIMALE </t>
        </is>
      </c>
      <c r="D449" t="inlineStr">
        <is>
          <t>Not</t>
        </is>
      </c>
      <c r="E449" t="inlineStr">
        <is>
          <t>ANIMALE | Estagiário | Estilo Oro</t>
        </is>
      </c>
      <c r="F449" t="inlineStr">
        <is>
          <t>internship</t>
        </is>
      </c>
      <c r="G449" t="inlineStr">
        <is>
          <t>28/03/2025</t>
        </is>
      </c>
      <c r="H449" t="inlineStr">
        <is>
          <t>23/05/2025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on-site</t>
        </is>
      </c>
      <c r="M449" t="inlineStr">
        <is>
          <t>https://animale.gupy.io/job/eyJqb2JJZCI6ODg2MTAyMywic291cmNlIjoiZ3VweV9wb3J0YWwifQ==?jobBoardSource=gupy_portal</t>
        </is>
      </c>
      <c r="N449" t="inlineStr">
        <is>
          <t>Não</t>
        </is>
      </c>
    </row>
    <row r="450">
      <c r="A450" t="n">
        <v>8883280</v>
      </c>
      <c r="B450" t="n">
        <v>4096</v>
      </c>
      <c r="C450" t="inlineStr">
        <is>
          <t>Infotec Brasil</t>
        </is>
      </c>
      <c r="D450" t="inlineStr">
        <is>
          <t>Not</t>
        </is>
      </c>
      <c r="E450" t="inlineStr">
        <is>
          <t>Estagiário de TI - Macaé/RJ</t>
        </is>
      </c>
      <c r="F450" t="inlineStr">
        <is>
          <t>internship</t>
        </is>
      </c>
      <c r="G450" t="inlineStr">
        <is>
          <t>28/03/2025</t>
        </is>
      </c>
      <c r="H450" t="inlineStr">
        <is>
          <t>27/05/2025</t>
        </is>
      </c>
      <c r="I450" t="b">
        <v>0</v>
      </c>
      <c r="J450" t="inlineStr">
        <is>
          <t>Macaé</t>
        </is>
      </c>
      <c r="K450" t="inlineStr">
        <is>
          <t>Rio de Janeiro</t>
        </is>
      </c>
      <c r="L450" t="inlineStr">
        <is>
          <t>on-site</t>
        </is>
      </c>
      <c r="M450" t="inlineStr">
        <is>
          <t>https://infotecbrasil.gupy.io/job/eyJqb2JJZCI6ODg4MzI4MCwic291cmNlIjoiZ3VweV9wb3J0YWwifQ==?jobBoardSource=gupy_portal</t>
        </is>
      </c>
      <c r="N450" t="inlineStr">
        <is>
          <t>Não</t>
        </is>
      </c>
    </row>
    <row r="451">
      <c r="A451" t="n">
        <v>8884143</v>
      </c>
      <c r="B451" t="n">
        <v>48514</v>
      </c>
      <c r="C451" t="inlineStr">
        <is>
          <t>Prosper Distribuidora</t>
        </is>
      </c>
      <c r="D451" t="inlineStr">
        <is>
          <t>Not</t>
        </is>
      </c>
      <c r="E451" t="inlineStr">
        <is>
          <t>Estágio em Marketing</t>
        </is>
      </c>
      <c r="F451" t="inlineStr">
        <is>
          <t>internship</t>
        </is>
      </c>
      <c r="G451" t="inlineStr">
        <is>
          <t>28/03/2025</t>
        </is>
      </c>
      <c r="H451" t="inlineStr">
        <is>
          <t>27/05/2025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https://prosperdistribuidora.gupy.io/job/eyJqb2JJZCI6ODg4NDE0Mywic291cmNlIjoiZ3VweV9wb3J0YWwifQ==?jobBoardSource=gupy_portal</t>
        </is>
      </c>
      <c r="N451" t="inlineStr">
        <is>
          <t>Não</t>
        </is>
      </c>
    </row>
    <row r="452">
      <c r="A452" t="n">
        <v>8790175</v>
      </c>
      <c r="B452" t="n">
        <v>43366</v>
      </c>
      <c r="C452" t="inlineStr">
        <is>
          <t xml:space="preserve">ANBIMA  </t>
        </is>
      </c>
      <c r="D452" t="inlineStr">
        <is>
          <t>Not</t>
        </is>
      </c>
      <c r="E452" t="inlineStr">
        <is>
          <t xml:space="preserve">Estágio em Requisitos </t>
        </is>
      </c>
      <c r="F452" t="inlineStr">
        <is>
          <t>internship</t>
        </is>
      </c>
      <c r="G452" t="inlineStr">
        <is>
          <t>28/03/2025</t>
        </is>
      </c>
      <c r="H452" t="inlineStr">
        <is>
          <t>10/05/2025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hybrid</t>
        </is>
      </c>
      <c r="M452" t="inlineStr">
        <is>
          <t>https://anbima.gupy.io/job/eyJqb2JJZCI6ODc5MDE3NSwic291cmNlIjoiZ3VweV9wb3J0YWwifQ==?jobBoardSource=gupy_portal</t>
        </is>
      </c>
      <c r="N452" t="inlineStr">
        <is>
          <t>Não</t>
        </is>
      </c>
    </row>
    <row r="453">
      <c r="A453" t="n">
        <v>8883823</v>
      </c>
      <c r="B453" t="n">
        <v>8089</v>
      </c>
      <c r="C453" t="inlineStr">
        <is>
          <t>Cresol Oficial</t>
        </is>
      </c>
      <c r="D453" t="inlineStr">
        <is>
          <t>Not</t>
        </is>
      </c>
      <c r="E453" t="inlineStr">
        <is>
          <t xml:space="preserve">Analista de Segurança da Informação (Pleno em Fraudes Bancárias) | Cresol Confederação </t>
        </is>
      </c>
      <c r="F453" t="inlineStr">
        <is>
          <t>effective</t>
        </is>
      </c>
      <c r="G453" t="inlineStr">
        <is>
          <t>28/03/2025</t>
        </is>
      </c>
      <c r="H453" t="inlineStr">
        <is>
          <t>09/05/2025</t>
        </is>
      </c>
      <c r="I453" t="b">
        <v>1</v>
      </c>
      <c r="L453" t="inlineStr">
        <is>
          <t>remote</t>
        </is>
      </c>
      <c r="M453" t="inlineStr">
        <is>
          <t>https://cresolcarreiras.gupy.io/job/eyJqb2JJZCI6ODg4MzgyMywic291cmNlIjoiZ3VweV9wb3J0YWwifQ==?jobBoardSource=gupy_portal</t>
        </is>
      </c>
      <c r="N453" t="inlineStr">
        <is>
          <t>Não</t>
        </is>
      </c>
    </row>
    <row r="454">
      <c r="A454" s="4" t="n">
        <v>8878557</v>
      </c>
      <c r="B454" s="4" t="n">
        <v>39505</v>
      </c>
      <c r="C454" s="4" t="inlineStr">
        <is>
          <t>Aegea Saneamento</t>
        </is>
      </c>
      <c r="D454" s="4" t="inlineStr">
        <is>
          <t>Not</t>
        </is>
      </c>
      <c r="E454" s="4" t="inlineStr">
        <is>
          <t>Analista Administrativo Jr - Planejamento de Materiais</t>
        </is>
      </c>
      <c r="F454" s="4" t="inlineStr">
        <is>
          <t>effective</t>
        </is>
      </c>
      <c r="G454" s="4" t="inlineStr">
        <is>
          <t>27/03/2025</t>
        </is>
      </c>
      <c r="H454" s="4" t="inlineStr">
        <is>
          <t>05/05/2025</t>
        </is>
      </c>
      <c r="I454" s="4" t="b">
        <v>0</v>
      </c>
      <c r="J454" s="4" t="inlineStr">
        <is>
          <t>Rio de Janeiro</t>
        </is>
      </c>
      <c r="K454" s="4" t="inlineStr">
        <is>
          <t>Rio de Janeiro</t>
        </is>
      </c>
      <c r="L454" s="4" t="inlineStr">
        <is>
          <t>on-site</t>
        </is>
      </c>
      <c r="M454" s="4" t="inlineStr">
        <is>
          <t>https://aegea.gupy.io/job/eyJqb2JJZCI6ODg3ODU1Nywic291cmNlIjoiZ3VweV9wb3J0YWwifQ==?jobBoardSource=gupy_portal</t>
        </is>
      </c>
      <c r="N454" s="4" t="inlineStr">
        <is>
          <t>Não</t>
        </is>
      </c>
    </row>
    <row r="455">
      <c r="A455" t="n">
        <v>8873033</v>
      </c>
      <c r="B455" t="n">
        <v>417</v>
      </c>
      <c r="C455" t="inlineStr">
        <is>
          <t>Compass UOL</t>
        </is>
      </c>
      <c r="D455" t="inlineStr">
        <is>
          <t>Not</t>
        </is>
      </c>
      <c r="E455" t="inlineStr">
        <is>
          <t>.Net Backend Developer | Mid/Senior</t>
        </is>
      </c>
      <c r="F455" t="inlineStr">
        <is>
          <t>effective</t>
        </is>
      </c>
      <c r="G455" t="inlineStr">
        <is>
          <t>27/03/2025</t>
        </is>
      </c>
      <c r="H455" t="inlineStr">
        <is>
          <t>04/04/2025</t>
        </is>
      </c>
      <c r="I455" t="b">
        <v>1</v>
      </c>
      <c r="L455" t="inlineStr">
        <is>
          <t>remote</t>
        </is>
      </c>
      <c r="M455" t="inlineStr">
        <is>
          <t>https://compass.gupy.io/job/eyJqb2JJZCI6ODg3MzAzMywic291cmNlIjoiZ3VweV9wb3J0YWwifQ==?jobBoardSource=gupy_portal</t>
        </is>
      </c>
      <c r="N455" t="inlineStr">
        <is>
          <t>Não</t>
        </is>
      </c>
    </row>
    <row r="456">
      <c r="A456" t="n">
        <v>8882429</v>
      </c>
      <c r="B456" t="n">
        <v>39835</v>
      </c>
      <c r="C456" t="inlineStr">
        <is>
          <t xml:space="preserve">GL events Brasil </t>
        </is>
      </c>
      <c r="D456" t="inlineStr">
        <is>
          <t>Not</t>
        </is>
      </c>
      <c r="E456" t="inlineStr">
        <is>
          <t xml:space="preserve">Estagiário de Engenharia </t>
        </is>
      </c>
      <c r="F456" t="inlineStr">
        <is>
          <t>internship</t>
        </is>
      </c>
      <c r="G456" t="inlineStr">
        <is>
          <t>27/03/2025</t>
        </is>
      </c>
      <c r="H456" t="inlineStr">
        <is>
          <t>26/05/2025</t>
        </is>
      </c>
      <c r="I456" t="b">
        <v>0</v>
      </c>
      <c r="J456" t="inlineStr">
        <is>
          <t>Rio de Janeiro</t>
        </is>
      </c>
      <c r="K456" t="inlineStr">
        <is>
          <t>Rio de Janeiro</t>
        </is>
      </c>
      <c r="L456" t="inlineStr">
        <is>
          <t>on-site</t>
        </is>
      </c>
      <c r="M456" t="inlineStr">
        <is>
          <t>https://gleventsbrasilcarreiras.gupy.io/job/eyJqb2JJZCI6ODg4MjQyOSwic291cmNlIjoiZ3VweV9wb3J0YWwifQ==?jobBoardSource=gupy_portal</t>
        </is>
      </c>
      <c r="N456" t="inlineStr">
        <is>
          <t>Não</t>
        </is>
      </c>
    </row>
    <row r="457">
      <c r="A457" t="n">
        <v>8881729</v>
      </c>
      <c r="B457" t="n">
        <v>29110</v>
      </c>
      <c r="C457" t="inlineStr">
        <is>
          <t>Riva Incorporadora</t>
        </is>
      </c>
      <c r="D457" t="inlineStr">
        <is>
          <t>Not</t>
        </is>
      </c>
      <c r="E457" t="inlineStr">
        <is>
          <t xml:space="preserve">Estagiário Comercial </t>
        </is>
      </c>
      <c r="F457" t="inlineStr">
        <is>
          <t>internship</t>
        </is>
      </c>
      <c r="G457" t="inlineStr">
        <is>
          <t>27/03/2025</t>
        </is>
      </c>
      <c r="H457" t="inlineStr">
        <is>
          <t>30/04/2025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on-site</t>
        </is>
      </c>
      <c r="M457" t="inlineStr">
        <is>
          <t>https://riva.gupy.io/job/eyJqb2JJZCI6ODg4MTcyOSwic291cmNlIjoiZ3VweV9wb3J0YWwifQ==?jobBoardSource=gupy_portal</t>
        </is>
      </c>
      <c r="N457" t="inlineStr">
        <is>
          <t>Não</t>
        </is>
      </c>
    </row>
    <row r="458">
      <c r="A458" t="n">
        <v>8882287</v>
      </c>
      <c r="B458" t="n">
        <v>1873</v>
      </c>
      <c r="C458" t="inlineStr">
        <is>
          <t>Unicesumar</t>
        </is>
      </c>
      <c r="D458" t="inlineStr">
        <is>
          <t>Not</t>
        </is>
      </c>
      <c r="E458" t="inlineStr">
        <is>
          <t>Tutor EAD - (Estágio Obrigatório)</t>
        </is>
      </c>
      <c r="F458" t="inlineStr">
        <is>
          <t>effective</t>
        </is>
      </c>
      <c r="G458" t="inlineStr">
        <is>
          <t>27/03/2025</t>
        </is>
      </c>
      <c r="H458" t="inlineStr">
        <is>
          <t>26/05/2025</t>
        </is>
      </c>
      <c r="I458" t="b">
        <v>1</v>
      </c>
      <c r="L458" t="inlineStr">
        <is>
          <t>remote</t>
        </is>
      </c>
      <c r="M458" t="inlineStr">
        <is>
          <t>https://unicesumaroficial.gupy.io/job/eyJqb2JJZCI6ODg4MjI4Nywic291cmNlIjoiZ3VweV9wb3J0YWwifQ==?jobBoardSource=gupy_portal</t>
        </is>
      </c>
      <c r="N458" t="inlineStr">
        <is>
          <t>Não</t>
        </is>
      </c>
    </row>
    <row r="459">
      <c r="A459" t="n">
        <v>8882817</v>
      </c>
      <c r="B459" t="n">
        <v>12017</v>
      </c>
      <c r="C459" t="inlineStr">
        <is>
          <t>Edify Education</t>
        </is>
      </c>
      <c r="D459" t="inlineStr">
        <is>
          <t>Not</t>
        </is>
      </c>
      <c r="E459" t="inlineStr">
        <is>
          <t>Estágio | Trainee Teacher</t>
        </is>
      </c>
      <c r="F459" t="inlineStr">
        <is>
          <t>internship</t>
        </is>
      </c>
      <c r="G459" t="inlineStr">
        <is>
          <t>27/03/2025</t>
        </is>
      </c>
      <c r="H459" t="inlineStr">
        <is>
          <t>26/05/2025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hybrid</t>
        </is>
      </c>
      <c r="M459" t="inlineStr">
        <is>
          <t>https://edifyeducation.gupy.io/job/eyJqb2JJZCI6ODg4MjgxNywic291cmNlIjoiZ3VweV9wb3J0YWwifQ==?jobBoardSource=gupy_portal</t>
        </is>
      </c>
      <c r="N459" t="inlineStr">
        <is>
          <t>Não</t>
        </is>
      </c>
    </row>
    <row r="460">
      <c r="A460" s="4" t="n">
        <v>8875413</v>
      </c>
      <c r="B460" s="4" t="n">
        <v>50527</v>
      </c>
      <c r="C460" s="4" t="inlineStr">
        <is>
          <t>VENHA SER #SANGUELARANJA 🧡🚀</t>
        </is>
      </c>
      <c r="D460" s="4" t="inlineStr">
        <is>
          <t>Not</t>
        </is>
      </c>
      <c r="E460" s="4" t="inlineStr">
        <is>
          <t>Pessoa Desenvolvedora Backend - Sênior</t>
        </is>
      </c>
      <c r="F460" s="4" t="inlineStr">
        <is>
          <t>effective</t>
        </is>
      </c>
      <c r="G460" s="4" t="inlineStr">
        <is>
          <t>27/03/2025</t>
        </is>
      </c>
      <c r="H460" s="4" t="inlineStr">
        <is>
          <t>25/05/2025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https://fcamara.gupy.io/job/eyJqb2JJZCI6ODg3NTQxMywic291cmNlIjoiZ3VweV9wb3J0YWwifQ==?jobBoardSource=gupy_portal</t>
        </is>
      </c>
      <c r="N460" s="4" t="inlineStr">
        <is>
          <t>Não</t>
        </is>
      </c>
    </row>
    <row r="461">
      <c r="A461" s="4" t="n">
        <v>8803081</v>
      </c>
      <c r="B461" s="4" t="n">
        <v>364</v>
      </c>
      <c r="C461" s="4" t="inlineStr">
        <is>
          <t>Sicredi</t>
        </is>
      </c>
      <c r="D461" s="4" t="inlineStr">
        <is>
          <t>Not</t>
        </is>
      </c>
      <c r="E461" s="4" t="inlineStr">
        <is>
          <t>CAS | Pessoa Desenvolvedora Backend III - Recuperação de Crédito</t>
        </is>
      </c>
      <c r="F461" s="4" t="inlineStr">
        <is>
          <t>effective</t>
        </is>
      </c>
      <c r="G461" s="4" t="inlineStr">
        <is>
          <t>27/03/2025</t>
        </is>
      </c>
      <c r="H461" s="4" t="inlineStr">
        <is>
          <t>30/06/2025</t>
        </is>
      </c>
      <c r="I461" s="4" t="b">
        <v>1</v>
      </c>
      <c r="J461" s="4" t="n"/>
      <c r="K461" s="4" t="n"/>
      <c r="L461" s="4" t="inlineStr">
        <is>
          <t>remote</t>
        </is>
      </c>
      <c r="M461" s="4" t="inlineStr">
        <is>
          <t>https://sicredi.gupy.io/job/eyJqb2JJZCI6ODgwMzA4MSwic291cmNlIjoiZ3VweV9wb3J0YWwifQ==?jobBoardSource=gupy_portal</t>
        </is>
      </c>
      <c r="N461" s="4" t="inlineStr">
        <is>
          <t>Não</t>
        </is>
      </c>
    </row>
    <row r="462">
      <c r="A462" s="4" t="n">
        <v>8877185</v>
      </c>
      <c r="B462" s="4" t="n">
        <v>17494</v>
      </c>
      <c r="C462" s="4" t="inlineStr">
        <is>
          <t>Attus Procuradoria Digital</t>
        </is>
      </c>
      <c r="D462" s="4" t="inlineStr">
        <is>
          <t>Not</t>
        </is>
      </c>
      <c r="E462" s="4" t="inlineStr">
        <is>
          <t>Desenvolvedor Back End - JAVA (PL ou SR)</t>
        </is>
      </c>
      <c r="F462" s="4" t="inlineStr">
        <is>
          <t>effective</t>
        </is>
      </c>
      <c r="G462" s="4" t="inlineStr">
        <is>
          <t>27/03/2025</t>
        </is>
      </c>
      <c r="H462" s="4" t="inlineStr">
        <is>
          <t>05/04/2025</t>
        </is>
      </c>
      <c r="I462" s="4" t="b">
        <v>1</v>
      </c>
      <c r="J462" s="4" t="n"/>
      <c r="K462" s="4" t="n"/>
      <c r="L462" s="4" t="inlineStr">
        <is>
          <t>remote</t>
        </is>
      </c>
      <c r="M462" s="4" t="inlineStr">
        <is>
          <t>https://attus.gupy.io/job/eyJqb2JJZCI6ODg3NzE4NSwic291cmNlIjoiZ3VweV9wb3J0YWwifQ==?jobBoardSource=gupy_portal</t>
        </is>
      </c>
      <c r="N462" s="4" t="inlineStr">
        <is>
          <t>Não</t>
        </is>
      </c>
    </row>
    <row r="463">
      <c r="A463" s="3" t="n">
        <v>8881509</v>
      </c>
      <c r="B463" s="3" t="n">
        <v>295</v>
      </c>
      <c r="C463" s="3" t="inlineStr">
        <is>
          <t xml:space="preserve">GAVB </t>
        </is>
      </c>
      <c r="D463" s="3" t="inlineStr">
        <is>
          <t>Not</t>
        </is>
      </c>
      <c r="E463" s="3" t="inlineStr">
        <is>
          <t>Analista de Dados III (GAVB)</t>
        </is>
      </c>
      <c r="F463" s="3" t="inlineStr">
        <is>
          <t>effective</t>
        </is>
      </c>
      <c r="G463" s="3" t="inlineStr">
        <is>
          <t>27/03/2025</t>
        </is>
      </c>
      <c r="H463" s="3" t="inlineStr">
        <is>
          <t>11/04/2025</t>
        </is>
      </c>
      <c r="I463" s="3" t="b">
        <v>1</v>
      </c>
      <c r="J463" s="3" t="inlineStr"/>
      <c r="K463" s="3" t="inlineStr"/>
      <c r="L463" s="3" t="inlineStr">
        <is>
          <t>remote</t>
        </is>
      </c>
      <c r="M463" s="3" t="inlineStr">
        <is>
          <t>https://gavb.gupy.io/job/eyJqb2JJZCI6ODg4MTUwOSwic291cmNlIjoiZ3VweV9wb3J0YWwifQ==?jobBoardSource=gupy_portal</t>
        </is>
      </c>
      <c r="N463" s="3" t="inlineStr">
        <is>
          <t>Não</t>
        </is>
      </c>
    </row>
    <row r="464">
      <c r="A464" s="3" t="n">
        <v>8881714</v>
      </c>
      <c r="B464" s="3" t="n">
        <v>295</v>
      </c>
      <c r="C464" s="3" t="inlineStr">
        <is>
          <t xml:space="preserve">GAVB </t>
        </is>
      </c>
      <c r="D464" s="3" t="inlineStr">
        <is>
          <t>Not</t>
        </is>
      </c>
      <c r="E464" s="3" t="inlineStr">
        <is>
          <t>Analista de Dados III (GAVB)</t>
        </is>
      </c>
      <c r="F464" s="3" t="inlineStr">
        <is>
          <t>effective</t>
        </is>
      </c>
      <c r="G464" s="3" t="inlineStr">
        <is>
          <t>27/03/2025</t>
        </is>
      </c>
      <c r="H464" s="3" t="inlineStr">
        <is>
          <t>11/04/2025</t>
        </is>
      </c>
      <c r="I464" s="3" t="b">
        <v>1</v>
      </c>
      <c r="J464" s="3" t="inlineStr"/>
      <c r="K464" s="3" t="inlineStr"/>
      <c r="L464" s="3" t="inlineStr">
        <is>
          <t>remote</t>
        </is>
      </c>
      <c r="M464" s="3" t="inlineStr">
        <is>
          <t>https://gavb.gupy.io/job/eyJqb2JJZCI6ODg4MTcxNCwic291cmNlIjoiZ3VweV9wb3J0YWwifQ==?jobBoardSource=gupy_portal</t>
        </is>
      </c>
      <c r="N464" s="3" t="inlineStr">
        <is>
          <t>Não</t>
        </is>
      </c>
    </row>
    <row r="465">
      <c r="A465" s="3" t="n">
        <v>8882055</v>
      </c>
      <c r="B465" s="3" t="n">
        <v>258</v>
      </c>
      <c r="C465" s="3" t="inlineStr">
        <is>
          <t xml:space="preserve">Afya </t>
        </is>
      </c>
      <c r="D465" s="3" t="inlineStr">
        <is>
          <t>Not</t>
        </is>
      </c>
      <c r="E465" s="3" t="inlineStr">
        <is>
          <t>AFYA RJ | Analista de Dados Pleno</t>
        </is>
      </c>
      <c r="F465" s="3" t="inlineStr">
        <is>
          <t>effective</t>
        </is>
      </c>
      <c r="G465" s="3" t="inlineStr">
        <is>
          <t>27/03/2025</t>
        </is>
      </c>
      <c r="H465" s="3" t="inlineStr">
        <is>
          <t>26/06/2025</t>
        </is>
      </c>
      <c r="I465" s="3" t="b">
        <v>0</v>
      </c>
      <c r="J465" s="3" t="inlineStr">
        <is>
          <t>Rio de Janeiro</t>
        </is>
      </c>
      <c r="K465" s="3" t="inlineStr">
        <is>
          <t>Rio de Janeiro</t>
        </is>
      </c>
      <c r="L465" s="3" t="inlineStr">
        <is>
          <t>hybrid</t>
        </is>
      </c>
      <c r="M465" s="3" t="inlineStr">
        <is>
          <t>https://afya.gupy.io/job/eyJqb2JJZCI6ODg4MjA1NSwic291cmNlIjoiZ3VweV9wb3J0YWwifQ==?jobBoardSource=gupy_portal</t>
        </is>
      </c>
      <c r="N465" s="3" t="inlineStr">
        <is>
          <t>Não</t>
        </is>
      </c>
    </row>
    <row r="466">
      <c r="A466" t="n">
        <v>8880257</v>
      </c>
      <c r="B466" t="n">
        <v>13337</v>
      </c>
      <c r="C466" t="inlineStr">
        <is>
          <t>Code n' App</t>
        </is>
      </c>
      <c r="D466" t="inlineStr">
        <is>
          <t>Not</t>
        </is>
      </c>
      <c r="E466" t="inlineStr">
        <is>
          <t>Estagiário - Banco de Dados</t>
        </is>
      </c>
      <c r="F466" t="inlineStr">
        <is>
          <t>apprentice</t>
        </is>
      </c>
      <c r="G466" t="inlineStr">
        <is>
          <t>27/03/2025</t>
        </is>
      </c>
      <c r="H466" t="inlineStr">
        <is>
          <t>26/05/2025</t>
        </is>
      </c>
      <c r="I466" t="b">
        <v>1</v>
      </c>
      <c r="L466" t="inlineStr">
        <is>
          <t>remote</t>
        </is>
      </c>
      <c r="M466" t="inlineStr">
        <is>
          <t>https://codenapp.gupy.io/job/eyJqb2JJZCI6ODg4MDI1Nywic291cmNlIjoiZ3VweV9wb3J0YWwifQ==?jobBoardSource=gupy_portal</t>
        </is>
      </c>
      <c r="N466" t="inlineStr">
        <is>
          <t>Não</t>
        </is>
      </c>
    </row>
    <row r="467">
      <c r="A467" t="n">
        <v>8333380</v>
      </c>
      <c r="B467" t="n">
        <v>2285</v>
      </c>
      <c r="C467" t="inlineStr">
        <is>
          <t>Caju Benefícios</t>
        </is>
      </c>
      <c r="D467" t="inlineStr">
        <is>
          <t>Not</t>
        </is>
      </c>
      <c r="E467" t="inlineStr">
        <is>
          <t>Pessoa Estagiária de Conteúdo para Vendas (Copywriter)</t>
        </is>
      </c>
      <c r="F467" t="inlineStr">
        <is>
          <t>internship</t>
        </is>
      </c>
      <c r="G467" t="inlineStr">
        <is>
          <t>27/03/2025</t>
        </is>
      </c>
      <c r="H467" t="inlineStr">
        <is>
          <t>03/04/2025</t>
        </is>
      </c>
      <c r="I467" t="b">
        <v>1</v>
      </c>
      <c r="L467" t="inlineStr">
        <is>
          <t>remote</t>
        </is>
      </c>
      <c r="M467" t="inlineStr">
        <is>
          <t>https://caju.gupy.io/job/eyJqb2JJZCI6ODMzMzM4MCwic291cmNlIjoiZ3VweV9wb3J0YWwifQ==?jobBoardSource=gupy_portal</t>
        </is>
      </c>
      <c r="N467" t="inlineStr">
        <is>
          <t>Não</t>
        </is>
      </c>
    </row>
    <row r="468">
      <c r="A468" t="n">
        <v>8880892</v>
      </c>
      <c r="B468" t="n">
        <v>68289</v>
      </c>
      <c r="C468" t="inlineStr">
        <is>
          <t>Cedisa Central de Aço S/A</t>
        </is>
      </c>
      <c r="D468" t="inlineStr">
        <is>
          <t>Not</t>
        </is>
      </c>
      <c r="E468" t="inlineStr">
        <is>
          <t>Estágio - Comercial Rio de Janeiro/RJ</t>
        </is>
      </c>
      <c r="F468" t="inlineStr">
        <is>
          <t>internship</t>
        </is>
      </c>
      <c r="G468" t="inlineStr">
        <is>
          <t>27/03/2025</t>
        </is>
      </c>
      <c r="H468" t="inlineStr">
        <is>
          <t>09/04/2025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on-site</t>
        </is>
      </c>
      <c r="M468" t="inlineStr">
        <is>
          <t>https://cedisa.gupy.io/job/eyJqb2JJZCI6ODg4MDg5Miwic291cmNlIjoiZ3VweV9wb3J0YWwifQ==?jobBoardSource=gupy_portal</t>
        </is>
      </c>
      <c r="N468" t="inlineStr">
        <is>
          <t>Não</t>
        </is>
      </c>
    </row>
    <row r="469">
      <c r="A469" t="n">
        <v>8865260</v>
      </c>
      <c r="B469" t="n">
        <v>67324</v>
      </c>
      <c r="C469" t="inlineStr">
        <is>
          <t>TozziniFreire Advogados</t>
        </is>
      </c>
      <c r="D469" t="inlineStr">
        <is>
          <t>Not</t>
        </is>
      </c>
      <c r="E469" t="inlineStr">
        <is>
          <t>Estagiário(a) em Direito - Tributário</t>
        </is>
      </c>
      <c r="F469" t="inlineStr">
        <is>
          <t>internship</t>
        </is>
      </c>
      <c r="G469" t="inlineStr">
        <is>
          <t>27/03/2025</t>
        </is>
      </c>
      <c r="H469" t="inlineStr">
        <is>
          <t>24/05/2025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hybrid</t>
        </is>
      </c>
      <c r="M469" t="inlineStr">
        <is>
          <t>https://tozzinifreire.gupy.io/job/eyJqb2JJZCI6ODg2NTI2MCwic291cmNlIjoiZ3VweV9wb3J0YWwifQ==?jobBoardSource=gupy_portal</t>
        </is>
      </c>
      <c r="N469" t="inlineStr">
        <is>
          <t>Não</t>
        </is>
      </c>
    </row>
    <row r="470">
      <c r="A470" t="n">
        <v>8868078</v>
      </c>
      <c r="B470" t="n">
        <v>2140</v>
      </c>
      <c r="C470" t="inlineStr">
        <is>
          <t>Bichara Advogados</t>
        </is>
      </c>
      <c r="D470" t="inlineStr">
        <is>
          <t>Not</t>
        </is>
      </c>
      <c r="E470" t="inlineStr">
        <is>
          <t>Estagiário(a) - Contencioso Tributário</t>
        </is>
      </c>
      <c r="F470" t="inlineStr">
        <is>
          <t>internship</t>
        </is>
      </c>
      <c r="G470" t="inlineStr">
        <is>
          <t>27/03/2025</t>
        </is>
      </c>
      <c r="H470" t="inlineStr">
        <is>
          <t>24/05/2025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hybrid</t>
        </is>
      </c>
      <c r="M470" t="inlineStr">
        <is>
          <t>https://bichara-advogados.gupy.io/job/eyJqb2JJZCI6ODg2ODA3OCwic291cmNlIjoiZ3VweV9wb3J0YWwifQ==?jobBoardSource=gupy_portal</t>
        </is>
      </c>
      <c r="N470" t="inlineStr">
        <is>
          <t>Não</t>
        </is>
      </c>
    </row>
    <row r="471">
      <c r="A471" t="n">
        <v>8878328</v>
      </c>
      <c r="B471" t="n">
        <v>38350</v>
      </c>
      <c r="C471" t="inlineStr">
        <is>
          <t>Açotel Indústria de Aço</t>
        </is>
      </c>
      <c r="D471" t="inlineStr">
        <is>
          <t>Not</t>
        </is>
      </c>
      <c r="E471" t="inlineStr">
        <is>
          <t>ESTAGIÁRIO - SGQ</t>
        </is>
      </c>
      <c r="F471" t="inlineStr">
        <is>
          <t>internship</t>
        </is>
      </c>
      <c r="G471" t="inlineStr">
        <is>
          <t>27/03/2025</t>
        </is>
      </c>
      <c r="H471" t="inlineStr">
        <is>
          <t>30/04/2025</t>
        </is>
      </c>
      <c r="I471" t="b">
        <v>0</v>
      </c>
      <c r="J471" t="inlineStr">
        <is>
          <t>Três Rios</t>
        </is>
      </c>
      <c r="K471" t="inlineStr">
        <is>
          <t>Rio de Janeiro</t>
        </is>
      </c>
      <c r="L471" t="inlineStr">
        <is>
          <t>on-site</t>
        </is>
      </c>
      <c r="M471" t="inlineStr">
        <is>
          <t>https://acotel.gupy.io/job/eyJqb2JJZCI6ODg3ODMyOCwic291cmNlIjoiZ3VweV9wb3J0YWwifQ==?jobBoardSource=gupy_portal</t>
        </is>
      </c>
      <c r="N471" t="inlineStr">
        <is>
          <t>Não</t>
        </is>
      </c>
    </row>
    <row r="472">
      <c r="A472" t="n">
        <v>8877382</v>
      </c>
      <c r="B472" t="n">
        <v>15217</v>
      </c>
      <c r="C472" t="inlineStr">
        <is>
          <t>Colégio QI</t>
        </is>
      </c>
      <c r="D472" t="inlineStr">
        <is>
          <t>Not</t>
        </is>
      </c>
      <c r="E472" t="inlineStr">
        <is>
          <t>Estagiário(a) em Pedagogia | Bilíngue</t>
        </is>
      </c>
      <c r="F472" t="inlineStr">
        <is>
          <t>internship</t>
        </is>
      </c>
      <c r="G472" t="inlineStr">
        <is>
          <t>27/03/2025</t>
        </is>
      </c>
      <c r="H472" t="inlineStr">
        <is>
          <t>26/05/2025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on-site</t>
        </is>
      </c>
      <c r="M472" t="inlineStr">
        <is>
          <t>https://colegioqi.gupy.io/job/eyJqb2JJZCI6ODg3NzM4Miwic291cmNlIjoiZ3VweV9wb3J0YWwifQ==?jobBoardSource=gupy_portal</t>
        </is>
      </c>
      <c r="N472" t="inlineStr">
        <is>
          <t>Não</t>
        </is>
      </c>
    </row>
    <row r="473">
      <c r="A473" t="n">
        <v>8877680</v>
      </c>
      <c r="B473" t="n">
        <v>68488</v>
      </c>
      <c r="C473" t="inlineStr">
        <is>
          <t>Constellation Oil Services</t>
        </is>
      </c>
      <c r="D473" t="inlineStr">
        <is>
          <t>Not</t>
        </is>
      </c>
      <c r="E473" t="inlineStr">
        <is>
          <t>Estagiário de Informações Gerenciais</t>
        </is>
      </c>
      <c r="F473" t="inlineStr">
        <is>
          <t>internship</t>
        </is>
      </c>
      <c r="G473" t="inlineStr">
        <is>
          <t>27/03/2025</t>
        </is>
      </c>
      <c r="H473" t="inlineStr">
        <is>
          <t>26/05/2025</t>
        </is>
      </c>
      <c r="I473" t="b">
        <v>0</v>
      </c>
      <c r="J473" t="inlineStr">
        <is>
          <t>Rio de Janeiro</t>
        </is>
      </c>
      <c r="K473" t="inlineStr">
        <is>
          <t>Rio de Janeiro</t>
        </is>
      </c>
      <c r="L473" t="inlineStr">
        <is>
          <t>hybrid</t>
        </is>
      </c>
      <c r="M473" t="inlineStr">
        <is>
          <t>https://theconstellation.gupy.io/job/eyJqb2JJZCI6ODg3NzY4MCwic291cmNlIjoiZ3VweV9wb3J0YWwifQ==?jobBoardSource=gupy_portal</t>
        </is>
      </c>
      <c r="N473" t="inlineStr">
        <is>
          <t>Não</t>
        </is>
      </c>
    </row>
    <row r="474">
      <c r="A474" t="n">
        <v>8880434</v>
      </c>
      <c r="B474" t="n">
        <v>1021</v>
      </c>
      <c r="C474" t="inlineStr">
        <is>
          <t>NORSUL</t>
        </is>
      </c>
      <c r="D474" t="inlineStr">
        <is>
          <t>Not</t>
        </is>
      </c>
      <c r="E474" t="inlineStr">
        <is>
          <t>Estágio Engenharia Mecânica ou Naval</t>
        </is>
      </c>
      <c r="F474" t="inlineStr">
        <is>
          <t>internship</t>
        </is>
      </c>
      <c r="G474" t="inlineStr">
        <is>
          <t>27/03/2025</t>
        </is>
      </c>
      <c r="H474" t="inlineStr">
        <is>
          <t>26/05/2025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on-site</t>
        </is>
      </c>
      <c r="M474" t="inlineStr">
        <is>
          <t>https://norsul.gupy.io/job/eyJqb2JJZCI6ODg4MDQzNCwic291cmNlIjoiZ3VweV9wb3J0YWwifQ==?jobBoardSource=gupy_portal</t>
        </is>
      </c>
      <c r="N474" t="inlineStr">
        <is>
          <t>Não</t>
        </is>
      </c>
    </row>
    <row r="475">
      <c r="A475" t="n">
        <v>8873516</v>
      </c>
      <c r="B475" t="n">
        <v>81778</v>
      </c>
      <c r="C475" t="inlineStr">
        <is>
          <t>Centro de Integracao Empresa Escola do e Rio de Janeiro</t>
        </is>
      </c>
      <c r="D475" t="inlineStr">
        <is>
          <t>Not</t>
        </is>
      </c>
      <c r="E475" t="inlineStr">
        <is>
          <t>EMPRESA CAMPINAS - Estágio - Engenharias</t>
        </is>
      </c>
      <c r="F475" t="inlineStr">
        <is>
          <t>internship</t>
        </is>
      </c>
      <c r="G475" t="inlineStr">
        <is>
          <t>26/03/2025</t>
        </is>
      </c>
      <c r="H475" t="inlineStr">
        <is>
          <t>25/05/2025</t>
        </is>
      </c>
      <c r="I475" t="b">
        <v>0</v>
      </c>
      <c r="J475" t="inlineStr">
        <is>
          <t>São Gonçalo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https://cieerj.gupy.io/job/eyJqb2JJZCI6ODg3MzUxNiwic291cmNlIjoiZ3VweV9wb3J0YWwifQ==?jobBoardSource=gupy_portal</t>
        </is>
      </c>
      <c r="N475" t="inlineStr">
        <is>
          <t>Não</t>
        </is>
      </c>
    </row>
    <row r="476">
      <c r="A476" s="4" t="n">
        <v>8871880</v>
      </c>
      <c r="B476" s="4" t="n">
        <v>815</v>
      </c>
      <c r="C476" s="4" t="inlineStr">
        <is>
          <t>Mutant</t>
        </is>
      </c>
      <c r="D476" s="4" t="inlineStr">
        <is>
          <t>Not</t>
        </is>
      </c>
      <c r="E476" s="4" t="inlineStr">
        <is>
          <t>Desenvolvedor Backend (Node/Nest)</t>
        </is>
      </c>
      <c r="F476" s="4" t="inlineStr">
        <is>
          <t>effective</t>
        </is>
      </c>
      <c r="G476" s="4" t="inlineStr">
        <is>
          <t>26/03/2025</t>
        </is>
      </c>
      <c r="H476" s="4" t="inlineStr">
        <is>
          <t>25/05/2025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https://mutantbrvagas.gupy.io/job/eyJqb2JJZCI6ODg3MTg4MCwic291cmNlIjoiZ3VweV9wb3J0YWwifQ==?jobBoardSource=gupy_portal</t>
        </is>
      </c>
      <c r="N476" s="4" t="inlineStr">
        <is>
          <t>Não</t>
        </is>
      </c>
    </row>
    <row r="477">
      <c r="A477" t="n">
        <v>8612323</v>
      </c>
      <c r="B477" t="n">
        <v>364</v>
      </c>
      <c r="C477" t="inlineStr">
        <is>
          <t>Sicredi</t>
        </is>
      </c>
      <c r="D477" t="inlineStr">
        <is>
          <t>Not</t>
        </is>
      </c>
      <c r="E477" t="inlineStr">
        <is>
          <t xml:space="preserve">CAS | Software Engineer Backend Pleno - Meios de Pagamento </t>
        </is>
      </c>
      <c r="F477" t="inlineStr">
        <is>
          <t>effective</t>
        </is>
      </c>
      <c r="G477" t="inlineStr">
        <is>
          <t>26/03/2025</t>
        </is>
      </c>
      <c r="H477" t="inlineStr">
        <is>
          <t>08/04/2025</t>
        </is>
      </c>
      <c r="I477" t="b">
        <v>1</v>
      </c>
      <c r="L477" t="inlineStr">
        <is>
          <t>remote</t>
        </is>
      </c>
      <c r="M477" t="inlineStr">
        <is>
          <t>https://sicredi.gupy.io/job/eyJqb2JJZCI6ODYxMjMyMywic291cmNlIjoiZ3VweV9wb3J0YWwifQ==?jobBoardSource=gupy_portal</t>
        </is>
      </c>
      <c r="N477" t="inlineStr">
        <is>
          <t>Não</t>
        </is>
      </c>
    </row>
    <row r="478">
      <c r="A478" s="4" t="n">
        <v>8870029</v>
      </c>
      <c r="B478" s="4" t="n">
        <v>449</v>
      </c>
      <c r="C478" s="4" t="inlineStr">
        <is>
          <t>Mercafacil</t>
        </is>
      </c>
      <c r="D478" s="4" t="inlineStr">
        <is>
          <t>Not</t>
        </is>
      </c>
      <c r="E478" s="4" t="inlineStr">
        <is>
          <t>Desenvolvedor (a) de sistemas (backend) Pleno</t>
        </is>
      </c>
      <c r="F478" s="4" t="inlineStr">
        <is>
          <t>effective</t>
        </is>
      </c>
      <c r="G478" s="4" t="inlineStr">
        <is>
          <t>26/03/2025</t>
        </is>
      </c>
      <c r="H478" s="4" t="inlineStr">
        <is>
          <t>25/05/2025</t>
        </is>
      </c>
      <c r="I478" s="4" t="b">
        <v>1</v>
      </c>
      <c r="J478" s="4" t="n"/>
      <c r="K478" s="4" t="n"/>
      <c r="L478" s="4" t="inlineStr">
        <is>
          <t>remote</t>
        </is>
      </c>
      <c r="M478" s="4" t="inlineStr">
        <is>
          <t>https://mercafacil.gupy.io/job/eyJqb2JJZCI6ODg3MDAyOSwic291cmNlIjoiZ3VweV9wb3J0YWwifQ==?jobBoardSource=gupy_portal</t>
        </is>
      </c>
      <c r="N478" s="4" t="inlineStr">
        <is>
          <t>Não</t>
        </is>
      </c>
    </row>
    <row r="479">
      <c r="A479" s="4" t="n">
        <v>8870992</v>
      </c>
      <c r="B479" s="4" t="n">
        <v>295</v>
      </c>
      <c r="C479" s="4" t="inlineStr">
        <is>
          <t>Grupo Boticário</t>
        </is>
      </c>
      <c r="D479" s="4" t="inlineStr">
        <is>
          <t>Not</t>
        </is>
      </c>
      <c r="E479" s="4" t="inlineStr">
        <is>
          <t xml:space="preserve">Pessoa Desenvolvedora Backend Python III (Venda direta) </t>
        </is>
      </c>
      <c r="F479" s="4" t="inlineStr">
        <is>
          <t>effective</t>
        </is>
      </c>
      <c r="G479" s="4" t="inlineStr">
        <is>
          <t>26/03/2025</t>
        </is>
      </c>
      <c r="H479" s="4" t="inlineStr">
        <is>
          <t>13/04/2025</t>
        </is>
      </c>
      <c r="I479" s="4" t="b">
        <v>1</v>
      </c>
      <c r="J479" s="4" t="n"/>
      <c r="K479" s="4" t="n"/>
      <c r="L479" s="4" t="inlineStr">
        <is>
          <t>remote</t>
        </is>
      </c>
      <c r="M479" s="4" t="inlineStr">
        <is>
          <t>https://grupoboticario.gupy.io/job/eyJqb2JJZCI6ODg3MDk5Miwic291cmNlIjoiZ3VweV9wb3J0YWwifQ==?jobBoardSource=gupy_portal</t>
        </is>
      </c>
      <c r="N479" s="4" t="inlineStr">
        <is>
          <t>Não</t>
        </is>
      </c>
    </row>
    <row r="480">
      <c r="A480" s="4" t="n">
        <v>8873594</v>
      </c>
      <c r="B480" s="4" t="n">
        <v>44082</v>
      </c>
      <c r="C480" s="4" t="inlineStr">
        <is>
          <t>#vempraot</t>
        </is>
      </c>
      <c r="D480" s="4" t="inlineStr">
        <is>
          <t>Not</t>
        </is>
      </c>
      <c r="E480" s="4" t="inlineStr">
        <is>
          <t xml:space="preserve">Desenvolvedor(a) BackEnd Júnior (Fintools) </t>
        </is>
      </c>
      <c r="F480" s="4" t="inlineStr">
        <is>
          <t>effective</t>
        </is>
      </c>
      <c r="G480" s="4" t="inlineStr">
        <is>
          <t>26/03/2025</t>
        </is>
      </c>
      <c r="H480" s="4" t="inlineStr">
        <is>
          <t>25/05/2025</t>
        </is>
      </c>
      <c r="I480" s="4" t="b">
        <v>0</v>
      </c>
      <c r="J480" s="4" t="inlineStr">
        <is>
          <t>Rio de Janeiro</t>
        </is>
      </c>
      <c r="K480" s="4" t="inlineStr">
        <is>
          <t>Rio de Janeiro</t>
        </is>
      </c>
      <c r="L480" s="4" t="inlineStr">
        <is>
          <t>on-site</t>
        </is>
      </c>
      <c r="M480" s="4" t="inlineStr">
        <is>
          <t>https://vempraot.gupy.io/job/eyJqb2JJZCI6ODg3MzU5NCwic291cmNlIjoiZ3VweV9wb3J0YWwifQ==?jobBoardSource=gupy_portal</t>
        </is>
      </c>
      <c r="N480" s="4" t="inlineStr">
        <is>
          <t>Não</t>
        </is>
      </c>
    </row>
    <row r="481">
      <c r="A481" s="4" t="n">
        <v>8873615</v>
      </c>
      <c r="B481" s="4" t="n">
        <v>50527</v>
      </c>
      <c r="C481" s="4" t="inlineStr">
        <is>
          <t>VENHA SER #SANGUELARANJA 🧡🚀</t>
        </is>
      </c>
      <c r="D481" s="4" t="inlineStr">
        <is>
          <t>Not</t>
        </is>
      </c>
      <c r="E481" s="4" t="inlineStr">
        <is>
          <t>Pessoa Desenvolvedora Back-end Sênior</t>
        </is>
      </c>
      <c r="F481" s="4" t="inlineStr">
        <is>
          <t>effective</t>
        </is>
      </c>
      <c r="G481" s="4" t="inlineStr">
        <is>
          <t>26/03/2025</t>
        </is>
      </c>
      <c r="H481" s="4" t="inlineStr">
        <is>
          <t>25/05/2025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https://fcamara.gupy.io/job/eyJqb2JJZCI6ODg3MzYxNSwic291cmNlIjoiZ3VweV9wb3J0YWwifQ==?jobBoardSource=gupy_portal</t>
        </is>
      </c>
      <c r="N481" s="4" t="inlineStr">
        <is>
          <t>Não</t>
        </is>
      </c>
    </row>
    <row r="482">
      <c r="A482" t="n">
        <v>8874998</v>
      </c>
      <c r="B482" t="n">
        <v>12380</v>
      </c>
      <c r="C482" t="inlineStr">
        <is>
          <t xml:space="preserve">Vagas Simples Dental </t>
        </is>
      </c>
      <c r="D482" t="inlineStr">
        <is>
          <t>Not</t>
        </is>
      </c>
      <c r="E482" t="inlineStr">
        <is>
          <t xml:space="preserve">Back-end Java | Pleno </t>
        </is>
      </c>
      <c r="F482" t="inlineStr">
        <is>
          <t>effective</t>
        </is>
      </c>
      <c r="G482" t="inlineStr">
        <is>
          <t>26/03/2025</t>
        </is>
      </c>
      <c r="H482" t="inlineStr">
        <is>
          <t>15/04/2025</t>
        </is>
      </c>
      <c r="I482" t="b">
        <v>1</v>
      </c>
      <c r="L482" t="inlineStr">
        <is>
          <t>remote</t>
        </is>
      </c>
      <c r="M482" t="inlineStr">
        <is>
          <t>https://recursoshumanos.gupy.io/job/eyJqb2JJZCI6ODg3NDk5OCwic291cmNlIjoiZ3VweV9wb3J0YWwifQ==?jobBoardSource=gupy_portal</t>
        </is>
      </c>
      <c r="N482" t="inlineStr">
        <is>
          <t>Não</t>
        </is>
      </c>
    </row>
    <row r="483">
      <c r="A483" s="4" t="n">
        <v>8874644</v>
      </c>
      <c r="B483" s="4" t="n">
        <v>7926</v>
      </c>
      <c r="C483" s="4" t="inlineStr">
        <is>
          <t>Agriness</t>
        </is>
      </c>
      <c r="D483" s="4" t="inlineStr">
        <is>
          <t>Not</t>
        </is>
      </c>
      <c r="E483" s="4" t="inlineStr">
        <is>
          <t>Desenvolvedor(a) Back-end Pleno | Node</t>
        </is>
      </c>
      <c r="F483" s="4" t="inlineStr">
        <is>
          <t>effective</t>
        </is>
      </c>
      <c r="G483" s="4" t="inlineStr">
        <is>
          <t>26/03/2025</t>
        </is>
      </c>
      <c r="H483" s="4" t="inlineStr">
        <is>
          <t>25/05/2025</t>
        </is>
      </c>
      <c r="I483" s="4" t="b">
        <v>1</v>
      </c>
      <c r="J483" s="4" t="n"/>
      <c r="K483" s="4" t="n"/>
      <c r="L483" s="4" t="inlineStr">
        <is>
          <t>remote</t>
        </is>
      </c>
      <c r="M483" s="4" t="inlineStr">
        <is>
          <t>https://agriness.gupy.io/job/eyJqb2JJZCI6ODg3NDY0NCwic291cmNlIjoiZ3VweV9wb3J0YWwifQ==?jobBoardSource=gupy_portal</t>
        </is>
      </c>
      <c r="N483" s="4" t="inlineStr">
        <is>
          <t>Não</t>
        </is>
      </c>
    </row>
    <row r="484">
      <c r="A484" s="4" t="n">
        <v>8864574</v>
      </c>
      <c r="B484" s="4" t="n">
        <v>50527</v>
      </c>
      <c r="C484" s="4" t="inlineStr">
        <is>
          <t>VENHA SER #SANGUELARANJA 🧡🚀</t>
        </is>
      </c>
      <c r="D484" s="4" t="inlineStr">
        <is>
          <t>Not</t>
        </is>
      </c>
      <c r="E484" s="4" t="inlineStr">
        <is>
          <t>Pessoa Desenvolvedora Back-End Java Sênior</t>
        </is>
      </c>
      <c r="F484" s="4" t="inlineStr">
        <is>
          <t>effective</t>
        </is>
      </c>
      <c r="G484" s="4" t="inlineStr">
        <is>
          <t>26/03/2025</t>
        </is>
      </c>
      <c r="H484" s="4" t="inlineStr">
        <is>
          <t>24/05/2025</t>
        </is>
      </c>
      <c r="I484" s="4" t="b">
        <v>1</v>
      </c>
      <c r="J484" s="4" t="n"/>
      <c r="K484" s="4" t="n"/>
      <c r="L484" s="4" t="inlineStr">
        <is>
          <t>remote</t>
        </is>
      </c>
      <c r="M484" s="4" t="inlineStr">
        <is>
          <t>https://fcamara.gupy.io/job/eyJqb2JJZCI6ODg2NDU3NCwic291cmNlIjoiZ3VweV9wb3J0YWwifQ==?jobBoardSource=gupy_portal</t>
        </is>
      </c>
      <c r="N484" s="4" t="inlineStr">
        <is>
          <t>Não</t>
        </is>
      </c>
    </row>
    <row r="485">
      <c r="A485" t="n">
        <v>8873007</v>
      </c>
      <c r="B485" t="n">
        <v>33598</v>
      </c>
      <c r="C485" t="inlineStr">
        <is>
          <t>Soul Malls</t>
        </is>
      </c>
      <c r="D485" t="inlineStr">
        <is>
          <t>Not</t>
        </is>
      </c>
      <c r="E485" t="inlineStr">
        <is>
          <t>Estagiário (a) de Operações - Ilha Plaza Shopping</t>
        </is>
      </c>
      <c r="F485" t="inlineStr">
        <is>
          <t>internship</t>
        </is>
      </c>
      <c r="G485" t="inlineStr">
        <is>
          <t>26/03/2025</t>
        </is>
      </c>
      <c r="H485" t="inlineStr">
        <is>
          <t>25/05/2025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on-site</t>
        </is>
      </c>
      <c r="M485" t="inlineStr">
        <is>
          <t>https://soulmalls.gupy.io/job/eyJqb2JJZCI6ODg3MzAwNywic291cmNlIjoiZ3VweV9wb3J0YWwifQ==?jobBoardSource=gupy_portal</t>
        </is>
      </c>
      <c r="N485" t="inlineStr">
        <is>
          <t>Não</t>
        </is>
      </c>
    </row>
    <row r="486">
      <c r="A486" t="n">
        <v>8876162</v>
      </c>
      <c r="B486" t="n">
        <v>806</v>
      </c>
      <c r="C486" t="inlineStr">
        <is>
          <t>Empresa Confidencial</t>
        </is>
      </c>
      <c r="D486" t="inlineStr">
        <is>
          <t>Not</t>
        </is>
      </c>
      <c r="E486" t="inlineStr">
        <is>
          <t xml:space="preserve">Estágio- Design </t>
        </is>
      </c>
      <c r="F486" t="inlineStr">
        <is>
          <t>internship</t>
        </is>
      </c>
      <c r="G486" t="inlineStr">
        <is>
          <t>26/03/2025</t>
        </is>
      </c>
      <c r="H486" t="inlineStr">
        <is>
          <t>31/10/2025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hybrid</t>
        </is>
      </c>
      <c r="M486" t="inlineStr">
        <is>
          <t>https://empresaconfidencialvarejo.gupy.io/job/eyJqb2JJZCI6ODg3NjE2Miwic291cmNlIjoiZ3VweV9wb3J0YWwifQ==?jobBoardSource=gupy_portal</t>
        </is>
      </c>
      <c r="N486" t="inlineStr">
        <is>
          <t>Não</t>
        </is>
      </c>
    </row>
    <row r="487">
      <c r="A487" t="n">
        <v>8862726</v>
      </c>
      <c r="B487" t="n">
        <v>42805</v>
      </c>
      <c r="C487" t="inlineStr">
        <is>
          <t>Spread Tecnologia</t>
        </is>
      </c>
      <c r="D487" t="inlineStr">
        <is>
          <t>Not</t>
        </is>
      </c>
      <c r="E487" t="inlineStr">
        <is>
          <t>ANALISTA DE ROTINAS ADMINISTRATIVAS PL  ( HIBRIDO/RJ - EDISEN ) - RHA1128</t>
        </is>
      </c>
      <c r="F487" t="inlineStr">
        <is>
          <t>effective</t>
        </is>
      </c>
      <c r="G487" t="inlineStr">
        <is>
          <t>26/03/2025</t>
        </is>
      </c>
      <c r="H487" t="inlineStr">
        <is>
          <t>24/05/2025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hybrid</t>
        </is>
      </c>
      <c r="M487" t="inlineStr">
        <is>
          <t>https://spread.gupy.io/job/eyJqb2JJZCI6ODg2MjcyNiwic291cmNlIjoiZ3VweV9wb3J0YWwifQ==?jobBoardSource=gupy_portal</t>
        </is>
      </c>
      <c r="N487" t="inlineStr">
        <is>
          <t>Não</t>
        </is>
      </c>
    </row>
    <row r="488">
      <c r="A488" t="n">
        <v>8850878</v>
      </c>
      <c r="B488" t="n">
        <v>39505</v>
      </c>
      <c r="C488" t="inlineStr">
        <is>
          <t>Aegea Saneamento</t>
        </is>
      </c>
      <c r="D488" t="inlineStr">
        <is>
          <t>Not</t>
        </is>
      </c>
      <c r="E488" t="inlineStr">
        <is>
          <t>Analista Administrativo Sr - Facilities</t>
        </is>
      </c>
      <c r="F488" t="inlineStr">
        <is>
          <t>effective</t>
        </is>
      </c>
      <c r="G488" t="inlineStr">
        <is>
          <t>26/03/2025</t>
        </is>
      </c>
      <c r="H488" t="inlineStr">
        <is>
          <t>30/04/2025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on-site</t>
        </is>
      </c>
      <c r="M488" t="inlineStr">
        <is>
          <t>https://aegea.gupy.io/job/eyJqb2JJZCI6ODg1MDg3OCwic291cmNlIjoiZ3VweV9wb3J0YWwifQ==?jobBoardSource=gupy_portal</t>
        </is>
      </c>
      <c r="N488" t="inlineStr">
        <is>
          <t>Não</t>
        </is>
      </c>
    </row>
    <row r="489">
      <c r="A489" t="n">
        <v>8875605</v>
      </c>
      <c r="B489" t="n">
        <v>4096</v>
      </c>
      <c r="C489" t="inlineStr">
        <is>
          <t>Infotec Brasil</t>
        </is>
      </c>
      <c r="D489" t="inlineStr">
        <is>
          <t>Not</t>
        </is>
      </c>
      <c r="E489" t="inlineStr">
        <is>
          <t xml:space="preserve">Banco de Talentos -  Analista Administrativo Sênior - RJ </t>
        </is>
      </c>
      <c r="F489" t="inlineStr">
        <is>
          <t>talent_pool</t>
        </is>
      </c>
      <c r="G489" t="inlineStr">
        <is>
          <t>26/03/2025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on-site</t>
        </is>
      </c>
      <c r="M489" t="inlineStr">
        <is>
          <t>https://infotecbrasil.gupy.io/job/eyJqb2JJZCI6ODg3NTYwNSwic291cmNlIjoiZ3VweV9wb3J0YWwifQ==?jobBoardSource=gupy_portal</t>
        </is>
      </c>
      <c r="N489" t="inlineStr">
        <is>
          <t>Não</t>
        </is>
      </c>
    </row>
    <row r="490">
      <c r="A490" t="n">
        <v>8875554</v>
      </c>
      <c r="B490" t="n">
        <v>4096</v>
      </c>
      <c r="C490" t="inlineStr">
        <is>
          <t>Infotec Brasil</t>
        </is>
      </c>
      <c r="D490" t="inlineStr">
        <is>
          <t>Not</t>
        </is>
      </c>
      <c r="E490" t="inlineStr">
        <is>
          <t xml:space="preserve">Banco de Talentos -  Analista Administrativo Pleno - RJ  </t>
        </is>
      </c>
      <c r="F490" t="inlineStr">
        <is>
          <t>talent_pool</t>
        </is>
      </c>
      <c r="G490" t="inlineStr">
        <is>
          <t>26/03/2025</t>
        </is>
      </c>
      <c r="H490" t="inlineStr">
        <is>
          <t>26/06/2025</t>
        </is>
      </c>
      <c r="I490" t="b">
        <v>0</v>
      </c>
      <c r="J490" t="inlineStr">
        <is>
          <t>Rio de Janeiro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https://infotecbrasil.gupy.io/job/eyJqb2JJZCI6ODg3NTU1NCwic291cmNlIjoiZ3VweV9wb3J0YWwifQ==?jobBoardSource=gupy_portal</t>
        </is>
      </c>
      <c r="N490" t="inlineStr">
        <is>
          <t>Não</t>
        </is>
      </c>
    </row>
    <row r="491">
      <c r="A491" s="4" t="n">
        <v>8875465</v>
      </c>
      <c r="B491" s="4" t="n">
        <v>4096</v>
      </c>
      <c r="C491" s="4" t="inlineStr">
        <is>
          <t>Infotec Brasil</t>
        </is>
      </c>
      <c r="D491" s="4" t="inlineStr">
        <is>
          <t>Not</t>
        </is>
      </c>
      <c r="E491" s="4" t="inlineStr">
        <is>
          <t xml:space="preserve">Banco de Talentos -  Analista Administrativo Junior - RJ </t>
        </is>
      </c>
      <c r="F491" s="4" t="inlineStr">
        <is>
          <t>talent_pool</t>
        </is>
      </c>
      <c r="G491" s="4" t="inlineStr">
        <is>
          <t>26/03/2025</t>
        </is>
      </c>
      <c r="H491" s="4" t="inlineStr">
        <is>
          <t>26/06/2025</t>
        </is>
      </c>
      <c r="I491" s="4" t="b">
        <v>0</v>
      </c>
      <c r="J491" s="4" t="inlineStr">
        <is>
          <t>Rio de Janeiro</t>
        </is>
      </c>
      <c r="K491" s="4" t="inlineStr">
        <is>
          <t>Rio de Janeiro</t>
        </is>
      </c>
      <c r="L491" s="4" t="inlineStr">
        <is>
          <t>on-site</t>
        </is>
      </c>
      <c r="M491" s="4" t="inlineStr">
        <is>
          <t>https://infotecbrasil.gupy.io/job/eyJqb2JJZCI6ODg3NTQ2NSwic291cmNlIjoiZ3VweV9wb3J0YWwifQ==?jobBoardSource=gupy_portal</t>
        </is>
      </c>
      <c r="N491" s="4" t="inlineStr">
        <is>
          <t>Não</t>
        </is>
      </c>
    </row>
    <row r="492">
      <c r="A492" s="4" t="n">
        <v>8862867</v>
      </c>
      <c r="B492" s="4" t="n">
        <v>29803</v>
      </c>
      <c r="C492" s="4" t="inlineStr">
        <is>
          <t>idlogistics</t>
        </is>
      </c>
      <c r="D492" s="4" t="inlineStr">
        <is>
          <t>Not</t>
        </is>
      </c>
      <c r="E492" s="4" t="inlineStr">
        <is>
          <t xml:space="preserve">ANALISTA ADMINISTRATIVO JR - RIO DE JANEIRO </t>
        </is>
      </c>
      <c r="F492" s="4" t="inlineStr">
        <is>
          <t>associate</t>
        </is>
      </c>
      <c r="G492" s="4" t="inlineStr">
        <is>
          <t>26/03/2025</t>
        </is>
      </c>
      <c r="H492" s="4" t="inlineStr">
        <is>
          <t>24/05/2025</t>
        </is>
      </c>
      <c r="I492" s="4" t="b">
        <v>0</v>
      </c>
      <c r="J492" s="4" t="inlineStr">
        <is>
          <t>Rio de Janeiro</t>
        </is>
      </c>
      <c r="K492" s="4" t="inlineStr">
        <is>
          <t>Rio de Janeiro</t>
        </is>
      </c>
      <c r="L492" s="4" t="inlineStr">
        <is>
          <t>on-site</t>
        </is>
      </c>
      <c r="M492" s="4" t="inlineStr">
        <is>
          <t>https://idlogistics.gupy.io/job/eyJqb2JJZCI6ODg2Mjg2Nywic291cmNlIjoiZ3VweV9wb3J0YWwifQ==?jobBoardSource=gupy_portal</t>
        </is>
      </c>
      <c r="N492" s="4" t="inlineStr">
        <is>
          <t>Não</t>
        </is>
      </c>
    </row>
    <row r="493">
      <c r="A493" s="3" t="n">
        <v>8875157</v>
      </c>
      <c r="B493" s="3" t="n">
        <v>30945</v>
      </c>
      <c r="C493" s="3" t="inlineStr">
        <is>
          <t>Globalweb</t>
        </is>
      </c>
      <c r="D493" s="3" t="inlineStr">
        <is>
          <t>Not</t>
        </is>
      </c>
      <c r="E493" s="3" t="inlineStr">
        <is>
          <t xml:space="preserve">ANALISTA DE DADOS PL </t>
        </is>
      </c>
      <c r="F493" s="3" t="inlineStr">
        <is>
          <t>talent_pool</t>
        </is>
      </c>
      <c r="G493" s="3" t="inlineStr">
        <is>
          <t>26/03/2025</t>
        </is>
      </c>
      <c r="H493" s="3" t="inlineStr">
        <is>
          <t>25/05/2025</t>
        </is>
      </c>
      <c r="I493" s="3" t="b">
        <v>1</v>
      </c>
      <c r="J493" s="3" t="inlineStr"/>
      <c r="K493" s="3" t="inlineStr"/>
      <c r="L493" s="3" t="inlineStr">
        <is>
          <t>remote</t>
        </is>
      </c>
      <c r="M493" s="3" t="inlineStr">
        <is>
          <t>https://sejaglobalweb.gupy.io/job/eyJqb2JJZCI6ODg3NTE1Nywic291cmNlIjoiZ3VweV9wb3J0YWwifQ==?jobBoardSource=gupy_portal</t>
        </is>
      </c>
      <c r="N493" s="3" t="inlineStr">
        <is>
          <t>Não</t>
        </is>
      </c>
    </row>
    <row r="494">
      <c r="A494" t="n">
        <v>8873237</v>
      </c>
      <c r="B494" t="n">
        <v>20563</v>
      </c>
      <c r="C494" t="inlineStr">
        <is>
          <t>Plannera</t>
        </is>
      </c>
      <c r="D494" t="inlineStr">
        <is>
          <t>Not</t>
        </is>
      </c>
      <c r="E494" t="inlineStr">
        <is>
          <t xml:space="preserve">Estagiário de Consultoria de S&amp;OP </t>
        </is>
      </c>
      <c r="F494" t="inlineStr">
        <is>
          <t>internship</t>
        </is>
      </c>
      <c r="G494" t="inlineStr">
        <is>
          <t>26/03/2025</t>
        </is>
      </c>
      <c r="H494" t="inlineStr">
        <is>
          <t>25/05/2025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https://plannera.gupy.io/job/eyJqb2JJZCI6ODg3MzIzNywic291cmNlIjoiZ3VweV9wb3J0YWwifQ==?jobBoardSource=gupy_portal</t>
        </is>
      </c>
      <c r="N494" t="inlineStr">
        <is>
          <t>Não</t>
        </is>
      </c>
    </row>
    <row r="495">
      <c r="A495" t="n">
        <v>8844983</v>
      </c>
      <c r="B495" t="n">
        <v>35347</v>
      </c>
      <c r="C495" t="inlineStr">
        <is>
          <t>CEL Intercultural School</t>
        </is>
      </c>
      <c r="D495" t="inlineStr">
        <is>
          <t>Not</t>
        </is>
      </c>
      <c r="E495" t="inlineStr">
        <is>
          <t>Estagiário de Mediação | CEL Norte Shoppping</t>
        </is>
      </c>
      <c r="F495" t="inlineStr">
        <is>
          <t>internship</t>
        </is>
      </c>
      <c r="G495" t="inlineStr">
        <is>
          <t>26/03/2025</t>
        </is>
      </c>
      <c r="H495" t="inlineStr">
        <is>
          <t>31/10/2025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on-site</t>
        </is>
      </c>
      <c r="M495" t="inlineStr">
        <is>
          <t>https://cel.gupy.io/job/eyJqb2JJZCI6ODg0NDk4Mywic291cmNlIjoiZ3VweV9wb3J0YWwifQ==?jobBoardSource=gupy_portal</t>
        </is>
      </c>
      <c r="N495" t="inlineStr">
        <is>
          <t>Não</t>
        </is>
      </c>
    </row>
    <row r="496">
      <c r="A496" t="n">
        <v>8872838</v>
      </c>
      <c r="B496" t="n">
        <v>35809</v>
      </c>
      <c r="C496" t="inlineStr">
        <is>
          <t>MDS Group</t>
        </is>
      </c>
      <c r="D496" t="inlineStr">
        <is>
          <t>Not</t>
        </is>
      </c>
      <c r="E496" t="inlineStr">
        <is>
          <t>ESTAGIÁRIO(A) ADMINISTRATIVO</t>
        </is>
      </c>
      <c r="F496" t="inlineStr">
        <is>
          <t>internship</t>
        </is>
      </c>
      <c r="G496" t="inlineStr">
        <is>
          <t>26/03/2025</t>
        </is>
      </c>
      <c r="H496" t="inlineStr">
        <is>
          <t>25/05/2025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https://vemsermds.gupy.io/job/eyJqb2JJZCI6ODg3MjgzOCwic291cmNlIjoiZ3VweV9wb3J0YWwifQ==?jobBoardSource=gupy_portal</t>
        </is>
      </c>
      <c r="N496" t="inlineStr">
        <is>
          <t>Não</t>
        </is>
      </c>
    </row>
    <row r="497">
      <c r="A497" t="n">
        <v>8872399</v>
      </c>
      <c r="B497" t="n">
        <v>33103</v>
      </c>
      <c r="C497" t="inlineStr">
        <is>
          <t>Aegro</t>
        </is>
      </c>
      <c r="D497" t="inlineStr">
        <is>
          <t>Not</t>
        </is>
      </c>
      <c r="E497" t="inlineStr">
        <is>
          <t>Estágio em Atendimento - Agronegócio</t>
        </is>
      </c>
      <c r="F497" t="inlineStr">
        <is>
          <t>internship</t>
        </is>
      </c>
      <c r="G497" t="inlineStr">
        <is>
          <t>26/03/2025</t>
        </is>
      </c>
      <c r="H497" t="inlineStr">
        <is>
          <t>30/04/2025</t>
        </is>
      </c>
      <c r="I497" t="b">
        <v>1</v>
      </c>
      <c r="L497" t="inlineStr">
        <is>
          <t>remote</t>
        </is>
      </c>
      <c r="M497" t="inlineStr">
        <is>
          <t>https://aegro.gupy.io/job/eyJqb2JJZCI6ODg3MjM5OSwic291cmNlIjoiZ3VweV9wb3J0YWwifQ==?jobBoardSource=gupy_portal</t>
        </is>
      </c>
      <c r="N497" t="inlineStr">
        <is>
          <t>Não</t>
        </is>
      </c>
    </row>
    <row r="498">
      <c r="A498" t="n">
        <v>8701837</v>
      </c>
      <c r="B498" t="n">
        <v>40033</v>
      </c>
      <c r="C498" t="inlineStr">
        <is>
          <t>Instituto de Pesquisas ELDORADO</t>
        </is>
      </c>
      <c r="D498" t="inlineStr">
        <is>
          <t>Not</t>
        </is>
      </c>
      <c r="E498" t="inlineStr">
        <is>
          <t>Estágio em Qualidade de Software</t>
        </is>
      </c>
      <c r="F498" t="inlineStr">
        <is>
          <t>internship</t>
        </is>
      </c>
      <c r="G498" t="inlineStr">
        <is>
          <t>26/03/2025</t>
        </is>
      </c>
      <c r="H498" t="inlineStr">
        <is>
          <t>25/04/2025</t>
        </is>
      </c>
      <c r="I498" t="b">
        <v>1</v>
      </c>
      <c r="L498" t="inlineStr">
        <is>
          <t>remote</t>
        </is>
      </c>
      <c r="M498" t="inlineStr">
        <is>
          <t>https://institutoeldorado.gupy.io/job/eyJqb2JJZCI6ODcwMTgzNywic291cmNlIjoiZ3VweV9wb3J0YWwifQ==?jobBoardSource=gupy_portal</t>
        </is>
      </c>
      <c r="N498" t="inlineStr">
        <is>
          <t>Não</t>
        </is>
      </c>
    </row>
    <row r="499">
      <c r="A499" t="n">
        <v>8870370</v>
      </c>
      <c r="B499" t="n">
        <v>6010</v>
      </c>
      <c r="C499" t="inlineStr">
        <is>
          <t>Programa de Estágio AHEAD - Tauil &amp; Chequer Advogados associado a Mayer Brown</t>
        </is>
      </c>
      <c r="D499" t="inlineStr">
        <is>
          <t>Not</t>
        </is>
      </c>
      <c r="E499" t="inlineStr">
        <is>
          <t>Estagiário(a) Jurídico - Contencioso Tributário</t>
        </is>
      </c>
      <c r="F499" t="inlineStr">
        <is>
          <t>internship</t>
        </is>
      </c>
      <c r="G499" t="inlineStr">
        <is>
          <t>26/03/2025</t>
        </is>
      </c>
      <c r="H499" t="inlineStr">
        <is>
          <t>25/05/2025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on-site</t>
        </is>
      </c>
      <c r="M499" t="inlineStr">
        <is>
          <t>https://tauilechequerahead.gupy.io/job/eyJqb2JJZCI6ODg3MDM3MCwic291cmNlIjoiZ3VweV9wb3J0YWwifQ==?jobBoardSource=gupy_portal</t>
        </is>
      </c>
      <c r="N499" t="inlineStr">
        <is>
          <t>Não</t>
        </is>
      </c>
    </row>
    <row r="500">
      <c r="A500" t="n">
        <v>8867874</v>
      </c>
      <c r="B500" t="n">
        <v>45874</v>
      </c>
      <c r="C500" t="inlineStr">
        <is>
          <t>Casar.com</t>
        </is>
      </c>
      <c r="D500" t="inlineStr">
        <is>
          <t>Not</t>
        </is>
      </c>
      <c r="E500" t="inlineStr">
        <is>
          <t>Dev Backend Pleno</t>
        </is>
      </c>
      <c r="F500" t="inlineStr">
        <is>
          <t>effective</t>
        </is>
      </c>
      <c r="G500" t="inlineStr">
        <is>
          <t>25/03/2025</t>
        </is>
      </c>
      <c r="H500" t="inlineStr">
        <is>
          <t>30/04/2025</t>
        </is>
      </c>
      <c r="I500" t="b">
        <v>1</v>
      </c>
      <c r="L500" t="inlineStr">
        <is>
          <t>remote</t>
        </is>
      </c>
      <c r="M500" t="inlineStr">
        <is>
          <t>https://casarcom.gupy.io/job/eyJqb2JJZCI6ODg2Nzg3NCwic291cmNlIjoiZ3VweV9wb3J0YWwifQ==?jobBoardSource=gupy_portal</t>
        </is>
      </c>
      <c r="N500" t="inlineStr">
        <is>
          <t>Não</t>
        </is>
      </c>
    </row>
    <row r="501">
      <c r="A501" t="n">
        <v>8835164</v>
      </c>
      <c r="B501" t="n">
        <v>54256</v>
      </c>
      <c r="C501" t="inlineStr">
        <is>
          <t>STEFANINI LATAM</t>
        </is>
      </c>
      <c r="D501" t="inlineStr">
        <is>
          <t>Not</t>
        </is>
      </c>
      <c r="E501" t="inlineStr">
        <is>
          <t>Backend Developer</t>
        </is>
      </c>
      <c r="F501" t="inlineStr">
        <is>
          <t>effective</t>
        </is>
      </c>
      <c r="G501" t="inlineStr">
        <is>
          <t>25/03/2025</t>
        </is>
      </c>
      <c r="H501" t="inlineStr">
        <is>
          <t>18/05/2025</t>
        </is>
      </c>
      <c r="I501" t="b">
        <v>1</v>
      </c>
      <c r="L501" t="inlineStr">
        <is>
          <t>remote</t>
        </is>
      </c>
      <c r="M501" t="inlineStr">
        <is>
          <t>https://stefaninilatam.gupy.io/job/eyJqb2JJZCI6ODgzNTE2NCwic291cmNlIjoiZ3VweV9wb3J0YWwifQ==?jobBoardSource=gupy_portal</t>
        </is>
      </c>
      <c r="N501" t="inlineStr">
        <is>
          <t>Não</t>
        </is>
      </c>
    </row>
    <row r="502">
      <c r="A502" s="4" t="n">
        <v>8859760</v>
      </c>
      <c r="B502" s="4" t="n">
        <v>50527</v>
      </c>
      <c r="C502" s="4" t="inlineStr">
        <is>
          <t>VENHA SER #SANGUELARANJA 🧡🚀</t>
        </is>
      </c>
      <c r="D502" s="4" t="inlineStr">
        <is>
          <t>Not</t>
        </is>
      </c>
      <c r="E502" s="4" t="inlineStr">
        <is>
          <t>Pessoa Desenvolvedora Backend Java Pleno</t>
        </is>
      </c>
      <c r="F502" s="4" t="inlineStr">
        <is>
          <t>effective</t>
        </is>
      </c>
      <c r="G502" s="4" t="inlineStr">
        <is>
          <t>25/03/2025</t>
        </is>
      </c>
      <c r="H502" s="4" t="inlineStr">
        <is>
          <t>23/05/2025</t>
        </is>
      </c>
      <c r="I502" s="4" t="b">
        <v>1</v>
      </c>
      <c r="J502" s="4" t="n"/>
      <c r="K502" s="4" t="n"/>
      <c r="L502" s="4" t="inlineStr">
        <is>
          <t>remote</t>
        </is>
      </c>
      <c r="M502" s="4" t="inlineStr">
        <is>
          <t>https://fcamara.gupy.io/job/eyJqb2JJZCI6ODg1OTc2MCwic291cmNlIjoiZ3VweV9wb3J0YWwifQ==?jobBoardSource=gupy_portal</t>
        </is>
      </c>
      <c r="N502" s="4" t="inlineStr">
        <is>
          <t>Não</t>
        </is>
      </c>
    </row>
    <row r="503">
      <c r="A503" s="4" t="n">
        <v>8859610</v>
      </c>
      <c r="B503" s="4" t="n">
        <v>50527</v>
      </c>
      <c r="C503" s="4" t="inlineStr">
        <is>
          <t>VENHA SER #SANGUELARANJA 🧡🚀</t>
        </is>
      </c>
      <c r="D503" s="4" t="inlineStr">
        <is>
          <t>Not</t>
        </is>
      </c>
      <c r="E503" s="4" t="inlineStr">
        <is>
          <t>Pessoa Desenvolvedora Back-End Java Sênior</t>
        </is>
      </c>
      <c r="F503" s="4" t="inlineStr">
        <is>
          <t>effective</t>
        </is>
      </c>
      <c r="G503" s="4" t="inlineStr">
        <is>
          <t>25/03/2025</t>
        </is>
      </c>
      <c r="H503" s="4" t="inlineStr">
        <is>
          <t>23/05/2025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https://fcamara.gupy.io/job/eyJqb2JJZCI6ODg1OTYxMCwic291cmNlIjoiZ3VweV9wb3J0YWwifQ==?jobBoardSource=gupy_portal</t>
        </is>
      </c>
      <c r="N503" s="4" t="inlineStr">
        <is>
          <t>Não</t>
        </is>
      </c>
    </row>
    <row r="504">
      <c r="A504" s="4" t="n">
        <v>8859692</v>
      </c>
      <c r="B504" s="4" t="n">
        <v>50527</v>
      </c>
      <c r="C504" s="4" t="inlineStr">
        <is>
          <t>VENHA SER #SANGUELARANJA 🧡🚀</t>
        </is>
      </c>
      <c r="D504" s="4" t="inlineStr">
        <is>
          <t>Not</t>
        </is>
      </c>
      <c r="E504" s="4" t="inlineStr">
        <is>
          <t>Pessoa Desenvolvedora Back-End Java Sênior</t>
        </is>
      </c>
      <c r="F504" s="4" t="inlineStr">
        <is>
          <t>effective</t>
        </is>
      </c>
      <c r="G504" s="4" t="inlineStr">
        <is>
          <t>25/03/2025</t>
        </is>
      </c>
      <c r="H504" s="4" t="inlineStr">
        <is>
          <t>23/05/2025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https://fcamara.gupy.io/job/eyJqb2JJZCI6ODg1OTY5Miwic291cmNlIjoiZ3VweV9wb3J0YWwifQ==?jobBoardSource=gupy_portal</t>
        </is>
      </c>
      <c r="N504" s="4" t="inlineStr">
        <is>
          <t>Não</t>
        </is>
      </c>
    </row>
    <row r="505">
      <c r="A505" s="4" t="n">
        <v>8864734</v>
      </c>
      <c r="B505" s="4" t="n">
        <v>50527</v>
      </c>
      <c r="C505" s="4" t="inlineStr">
        <is>
          <t>VENHA SER #SANGUELARANJA 🧡🚀</t>
        </is>
      </c>
      <c r="D505" s="4" t="inlineStr">
        <is>
          <t>Not</t>
        </is>
      </c>
      <c r="E505" s="4" t="inlineStr">
        <is>
          <t>Pessoa Desenvolvedora Back-End Java Sênior</t>
        </is>
      </c>
      <c r="F505" s="4" t="inlineStr">
        <is>
          <t>effective</t>
        </is>
      </c>
      <c r="G505" s="4" t="inlineStr">
        <is>
          <t>25/03/2025</t>
        </is>
      </c>
      <c r="H505" s="4" t="inlineStr">
        <is>
          <t>24/05/2025</t>
        </is>
      </c>
      <c r="I505" s="4" t="b">
        <v>1</v>
      </c>
      <c r="J505" s="4" t="n"/>
      <c r="K505" s="4" t="n"/>
      <c r="L505" s="4" t="inlineStr">
        <is>
          <t>remote</t>
        </is>
      </c>
      <c r="M505" s="4" t="inlineStr">
        <is>
          <t>https://fcamara.gupy.io/job/eyJqb2JJZCI6ODg2NDczNCwic291cmNlIjoiZ3VweV9wb3J0YWwifQ==?jobBoardSource=gupy_portal</t>
        </is>
      </c>
      <c r="N505" s="4" t="inlineStr">
        <is>
          <t>Não</t>
        </is>
      </c>
    </row>
    <row r="506">
      <c r="A506" s="4" t="n">
        <v>8859644</v>
      </c>
      <c r="B506" s="4" t="n">
        <v>50527</v>
      </c>
      <c r="C506" s="4" t="inlineStr">
        <is>
          <t>VENHA SER #SANGUELARANJA 🧡🚀</t>
        </is>
      </c>
      <c r="D506" s="4" t="inlineStr">
        <is>
          <t>Not</t>
        </is>
      </c>
      <c r="E506" s="4" t="inlineStr">
        <is>
          <t>Pessoa Desenvolvedora Back-End Java Sênior</t>
        </is>
      </c>
      <c r="F506" s="4" t="inlineStr">
        <is>
          <t>effective</t>
        </is>
      </c>
      <c r="G506" s="4" t="inlineStr">
        <is>
          <t>25/03/2025</t>
        </is>
      </c>
      <c r="H506" s="4" t="inlineStr">
        <is>
          <t>23/05/2025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https://fcamara.gupy.io/job/eyJqb2JJZCI6ODg1OTY0NCwic291cmNlIjoiZ3VweV9wb3J0YWwifQ==?jobBoardSource=gupy_portal</t>
        </is>
      </c>
      <c r="N506" s="4" t="inlineStr">
        <is>
          <t>Não</t>
        </is>
      </c>
    </row>
    <row r="507">
      <c r="A507" t="n">
        <v>8869211</v>
      </c>
      <c r="B507" t="n">
        <v>679</v>
      </c>
      <c r="C507" t="inlineStr">
        <is>
          <t>Vibra Energia</t>
        </is>
      </c>
      <c r="D507" t="inlineStr">
        <is>
          <t>Not</t>
        </is>
      </c>
      <c r="E507" t="inlineStr">
        <is>
          <t>Analista Administrativo Sr</t>
        </is>
      </c>
      <c r="F507" t="inlineStr">
        <is>
          <t>effective</t>
        </is>
      </c>
      <c r="G507" t="inlineStr">
        <is>
          <t>25/03/2025</t>
        </is>
      </c>
      <c r="H507" t="inlineStr">
        <is>
          <t>24/05/2025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hybrid</t>
        </is>
      </c>
      <c r="M507" t="inlineStr">
        <is>
          <t>https://vibraenergia.gupy.io/job/eyJqb2JJZCI6ODg2OTIxMSwic291cmNlIjoiZ3VweV9wb3J0YWwifQ==?jobBoardSource=gupy_portal</t>
        </is>
      </c>
      <c r="N507" t="inlineStr">
        <is>
          <t>Não</t>
        </is>
      </c>
    </row>
    <row r="508">
      <c r="A508" t="n">
        <v>8720508</v>
      </c>
      <c r="B508" t="n">
        <v>35347</v>
      </c>
      <c r="C508" t="inlineStr">
        <is>
          <t>CEL Intercultural School</t>
        </is>
      </c>
      <c r="D508" t="inlineStr">
        <is>
          <t>Not</t>
        </is>
      </c>
      <c r="E508" t="inlineStr">
        <is>
          <t>Estágio em Mediação Escolar | CEL BARRA</t>
        </is>
      </c>
      <c r="F508" t="inlineStr">
        <is>
          <t>internship</t>
        </is>
      </c>
      <c r="G508" t="inlineStr">
        <is>
          <t>25/03/2025</t>
        </is>
      </c>
      <c r="H508" t="inlineStr">
        <is>
          <t>30/09/2025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https://cel.gupy.io/job/eyJqb2JJZCI6ODcyMDUwOCwic291cmNlIjoiZ3VweV9wb3J0YWwifQ==?jobBoardSource=gupy_portal</t>
        </is>
      </c>
      <c r="N508" t="inlineStr">
        <is>
          <t>Não</t>
        </is>
      </c>
    </row>
    <row r="509">
      <c r="A509" t="n">
        <v>8863627</v>
      </c>
      <c r="B509" t="n">
        <v>840</v>
      </c>
      <c r="C509" t="inlineStr">
        <is>
          <t>Bemobi</t>
        </is>
      </c>
      <c r="D509" t="inlineStr">
        <is>
          <t>Not</t>
        </is>
      </c>
      <c r="E509" t="inlineStr">
        <is>
          <t>Estágio em Ciência de Dados</t>
        </is>
      </c>
      <c r="F509" t="inlineStr">
        <is>
          <t>internship</t>
        </is>
      </c>
      <c r="G509" t="inlineStr">
        <is>
          <t>25/03/2025</t>
        </is>
      </c>
      <c r="H509" t="inlineStr">
        <is>
          <t>24/05/2025</t>
        </is>
      </c>
      <c r="I509" t="b">
        <v>1</v>
      </c>
      <c r="L509" t="inlineStr">
        <is>
          <t>remote</t>
        </is>
      </c>
      <c r="M509" t="inlineStr">
        <is>
          <t>https://bemobi.gupy.io/job/eyJqb2JJZCI6ODg2MzYyNywic291cmNlIjoiZ3VweV9wb3J0YWwifQ==?jobBoardSource=gupy_portal</t>
        </is>
      </c>
      <c r="N509" t="inlineStr">
        <is>
          <t>Não</t>
        </is>
      </c>
    </row>
    <row r="510">
      <c r="A510" t="n">
        <v>8869327</v>
      </c>
      <c r="B510" t="n">
        <v>72340</v>
      </c>
      <c r="C510" t="inlineStr">
        <is>
          <t>MI Electric Brasil</t>
        </is>
      </c>
      <c r="D510" t="inlineStr">
        <is>
          <t>Not</t>
        </is>
      </c>
      <c r="E510" t="inlineStr">
        <is>
          <t xml:space="preserve">Estágio em Segurança do Trabalho </t>
        </is>
      </c>
      <c r="F510" t="inlineStr">
        <is>
          <t>internship</t>
        </is>
      </c>
      <c r="G510" t="inlineStr">
        <is>
          <t>25/03/2025</t>
        </is>
      </c>
      <c r="H510" t="inlineStr">
        <is>
          <t>24/05/2025</t>
        </is>
      </c>
      <c r="I510" t="b">
        <v>0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on-site</t>
        </is>
      </c>
      <c r="M510" t="inlineStr">
        <is>
          <t>https://mi.gupy.io/job/eyJqb2JJZCI6ODg2OTMyNywic291cmNlIjoiZ3VweV9wb3J0YWwifQ==?jobBoardSource=gupy_portal</t>
        </is>
      </c>
      <c r="N510" t="inlineStr">
        <is>
          <t>Não</t>
        </is>
      </c>
    </row>
    <row r="511">
      <c r="A511" s="4" t="n">
        <v>8861197</v>
      </c>
      <c r="B511" s="4" t="n">
        <v>5977</v>
      </c>
      <c r="C511" s="4" t="inlineStr">
        <is>
          <t>Montreal | Tecnologia e Inovação</t>
        </is>
      </c>
      <c r="D511" s="4" t="inlineStr">
        <is>
          <t>Not</t>
        </is>
      </c>
      <c r="E511" s="4" t="inlineStr">
        <is>
          <t>Desenvolvedor de Software Sênior Fullstack -  (PHP)</t>
        </is>
      </c>
      <c r="F511" s="4" t="inlineStr">
        <is>
          <t>effective</t>
        </is>
      </c>
      <c r="G511" s="4" t="inlineStr">
        <is>
          <t>25/03/2025</t>
        </is>
      </c>
      <c r="H511" s="4" t="inlineStr">
        <is>
          <t>23/05/2025</t>
        </is>
      </c>
      <c r="I511" s="4" t="b">
        <v>1</v>
      </c>
      <c r="J511" s="4" t="n"/>
      <c r="K511" s="4" t="n"/>
      <c r="L511" s="4" t="inlineStr">
        <is>
          <t>remote</t>
        </is>
      </c>
      <c r="M511" s="4" t="inlineStr">
        <is>
          <t>https://montreal.gupy.io/job/eyJqb2JJZCI6ODg2MTE5Nywic291cmNlIjoiZ3VweV9wb3J0YWwifQ==?jobBoardSource=gupy_portal</t>
        </is>
      </c>
      <c r="N511" s="4" t="inlineStr">
        <is>
          <t>Não</t>
        </is>
      </c>
    </row>
    <row r="512">
      <c r="A512" s="3" t="n">
        <v>8842196</v>
      </c>
      <c r="B512" s="3" t="n">
        <v>44785</v>
      </c>
      <c r="C512" s="3" t="inlineStr">
        <is>
          <t>Unimed Grande Florianópolis</t>
        </is>
      </c>
      <c r="D512" s="3" t="inlineStr">
        <is>
          <t>Not</t>
        </is>
      </c>
      <c r="E512" s="3" t="inlineStr">
        <is>
          <t>Assistente de Customer Success</t>
        </is>
      </c>
      <c r="F512" s="3" t="inlineStr">
        <is>
          <t>effective</t>
        </is>
      </c>
      <c r="G512" s="3" t="inlineStr">
        <is>
          <t>25/03/2025</t>
        </is>
      </c>
      <c r="H512" s="3" t="inlineStr">
        <is>
          <t>01/04/2025</t>
        </is>
      </c>
      <c r="I512" s="3" t="b">
        <v>1</v>
      </c>
      <c r="J512" s="3" t="inlineStr"/>
      <c r="K512" s="3" t="inlineStr"/>
      <c r="L512" s="3" t="inlineStr">
        <is>
          <t>remote</t>
        </is>
      </c>
      <c r="M512" s="3" t="inlineStr">
        <is>
          <t>https://unimedgrandeflorianopolis.gupy.io/job/eyJqb2JJZCI6ODg0MjE5Niwic291cmNlIjoiZ3VweV9wb3J0YWwifQ==?jobBoardSource=gupy_portal</t>
        </is>
      </c>
      <c r="N512" s="3" t="inlineStr">
        <is>
          <t>Não</t>
        </is>
      </c>
    </row>
    <row r="513">
      <c r="A513" t="n">
        <v>8797595</v>
      </c>
      <c r="B513" t="n">
        <v>1040</v>
      </c>
      <c r="C513" t="inlineStr">
        <is>
          <t>CONEXA</t>
        </is>
      </c>
      <c r="D513" t="inlineStr">
        <is>
          <t>Not</t>
        </is>
      </c>
      <c r="E513" t="inlineStr">
        <is>
          <t>Analista Sênior de Segurança da Informação</t>
        </is>
      </c>
      <c r="F513" t="inlineStr">
        <is>
          <t>effective</t>
        </is>
      </c>
      <c r="G513" t="inlineStr">
        <is>
          <t>25/03/2025</t>
        </is>
      </c>
      <c r="H513" t="inlineStr">
        <is>
          <t>11/05/2025</t>
        </is>
      </c>
      <c r="I513" t="b">
        <v>1</v>
      </c>
      <c r="L513" t="inlineStr">
        <is>
          <t>remote</t>
        </is>
      </c>
      <c r="M513" t="inlineStr">
        <is>
          <t>https://conexasaude.gupy.io/job/eyJqb2JJZCI6ODc5NzU5NSwic291cmNlIjoiZ3VweV9wb3J0YWwifQ==?jobBoardSource=gupy_portal</t>
        </is>
      </c>
      <c r="N513" t="inlineStr">
        <is>
          <t>Não</t>
        </is>
      </c>
    </row>
    <row r="514">
      <c r="A514" t="n">
        <v>8865913</v>
      </c>
      <c r="B514" t="n">
        <v>44082</v>
      </c>
      <c r="C514" t="inlineStr">
        <is>
          <t>#vempraot</t>
        </is>
      </c>
      <c r="D514" t="inlineStr">
        <is>
          <t>Not</t>
        </is>
      </c>
      <c r="E514" t="inlineStr">
        <is>
          <t>Estagiário Financeiro Agente Fiduciário</t>
        </is>
      </c>
      <c r="F514" t="inlineStr">
        <is>
          <t>internship</t>
        </is>
      </c>
      <c r="G514" t="inlineStr">
        <is>
          <t>25/03/2025</t>
        </is>
      </c>
      <c r="H514" t="inlineStr">
        <is>
          <t>24/05/2025</t>
        </is>
      </c>
      <c r="I514" t="b">
        <v>0</v>
      </c>
      <c r="J514" t="inlineStr">
        <is>
          <t>Rio de Janeiro</t>
        </is>
      </c>
      <c r="K514" t="inlineStr">
        <is>
          <t>Rio de Janeiro</t>
        </is>
      </c>
      <c r="L514" t="inlineStr">
        <is>
          <t>on-site</t>
        </is>
      </c>
      <c r="M514" t="inlineStr">
        <is>
          <t>https://vempraot.gupy.io/job/eyJqb2JJZCI6ODg2NTkxMywic291cmNlIjoiZ3VweV9wb3J0YWwifQ==?jobBoardSource=gupy_portal</t>
        </is>
      </c>
      <c r="N514" t="inlineStr">
        <is>
          <t>Não</t>
        </is>
      </c>
    </row>
    <row r="515">
      <c r="A515" s="4" t="n">
        <v>8864602</v>
      </c>
      <c r="B515" s="4" t="n">
        <v>7066</v>
      </c>
      <c r="C515" s="4" t="inlineStr">
        <is>
          <t>V360</t>
        </is>
      </c>
      <c r="D515" s="4" t="inlineStr">
        <is>
          <t>Not</t>
        </is>
      </c>
      <c r="E515" s="4" t="inlineStr">
        <is>
          <t>V360 - Estágio Desenvolvedor(a) Full-Stack</t>
        </is>
      </c>
      <c r="F515" s="4" t="inlineStr">
        <is>
          <t>internship</t>
        </is>
      </c>
      <c r="G515" s="4" t="inlineStr">
        <is>
          <t>25/03/2025</t>
        </is>
      </c>
      <c r="H515" s="4" t="inlineStr">
        <is>
          <t>08/04/2025</t>
        </is>
      </c>
      <c r="I515" s="4" t="b">
        <v>1</v>
      </c>
      <c r="J515" s="4" t="n"/>
      <c r="K515" s="4" t="n"/>
      <c r="L515" s="4" t="inlineStr">
        <is>
          <t>remote</t>
        </is>
      </c>
      <c r="M515" s="4" t="inlineStr">
        <is>
          <t>https://somosv360.gupy.io/job/eyJqb2JJZCI6ODg2NDYwMiwic291cmNlIjoiZ3VweV9wb3J0YWwifQ==?jobBoardSource=gupy_portal</t>
        </is>
      </c>
      <c r="N515" s="4" t="inlineStr">
        <is>
          <t>Não</t>
        </is>
      </c>
    </row>
    <row r="516">
      <c r="A516" t="n">
        <v>8862846</v>
      </c>
      <c r="B516" t="n">
        <v>65740</v>
      </c>
      <c r="C516" t="inlineStr">
        <is>
          <t>SAF BOTAFOGO</t>
        </is>
      </c>
      <c r="D516" t="inlineStr">
        <is>
          <t>Not</t>
        </is>
      </c>
      <c r="E516" t="inlineStr">
        <is>
          <t>Estagiária de Análise de Desempenho | Futebol Feminino - Afirmativa para mulheres</t>
        </is>
      </c>
      <c r="F516" t="inlineStr">
        <is>
          <t>internship</t>
        </is>
      </c>
      <c r="G516" t="inlineStr">
        <is>
          <t>25/03/2025</t>
        </is>
      </c>
      <c r="H516" t="inlineStr">
        <is>
          <t>01/04/2025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https://safbotafogo.gupy.io/job/eyJqb2JJZCI6ODg2Mjg0Niwic291cmNlIjoiZ3VweV9wb3J0YWwifQ==?jobBoardSource=gupy_portal</t>
        </is>
      </c>
      <c r="N516" t="inlineStr">
        <is>
          <t>Não</t>
        </is>
      </c>
    </row>
    <row r="517">
      <c r="A517" t="n">
        <v>8862960</v>
      </c>
      <c r="B517" t="n">
        <v>65740</v>
      </c>
      <c r="C517" t="inlineStr">
        <is>
          <t>SAF BOTAFOGO</t>
        </is>
      </c>
      <c r="D517" t="inlineStr">
        <is>
          <t>Not</t>
        </is>
      </c>
      <c r="E517" t="inlineStr">
        <is>
          <t xml:space="preserve">Estágio em Serviço Social | Futebol Feminino - Afirmativa para mulheres </t>
        </is>
      </c>
      <c r="F517" t="inlineStr">
        <is>
          <t>internship</t>
        </is>
      </c>
      <c r="G517" t="inlineStr">
        <is>
          <t>25/03/2025</t>
        </is>
      </c>
      <c r="H517" t="inlineStr">
        <is>
          <t>01/04/2025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on-site</t>
        </is>
      </c>
      <c r="M517" t="inlineStr">
        <is>
          <t>https://safbotafogo.gupy.io/job/eyJqb2JJZCI6ODg2Mjk2MCwic291cmNlIjoiZ3VweV9wb3J0YWwifQ==?jobBoardSource=gupy_portal</t>
        </is>
      </c>
      <c r="N517" t="inlineStr">
        <is>
          <t>Não</t>
        </is>
      </c>
    </row>
    <row r="518">
      <c r="A518" t="n">
        <v>8834599</v>
      </c>
      <c r="B518" t="n">
        <v>17824</v>
      </c>
      <c r="C518" t="inlineStr">
        <is>
          <t>Grupo Emefarma</t>
        </is>
      </c>
      <c r="D518" t="inlineStr">
        <is>
          <t>Not</t>
        </is>
      </c>
      <c r="E518" t="inlineStr">
        <is>
          <t>Pessoa Estagiária Inteligência de Mercado</t>
        </is>
      </c>
      <c r="F518" t="inlineStr">
        <is>
          <t>internship</t>
        </is>
      </c>
      <c r="G518" t="inlineStr">
        <is>
          <t>25/03/2025</t>
        </is>
      </c>
      <c r="H518" t="inlineStr">
        <is>
          <t>30/05/2025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https://grupoemefarma.gupy.io/job/eyJqb2JJZCI6ODgzNDU5OSwic291cmNlIjoiZ3VweV9wb3J0YWwifQ==?jobBoardSource=gupy_portal</t>
        </is>
      </c>
      <c r="N518" t="inlineStr">
        <is>
          <t>Não</t>
        </is>
      </c>
    </row>
    <row r="519">
      <c r="A519" t="n">
        <v>8867435</v>
      </c>
      <c r="B519" t="n">
        <v>72835</v>
      </c>
      <c r="C519" t="inlineStr">
        <is>
          <t>Vox Tecnologia</t>
        </is>
      </c>
      <c r="D519" t="inlineStr">
        <is>
          <t>Not</t>
        </is>
      </c>
      <c r="E519" t="inlineStr">
        <is>
          <t>Analista de Banco de Dados Sênior - Home Office</t>
        </is>
      </c>
      <c r="F519" t="inlineStr">
        <is>
          <t>effective</t>
        </is>
      </c>
      <c r="G519" t="inlineStr">
        <is>
          <t>25/03/2025</t>
        </is>
      </c>
      <c r="H519" t="inlineStr">
        <is>
          <t>14/04/2025</t>
        </is>
      </c>
      <c r="I519" t="b">
        <v>1</v>
      </c>
      <c r="J519" t="inlineStr">
        <is>
          <t>João Pessoa</t>
        </is>
      </c>
      <c r="K519" t="inlineStr">
        <is>
          <t>Paraíba</t>
        </is>
      </c>
      <c r="L519" t="inlineStr">
        <is>
          <t>remote</t>
        </is>
      </c>
      <c r="M519" t="inlineStr">
        <is>
          <t>https://voxtecnologia.gupy.io/job/eyJqb2JJZCI6ODg2NzQzNSwic291cmNlIjoiZ3VweV9wb3J0YWwifQ==?jobBoardSource=gupy_portal</t>
        </is>
      </c>
      <c r="N519" t="inlineStr">
        <is>
          <t>Não</t>
        </is>
      </c>
    </row>
    <row r="520">
      <c r="A520" s="4" t="n">
        <v>8865160</v>
      </c>
      <c r="B520" s="4" t="n">
        <v>258</v>
      </c>
      <c r="C520" s="4" t="inlineStr">
        <is>
          <t xml:space="preserve">Afya </t>
        </is>
      </c>
      <c r="D520" s="4" t="inlineStr">
        <is>
          <t>Not</t>
        </is>
      </c>
      <c r="E520" s="4" t="inlineStr">
        <is>
          <t>AFYA SP | Analista de dados Júnior</t>
        </is>
      </c>
      <c r="F520" s="4" t="inlineStr">
        <is>
          <t>effective</t>
        </is>
      </c>
      <c r="G520" s="4" t="inlineStr">
        <is>
          <t>25/03/2025</t>
        </is>
      </c>
      <c r="H520" s="4" t="inlineStr">
        <is>
          <t>24/05/2025</t>
        </is>
      </c>
      <c r="I520" s="4" t="b">
        <v>0</v>
      </c>
      <c r="J520" s="4" t="inlineStr">
        <is>
          <t>Rio de Janeiro</t>
        </is>
      </c>
      <c r="K520" s="4" t="inlineStr">
        <is>
          <t>Rio de Janeiro</t>
        </is>
      </c>
      <c r="L520" s="4" t="inlineStr">
        <is>
          <t>hybrid</t>
        </is>
      </c>
      <c r="M520" s="4" t="inlineStr">
        <is>
          <t>https://afya.gupy.io/job/eyJqb2JJZCI6ODg2NTE2MCwic291cmNlIjoiZ3VweV9wb3J0YWwifQ==?jobBoardSource=gupy_portal</t>
        </is>
      </c>
      <c r="N520" s="4" t="inlineStr">
        <is>
          <t>Não</t>
        </is>
      </c>
    </row>
    <row r="521">
      <c r="A521" t="n">
        <v>8864487</v>
      </c>
      <c r="B521" t="n">
        <v>7066</v>
      </c>
      <c r="C521" t="inlineStr">
        <is>
          <t>V360</t>
        </is>
      </c>
      <c r="D521" t="inlineStr">
        <is>
          <t>Not</t>
        </is>
      </c>
      <c r="E521" t="inlineStr">
        <is>
          <t>V360 - Estágio em Customer Sucess</t>
        </is>
      </c>
      <c r="F521" t="inlineStr">
        <is>
          <t>internship</t>
        </is>
      </c>
      <c r="G521" t="inlineStr">
        <is>
          <t>25/03/2025</t>
        </is>
      </c>
      <c r="H521" t="inlineStr">
        <is>
          <t>08/04/2025</t>
        </is>
      </c>
      <c r="I521" t="b">
        <v>1</v>
      </c>
      <c r="L521" t="inlineStr">
        <is>
          <t>remote</t>
        </is>
      </c>
      <c r="M521" t="inlineStr">
        <is>
          <t>https://somosv360.gupy.io/job/eyJqb2JJZCI6ODg2NDQ4Nywic291cmNlIjoiZ3VweV9wb3J0YWwifQ==?jobBoardSource=gupy_portal</t>
        </is>
      </c>
      <c r="N521" t="inlineStr">
        <is>
          <t>Não</t>
        </is>
      </c>
    </row>
    <row r="522">
      <c r="A522" t="n">
        <v>8864108</v>
      </c>
      <c r="B522" t="n">
        <v>68302</v>
      </c>
      <c r="C522" t="inlineStr">
        <is>
          <t>Grupo Iter</t>
        </is>
      </c>
      <c r="D522" t="inlineStr">
        <is>
          <t>Not</t>
        </is>
      </c>
      <c r="E522" t="inlineStr">
        <is>
          <t>Estágio em Facilities | Parque Bondinho Pão de Açúcar</t>
        </is>
      </c>
      <c r="F522" t="inlineStr">
        <is>
          <t>internship</t>
        </is>
      </c>
      <c r="G522" t="inlineStr">
        <is>
          <t>25/03/2025</t>
        </is>
      </c>
      <c r="H522" t="inlineStr">
        <is>
          <t>24/05/2025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on-site</t>
        </is>
      </c>
      <c r="M522" t="inlineStr">
        <is>
          <t>https://grupoiter.gupy.io/job/eyJqb2JJZCI6ODg2NDEwOCwic291cmNlIjoiZ3VweV9wb3J0YWwifQ==?jobBoardSource=gupy_portal</t>
        </is>
      </c>
      <c r="N522" t="inlineStr">
        <is>
          <t>Não</t>
        </is>
      </c>
    </row>
    <row r="523">
      <c r="A523" s="4" t="n">
        <v>8808445</v>
      </c>
      <c r="B523" s="4" t="n">
        <v>32740</v>
      </c>
      <c r="C523" s="4" t="inlineStr">
        <is>
          <t>Efí Bank</t>
        </is>
      </c>
      <c r="D523" s="4" t="inlineStr">
        <is>
          <t>Not</t>
        </is>
      </c>
      <c r="E523" s="4" t="inlineStr">
        <is>
          <t>Analista de Dados - Júnior</t>
        </is>
      </c>
      <c r="F523" s="4" t="inlineStr">
        <is>
          <t>effective</t>
        </is>
      </c>
      <c r="G523" s="4" t="inlineStr">
        <is>
          <t>25/03/2025</t>
        </is>
      </c>
      <c r="H523" s="4" t="inlineStr">
        <is>
          <t>31/03/2025</t>
        </is>
      </c>
      <c r="I523" s="4" t="b">
        <v>1</v>
      </c>
      <c r="J523" s="4" t="inlineStr"/>
      <c r="K523" s="4" t="inlineStr"/>
      <c r="L523" s="4" t="inlineStr">
        <is>
          <t>remote</t>
        </is>
      </c>
      <c r="M523" s="4" t="inlineStr">
        <is>
          <t>https://sejaefi.gupy.io/job/eyJqb2JJZCI6ODgwODQ0NSwic291cmNlIjoiZ3VweV9wb3J0YWwifQ==?jobBoardSource=gupy_portal</t>
        </is>
      </c>
      <c r="N523" s="4" t="inlineStr">
        <is>
          <t>Não</t>
        </is>
      </c>
    </row>
    <row r="524">
      <c r="A524" t="n">
        <v>8863938</v>
      </c>
      <c r="B524" t="n">
        <v>1667</v>
      </c>
      <c r="C524" t="inlineStr">
        <is>
          <t>Confidencial</t>
        </is>
      </c>
      <c r="D524" t="inlineStr">
        <is>
          <t>Not</t>
        </is>
      </c>
      <c r="E524" t="inlineStr">
        <is>
          <t>Estagiário Administrativo</t>
        </is>
      </c>
      <c r="F524" t="inlineStr">
        <is>
          <t>internship</t>
        </is>
      </c>
      <c r="G524" t="inlineStr">
        <is>
          <t>25/03/2025</t>
        </is>
      </c>
      <c r="H524" t="inlineStr">
        <is>
          <t>24/05/2025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hybrid</t>
        </is>
      </c>
      <c r="M524" t="inlineStr">
        <is>
          <t>https://c-onfidencial.gupy.io/job/eyJqb2JJZCI6ODg2MzkzOCwic291cmNlIjoiZ3VweV9wb3J0YWwifQ==?jobBoardSource=gupy_portal</t>
        </is>
      </c>
      <c r="N524" t="inlineStr">
        <is>
          <t>Não</t>
        </is>
      </c>
    </row>
    <row r="525">
      <c r="A525" t="n">
        <v>8863077</v>
      </c>
      <c r="B525" t="n">
        <v>806</v>
      </c>
      <c r="C525" t="inlineStr">
        <is>
          <t>Empresa Confidencial</t>
        </is>
      </c>
      <c r="D525" t="inlineStr">
        <is>
          <t>Not</t>
        </is>
      </c>
      <c r="E525" t="inlineStr">
        <is>
          <t xml:space="preserve">Estágio- Design  </t>
        </is>
      </c>
      <c r="F525" t="inlineStr">
        <is>
          <t>internship</t>
        </is>
      </c>
      <c r="G525" t="inlineStr">
        <is>
          <t>25/03/2025</t>
        </is>
      </c>
      <c r="H525" t="inlineStr">
        <is>
          <t>30/11/2025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hybrid</t>
        </is>
      </c>
      <c r="M525" t="inlineStr">
        <is>
          <t>https://empresaconfidencialvarejo.gupy.io/job/eyJqb2JJZCI6ODg2MzA3Nywic291cmNlIjoiZ3VweV9wb3J0YWwifQ==?jobBoardSource=gupy_portal</t>
        </is>
      </c>
      <c r="N525" t="inlineStr">
        <is>
          <t>Não</t>
        </is>
      </c>
    </row>
    <row r="526">
      <c r="A526" s="3" t="n">
        <v>8656875</v>
      </c>
      <c r="B526" s="3" t="n">
        <v>981</v>
      </c>
      <c r="C526" s="3" t="inlineStr">
        <is>
          <t>YDUQS - Vagas Tech</t>
        </is>
      </c>
      <c r="D526" s="3" t="inlineStr">
        <is>
          <t>Not</t>
        </is>
      </c>
      <c r="E526" s="3" t="inlineStr">
        <is>
          <t>PESSOA ANALISTA DE DADOS PLENO - PORTAIS DIGITAIS</t>
        </is>
      </c>
      <c r="F526" s="3" t="inlineStr">
        <is>
          <t>effective</t>
        </is>
      </c>
      <c r="G526" s="3" t="inlineStr">
        <is>
          <t>25/03/2025</t>
        </is>
      </c>
      <c r="H526" s="3" t="inlineStr">
        <is>
          <t>21/04/2025</t>
        </is>
      </c>
      <c r="I526" s="3" t="b">
        <v>1</v>
      </c>
      <c r="J526" s="3" t="inlineStr"/>
      <c r="K526" s="3" t="inlineStr"/>
      <c r="L526" s="3" t="inlineStr">
        <is>
          <t>remote</t>
        </is>
      </c>
      <c r="M526" s="3" t="inlineStr">
        <is>
          <t>https://yduqstech.gupy.io/job/eyJqb2JJZCI6ODY1Njg3NSwic291cmNlIjoiZ3VweV9wb3J0YWwifQ==?jobBoardSource=gupy_portal</t>
        </is>
      </c>
      <c r="N526" s="3" t="inlineStr">
        <is>
          <t>Não</t>
        </is>
      </c>
    </row>
    <row r="527">
      <c r="A527" t="n">
        <v>8850067</v>
      </c>
      <c r="B527" t="n">
        <v>13337</v>
      </c>
      <c r="C527" t="inlineStr">
        <is>
          <t>Code n' App</t>
        </is>
      </c>
      <c r="D527" t="inlineStr">
        <is>
          <t>Not</t>
        </is>
      </c>
      <c r="E527" t="inlineStr">
        <is>
          <t>Estágio em Análise de Requisitos</t>
        </is>
      </c>
      <c r="F527" t="inlineStr">
        <is>
          <t>internship</t>
        </is>
      </c>
      <c r="G527" t="inlineStr">
        <is>
          <t>25/03/2025</t>
        </is>
      </c>
      <c r="H527" t="inlineStr">
        <is>
          <t>20/05/2025</t>
        </is>
      </c>
      <c r="I527" t="b">
        <v>1</v>
      </c>
      <c r="L527" t="inlineStr">
        <is>
          <t>remote</t>
        </is>
      </c>
      <c r="M527" t="inlineStr">
        <is>
          <t>https://codenapp.gupy.io/job/eyJqb2JJZCI6ODg1MDA2Nywic291cmNlIjoiZ3VweV9wb3J0YWwifQ==?jobBoardSource=gupy_portal</t>
        </is>
      </c>
      <c r="N527" t="inlineStr">
        <is>
          <t>Não</t>
        </is>
      </c>
    </row>
    <row r="528">
      <c r="A528" t="n">
        <v>8862725</v>
      </c>
      <c r="B528" t="n">
        <v>38515</v>
      </c>
      <c r="C528" t="inlineStr">
        <is>
          <t>Programa de Estágio Coca-Cola Andina Brasil</t>
        </is>
      </c>
      <c r="D528" t="inlineStr">
        <is>
          <t>Not</t>
        </is>
      </c>
      <c r="E528" t="inlineStr">
        <is>
          <t>ESTÁGIO - MARKETING - JPGA</t>
        </is>
      </c>
      <c r="F528" t="inlineStr">
        <is>
          <t>internship</t>
        </is>
      </c>
      <c r="G528" t="inlineStr">
        <is>
          <t>25/03/2025</t>
        </is>
      </c>
      <c r="H528" t="inlineStr">
        <is>
          <t>31/03/2025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hybrid</t>
        </is>
      </c>
      <c r="M528" t="inlineStr">
        <is>
          <t>https://programadeestagiokoandina.gupy.io/job/eyJqb2JJZCI6ODg2MjcyNSwic291cmNlIjoiZ3VweV9wb3J0YWwifQ==?jobBoardSource=gupy_portal</t>
        </is>
      </c>
      <c r="N528" t="inlineStr">
        <is>
          <t>Não</t>
        </is>
      </c>
    </row>
    <row r="529">
      <c r="A529" s="4" t="n">
        <v>8862862</v>
      </c>
      <c r="B529" s="4" t="n">
        <v>39703</v>
      </c>
      <c r="C529" s="4" t="inlineStr">
        <is>
          <t>Stefanini Group</t>
        </is>
      </c>
      <c r="D529" s="4" t="inlineStr">
        <is>
          <t>Not</t>
        </is>
      </c>
      <c r="E529" s="4" t="inlineStr">
        <is>
          <t>Desenvolvedor Web Full Stack PHP Sr</t>
        </is>
      </c>
      <c r="F529" s="4" t="inlineStr">
        <is>
          <t>effective</t>
        </is>
      </c>
      <c r="G529" s="4" t="inlineStr">
        <is>
          <t>25/03/2025</t>
        </is>
      </c>
      <c r="H529" s="4" t="inlineStr">
        <is>
          <t>24/05/2025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https://stefanini.gupy.io/job/eyJqb2JJZCI6ODg2Mjg2Miwic291cmNlIjoiZ3VweV9wb3J0YWwifQ==?jobBoardSource=gupy_portal</t>
        </is>
      </c>
      <c r="N529" s="4" t="inlineStr">
        <is>
          <t>Não</t>
        </is>
      </c>
    </row>
    <row r="530">
      <c r="A530" t="n">
        <v>8718648</v>
      </c>
      <c r="B530" t="n">
        <v>46700</v>
      </c>
      <c r="C530" t="inlineStr">
        <is>
          <t>LWSA</t>
        </is>
      </c>
      <c r="D530" t="inlineStr">
        <is>
          <t>Not</t>
        </is>
      </c>
      <c r="E530" t="inlineStr">
        <is>
          <t>CPlug I Programador III - Front End | Vaga remota</t>
        </is>
      </c>
      <c r="F530" t="inlineStr">
        <is>
          <t>effective</t>
        </is>
      </c>
      <c r="G530" t="inlineStr">
        <is>
          <t>24/03/2025</t>
        </is>
      </c>
      <c r="H530" t="inlineStr">
        <is>
          <t>30/06/2025</t>
        </is>
      </c>
      <c r="I530" t="b">
        <v>1</v>
      </c>
      <c r="L530" t="inlineStr">
        <is>
          <t>remote</t>
        </is>
      </c>
      <c r="M530" t="inlineStr">
        <is>
          <t>https://lwsa.gupy.io/job/eyJqb2JJZCI6ODcxODY0OCwic291cmNlIjoiZ3VweV9wb3J0YWwifQ==?jobBoardSource=gupy_portal</t>
        </is>
      </c>
      <c r="N530" t="inlineStr">
        <is>
          <t>Não</t>
        </is>
      </c>
    </row>
    <row r="531">
      <c r="A531" s="4" t="n">
        <v>8788688</v>
      </c>
      <c r="B531" s="4" t="n">
        <v>68541</v>
      </c>
      <c r="C531" s="4" t="inlineStr">
        <is>
          <t xml:space="preserve">keeggo </t>
        </is>
      </c>
      <c r="D531" s="4" t="inlineStr">
        <is>
          <t>Not</t>
        </is>
      </c>
      <c r="E531" s="4" t="inlineStr">
        <is>
          <t>Analista de Desenvolvimento BackEnd Sênior | .NET</t>
        </is>
      </c>
      <c r="F531" s="4" t="inlineStr">
        <is>
          <t>effective</t>
        </is>
      </c>
      <c r="G531" s="4" t="inlineStr">
        <is>
          <t>24/03/2025</t>
        </is>
      </c>
      <c r="H531" s="4" t="inlineStr">
        <is>
          <t>30/04/2025</t>
        </is>
      </c>
      <c r="I531" s="4" t="b">
        <v>1</v>
      </c>
      <c r="J531" s="4" t="n"/>
      <c r="K531" s="4" t="n"/>
      <c r="L531" s="4" t="inlineStr">
        <is>
          <t>remote</t>
        </is>
      </c>
      <c r="M531" s="4" t="inlineStr">
        <is>
          <t>https://keeggo.gupy.io/job/eyJqb2JJZCI6ODc4ODY4OCwic291cmNlIjoiZ3VweV9wb3J0YWwifQ==?jobBoardSource=gupy_portal</t>
        </is>
      </c>
      <c r="N531" s="4" t="inlineStr">
        <is>
          <t>Não</t>
        </is>
      </c>
    </row>
    <row r="532">
      <c r="A532" s="4" t="n">
        <v>8851924</v>
      </c>
      <c r="B532" s="4" t="n">
        <v>295</v>
      </c>
      <c r="C532" s="4" t="inlineStr">
        <is>
          <t>Grupo Boticário</t>
        </is>
      </c>
      <c r="D532" s="4" t="inlineStr">
        <is>
          <t>Not</t>
        </is>
      </c>
      <c r="E532" s="4" t="inlineStr">
        <is>
          <t xml:space="preserve">Pessoa Desenvolvedora Backend Node Especialista I (B2B) </t>
        </is>
      </c>
      <c r="F532" s="4" t="inlineStr">
        <is>
          <t>effective</t>
        </is>
      </c>
      <c r="G532" s="4" t="inlineStr">
        <is>
          <t>24/03/2025</t>
        </is>
      </c>
      <c r="H532" s="4" t="inlineStr">
        <is>
          <t>20/05/2025</t>
        </is>
      </c>
      <c r="I532" s="4" t="b">
        <v>1</v>
      </c>
      <c r="J532" s="4" t="n"/>
      <c r="K532" s="4" t="n"/>
      <c r="L532" s="4" t="inlineStr">
        <is>
          <t>remote</t>
        </is>
      </c>
      <c r="M532" s="4" t="inlineStr">
        <is>
          <t>https://grupoboticario.gupy.io/job/eyJqb2JJZCI6ODg1MTkyNCwic291cmNlIjoiZ3VweV9wb3J0YWwifQ==?jobBoardSource=gupy_portal</t>
        </is>
      </c>
      <c r="N532" s="4" t="inlineStr">
        <is>
          <t>Não</t>
        </is>
      </c>
    </row>
    <row r="533">
      <c r="A533" s="4" t="n">
        <v>8856302</v>
      </c>
      <c r="B533" s="4" t="n">
        <v>50527</v>
      </c>
      <c r="C533" s="4" t="inlineStr">
        <is>
          <t>VENHA SER #SANGUELARANJA 🧡🚀</t>
        </is>
      </c>
      <c r="D533" s="4" t="inlineStr">
        <is>
          <t>Not</t>
        </is>
      </c>
      <c r="E533" s="4" t="inlineStr">
        <is>
          <t>Desenvolvedor(a) Backend Kotlin - Sênior</t>
        </is>
      </c>
      <c r="F533" s="4" t="inlineStr">
        <is>
          <t>effective</t>
        </is>
      </c>
      <c r="G533" s="4" t="inlineStr">
        <is>
          <t>24/03/2025</t>
        </is>
      </c>
      <c r="H533" s="4" t="inlineStr">
        <is>
          <t>23/05/2025</t>
        </is>
      </c>
      <c r="I533" s="4" t="b">
        <v>1</v>
      </c>
      <c r="J533" s="4" t="n"/>
      <c r="K533" s="4" t="n"/>
      <c r="L533" s="4" t="inlineStr">
        <is>
          <t>remote</t>
        </is>
      </c>
      <c r="M533" s="4" t="inlineStr">
        <is>
          <t>https://fcamara.gupy.io/job/eyJqb2JJZCI6ODg1NjMwMiwic291cmNlIjoiZ3VweV9wb3J0YWwifQ==?jobBoardSource=gupy_portal</t>
        </is>
      </c>
      <c r="N533" s="4" t="inlineStr">
        <is>
          <t>Não</t>
        </is>
      </c>
    </row>
    <row r="534">
      <c r="A534" s="4" t="n">
        <v>8807944</v>
      </c>
      <c r="B534" s="4" t="n">
        <v>981</v>
      </c>
      <c r="C534" s="4" t="inlineStr">
        <is>
          <t>YDUQS - Vagas Tech</t>
        </is>
      </c>
      <c r="D534" s="4" t="inlineStr">
        <is>
          <t>Not</t>
        </is>
      </c>
      <c r="E534" s="4" t="inlineStr">
        <is>
          <t>PESSOA DESENVOLVEDORA BACK END SÊNIOR</t>
        </is>
      </c>
      <c r="F534" s="4" t="inlineStr">
        <is>
          <t>effective</t>
        </is>
      </c>
      <c r="G534" s="4" t="inlineStr">
        <is>
          <t>24/03/2025</t>
        </is>
      </c>
      <c r="H534" s="4" t="inlineStr">
        <is>
          <t>21/04/2025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https://yduqstech.gupy.io/job/eyJqb2JJZCI6ODgwNzk0NCwic291cmNlIjoiZ3VweV9wb3J0YWwifQ==?jobBoardSource=gupy_portal</t>
        </is>
      </c>
      <c r="N534" s="4" t="inlineStr">
        <is>
          <t>Não</t>
        </is>
      </c>
    </row>
    <row r="535">
      <c r="A535" t="n">
        <v>8812580</v>
      </c>
      <c r="B535" t="n">
        <v>52210</v>
      </c>
      <c r="C535" t="inlineStr">
        <is>
          <t>Orizon</t>
        </is>
      </c>
      <c r="D535" t="inlineStr">
        <is>
          <t>Not</t>
        </is>
      </c>
      <c r="E535" t="inlineStr">
        <is>
          <t>ANALISTA ADMINISTRATIVO I (TEMPORÁRIO)</t>
        </is>
      </c>
      <c r="F535" t="inlineStr">
        <is>
          <t>temporary</t>
        </is>
      </c>
      <c r="G535" t="inlineStr">
        <is>
          <t>24/03/2025</t>
        </is>
      </c>
      <c r="H535" t="inlineStr">
        <is>
          <t>31/03/2025</t>
        </is>
      </c>
      <c r="I535" t="b">
        <v>0</v>
      </c>
      <c r="J535" t="inlineStr">
        <is>
          <t>Rio de Janeiro</t>
        </is>
      </c>
      <c r="K535" t="inlineStr">
        <is>
          <t>Rio de Janeiro</t>
        </is>
      </c>
      <c r="L535" t="inlineStr">
        <is>
          <t>hybrid</t>
        </is>
      </c>
      <c r="M535" t="inlineStr">
        <is>
          <t>https://orizonbr.gupy.io/job/eyJqb2JJZCI6ODgxMjU4MCwic291cmNlIjoiZ3VweV9wb3J0YWwifQ==?jobBoardSource=gupy_portal</t>
        </is>
      </c>
      <c r="N535" t="inlineStr">
        <is>
          <t>Não</t>
        </is>
      </c>
    </row>
    <row r="536">
      <c r="A536" s="3" t="n">
        <v>8844327</v>
      </c>
      <c r="B536" s="3" t="n">
        <v>58315</v>
      </c>
      <c r="C536" s="3" t="inlineStr">
        <is>
          <t>Radix Engenharia e Software</t>
        </is>
      </c>
      <c r="D536" s="3" t="inlineStr">
        <is>
          <t>Not</t>
        </is>
      </c>
      <c r="E536" s="3" t="inlineStr">
        <is>
          <t>Profissional Analista de Dados Industriais Pleno (SEEQ)</t>
        </is>
      </c>
      <c r="F536" s="3" t="inlineStr">
        <is>
          <t>effective</t>
        </is>
      </c>
      <c r="G536" s="3" t="inlineStr">
        <is>
          <t>24/03/2025</t>
        </is>
      </c>
      <c r="H536" s="3" t="inlineStr">
        <is>
          <t>19/05/2025</t>
        </is>
      </c>
      <c r="I536" s="3" t="b">
        <v>1</v>
      </c>
      <c r="J536" s="3" t="inlineStr"/>
      <c r="K536" s="3" t="inlineStr"/>
      <c r="L536" s="3" t="inlineStr">
        <is>
          <t>remote</t>
        </is>
      </c>
      <c r="M536" s="3" t="inlineStr">
        <is>
          <t>https://radixeng.gupy.io/job/eyJqb2JJZCI6ODg0NDMyNywic291cmNlIjoiZ3VweV9wb3J0YWwifQ==?jobBoardSource=gupy_portal</t>
        </is>
      </c>
      <c r="N536" s="3" t="inlineStr">
        <is>
          <t>Não</t>
        </is>
      </c>
    </row>
    <row r="537">
      <c r="A537" t="n">
        <v>8861355</v>
      </c>
      <c r="B537" t="n">
        <v>59668</v>
      </c>
      <c r="C537" t="inlineStr">
        <is>
          <t>Neogrid Carreiras</t>
        </is>
      </c>
      <c r="D537" t="inlineStr">
        <is>
          <t>Not</t>
        </is>
      </c>
      <c r="E537" t="inlineStr">
        <is>
          <t>Estagiário(a) de Recrutamento e Seleção</t>
        </is>
      </c>
      <c r="F537" t="inlineStr">
        <is>
          <t>internship</t>
        </is>
      </c>
      <c r="G537" t="inlineStr">
        <is>
          <t>24/03/2025</t>
        </is>
      </c>
      <c r="H537" t="inlineStr">
        <is>
          <t>23/05/2025</t>
        </is>
      </c>
      <c r="I537" t="b">
        <v>1</v>
      </c>
      <c r="L537" t="inlineStr">
        <is>
          <t>remote</t>
        </is>
      </c>
      <c r="M537" t="inlineStr">
        <is>
          <t>https://neogridcarreiras.gupy.io/job/eyJqb2JJZCI6ODg2MTM1NSwic291cmNlIjoiZ3VweV9wb3J0YWwifQ==?jobBoardSource=gupy_portal</t>
        </is>
      </c>
      <c r="N537" t="inlineStr">
        <is>
          <t>Não</t>
        </is>
      </c>
    </row>
    <row r="538">
      <c r="A538" t="n">
        <v>8846816</v>
      </c>
      <c r="B538" t="n">
        <v>2140</v>
      </c>
      <c r="C538" t="inlineStr">
        <is>
          <t>Bichara Advogados</t>
        </is>
      </c>
      <c r="D538" t="inlineStr">
        <is>
          <t>Not</t>
        </is>
      </c>
      <c r="E538" t="inlineStr">
        <is>
          <t xml:space="preserve">Estagiário(a) - Contencioso Cível e Arbitragem </t>
        </is>
      </c>
      <c r="F538" t="inlineStr">
        <is>
          <t>internship</t>
        </is>
      </c>
      <c r="G538" t="inlineStr">
        <is>
          <t>24/03/2025</t>
        </is>
      </c>
      <c r="H538" t="inlineStr">
        <is>
          <t>20/05/2025</t>
        </is>
      </c>
      <c r="I538" t="b">
        <v>0</v>
      </c>
      <c r="J538" t="inlineStr">
        <is>
          <t>Rio de Janeiro</t>
        </is>
      </c>
      <c r="K538" t="inlineStr">
        <is>
          <t>Rio de Janeiro</t>
        </is>
      </c>
      <c r="L538" t="inlineStr">
        <is>
          <t>hybrid</t>
        </is>
      </c>
      <c r="M538" t="inlineStr">
        <is>
          <t>https://bichara-advogados.gupy.io/job/eyJqb2JJZCI6ODg0NjgxNiwic291cmNlIjoiZ3VweV9wb3J0YWwifQ==?jobBoardSource=gupy_portal</t>
        </is>
      </c>
      <c r="N538" t="inlineStr">
        <is>
          <t>Não</t>
        </is>
      </c>
    </row>
    <row r="539">
      <c r="A539" t="n">
        <v>8860083</v>
      </c>
      <c r="B539" t="n">
        <v>7132</v>
      </c>
      <c r="C539" t="inlineStr">
        <is>
          <t>Villemor Amaral Advogados</t>
        </is>
      </c>
      <c r="D539" t="inlineStr">
        <is>
          <t>Not</t>
        </is>
      </c>
      <c r="E539" t="inlineStr">
        <is>
          <t>Estagiário de Suporte de TI – RJ</t>
        </is>
      </c>
      <c r="F539" t="inlineStr">
        <is>
          <t>internship</t>
        </is>
      </c>
      <c r="G539" t="inlineStr">
        <is>
          <t>24/03/2025</t>
        </is>
      </c>
      <c r="H539" t="inlineStr">
        <is>
          <t>23/05/2025</t>
        </is>
      </c>
      <c r="I539" t="b">
        <v>0</v>
      </c>
      <c r="J539" t="inlineStr">
        <is>
          <t>Rio de Janeiro</t>
        </is>
      </c>
      <c r="K539" t="inlineStr">
        <is>
          <t>Rio de Janeiro</t>
        </is>
      </c>
      <c r="L539" t="inlineStr">
        <is>
          <t>hybrid</t>
        </is>
      </c>
      <c r="M539" t="inlineStr">
        <is>
          <t>https://villemor.gupy.io/job/eyJqb2JJZCI6ODg2MDA4Mywic291cmNlIjoiZ3VweV9wb3J0YWwifQ==?jobBoardSource=gupy_portal</t>
        </is>
      </c>
      <c r="N539" t="inlineStr">
        <is>
          <t>Não</t>
        </is>
      </c>
    </row>
    <row r="540">
      <c r="A540" t="n">
        <v>8837497</v>
      </c>
      <c r="B540" t="n">
        <v>33598</v>
      </c>
      <c r="C540" t="inlineStr">
        <is>
          <t>Soul Malls</t>
        </is>
      </c>
      <c r="D540" t="inlineStr">
        <is>
          <t>Not</t>
        </is>
      </c>
      <c r="E540" t="inlineStr">
        <is>
          <t xml:space="preserve">Estagiário (a) de auditoria - Shopping Plaza Macaé  </t>
        </is>
      </c>
      <c r="F540" t="inlineStr">
        <is>
          <t>internship</t>
        </is>
      </c>
      <c r="G540" t="inlineStr">
        <is>
          <t>24/03/2025</t>
        </is>
      </c>
      <c r="H540" t="inlineStr">
        <is>
          <t>18/05/2025</t>
        </is>
      </c>
      <c r="I540" t="b">
        <v>0</v>
      </c>
      <c r="J540" t="inlineStr">
        <is>
          <t>Macaé</t>
        </is>
      </c>
      <c r="K540" t="inlineStr">
        <is>
          <t>Rio de Janeiro</t>
        </is>
      </c>
      <c r="L540" t="inlineStr">
        <is>
          <t>on-site</t>
        </is>
      </c>
      <c r="M540" t="inlineStr">
        <is>
          <t>https://soulmalls.gupy.io/job/eyJqb2JJZCI6ODgzNzQ5Nywic291cmNlIjoiZ3VweV9wb3J0YWwifQ==?jobBoardSource=gupy_portal</t>
        </is>
      </c>
      <c r="N540" t="inlineStr">
        <is>
          <t>Não</t>
        </is>
      </c>
    </row>
    <row r="541">
      <c r="A541" t="n">
        <v>8800533</v>
      </c>
      <c r="B541" t="n">
        <v>32938</v>
      </c>
      <c r="C541" t="inlineStr">
        <is>
          <t>Ambar Tech</t>
        </is>
      </c>
      <c r="D541" t="inlineStr">
        <is>
          <t>Not</t>
        </is>
      </c>
      <c r="E541" t="inlineStr">
        <is>
          <t>Estágio de Engenharia Aplicação</t>
        </is>
      </c>
      <c r="F541" t="inlineStr">
        <is>
          <t>internship</t>
        </is>
      </c>
      <c r="G541" t="inlineStr">
        <is>
          <t>24/03/2025</t>
        </is>
      </c>
      <c r="H541" t="inlineStr">
        <is>
          <t>12/05/2025</t>
        </is>
      </c>
      <c r="I541" t="b">
        <v>1</v>
      </c>
      <c r="L541" t="inlineStr">
        <is>
          <t>remote</t>
        </is>
      </c>
      <c r="M541" t="inlineStr">
        <is>
          <t>https://ambartech.gupy.io/job/eyJqb2JJZCI6ODgwMDUzMywic291cmNlIjoiZ3VweV9wb3J0YWwifQ==?jobBoardSource=gupy_portal</t>
        </is>
      </c>
      <c r="N541" t="inlineStr">
        <is>
          <t>Não</t>
        </is>
      </c>
    </row>
    <row r="542">
      <c r="A542" t="n">
        <v>8836461</v>
      </c>
      <c r="B542" t="n">
        <v>1915</v>
      </c>
      <c r="C542" t="inlineStr">
        <is>
          <t xml:space="preserve">CAPEMISA Seguradora e CAPEMISA Capitalização </t>
        </is>
      </c>
      <c r="D542" t="inlineStr">
        <is>
          <t>Not</t>
        </is>
      </c>
      <c r="E542" t="inlineStr">
        <is>
          <t xml:space="preserve">Estágio | Atuarial </t>
        </is>
      </c>
      <c r="F542" t="inlineStr">
        <is>
          <t>internship</t>
        </is>
      </c>
      <c r="G542" t="inlineStr">
        <is>
          <t>24/03/2025</t>
        </is>
      </c>
      <c r="H542" t="inlineStr">
        <is>
          <t>18/05/2025</t>
        </is>
      </c>
      <c r="I542" t="b">
        <v>1</v>
      </c>
      <c r="L542" t="inlineStr">
        <is>
          <t>remote</t>
        </is>
      </c>
      <c r="M542" t="inlineStr">
        <is>
          <t>https://capemisa.gupy.io/job/eyJqb2JJZCI6ODgzNjQ2MSwic291cmNlIjoiZ3VweV9wb3J0YWwifQ==?jobBoardSource=gupy_portal</t>
        </is>
      </c>
      <c r="N542" t="inlineStr">
        <is>
          <t>Não</t>
        </is>
      </c>
    </row>
    <row r="543">
      <c r="A543" s="4" t="n">
        <v>8836936</v>
      </c>
      <c r="B543" s="4" t="n">
        <v>46700</v>
      </c>
      <c r="C543" s="4" t="inlineStr">
        <is>
          <t>LWSA</t>
        </is>
      </c>
      <c r="D543" s="4" t="inlineStr">
        <is>
          <t>Not</t>
        </is>
      </c>
      <c r="E543" s="4" t="inlineStr">
        <is>
          <t>Cplug | Programador Pleno | Backend | PHP / Laravel | Remoto</t>
        </is>
      </c>
      <c r="F543" s="4" t="inlineStr">
        <is>
          <t>effective</t>
        </is>
      </c>
      <c r="G543" s="4" t="inlineStr">
        <is>
          <t>24/03/2025</t>
        </is>
      </c>
      <c r="H543" s="4" t="inlineStr">
        <is>
          <t>05/04/2025</t>
        </is>
      </c>
      <c r="I543" s="4" t="b">
        <v>1</v>
      </c>
      <c r="J543" s="4" t="n"/>
      <c r="K543" s="4" t="n"/>
      <c r="L543" s="4" t="inlineStr">
        <is>
          <t>remote</t>
        </is>
      </c>
      <c r="M543" s="4" t="inlineStr">
        <is>
          <t>https://lwsa.gupy.io/job/eyJqb2JJZCI6ODgzNjkzNiwic291cmNlIjoiZ3VweV9wb3J0YWwifQ==?jobBoardSource=gupy_portal</t>
        </is>
      </c>
      <c r="N543" s="4" t="inlineStr">
        <is>
          <t>Não</t>
        </is>
      </c>
    </row>
    <row r="544">
      <c r="A544" s="4" t="n">
        <v>8753928</v>
      </c>
      <c r="B544" s="4" t="n">
        <v>46700</v>
      </c>
      <c r="C544" s="4" t="inlineStr">
        <is>
          <t>LWSA</t>
        </is>
      </c>
      <c r="D544" s="4" t="inlineStr">
        <is>
          <t>Not</t>
        </is>
      </c>
      <c r="E544" s="4" t="inlineStr">
        <is>
          <t>Melhor Envio | Analista de Desenvolvimento Pleno | PHP | Remoto</t>
        </is>
      </c>
      <c r="F544" s="4" t="inlineStr">
        <is>
          <t>effective</t>
        </is>
      </c>
      <c r="G544" s="4" t="inlineStr">
        <is>
          <t>24/03/2025</t>
        </is>
      </c>
      <c r="H544" s="4" t="inlineStr">
        <is>
          <t>31/07/2025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https://lwsa.gupy.io/job/eyJqb2JJZCI6ODc1MzkyOCwic291cmNlIjoiZ3VweV9wb3J0YWwifQ==?jobBoardSource=gupy_portal</t>
        </is>
      </c>
      <c r="N544" s="4" t="inlineStr">
        <is>
          <t>Não</t>
        </is>
      </c>
    </row>
    <row r="545">
      <c r="A545" s="3" t="n">
        <v>8635198</v>
      </c>
      <c r="B545" s="3" t="n">
        <v>2300</v>
      </c>
      <c r="C545" s="3" t="inlineStr">
        <is>
          <t>Knewin</t>
        </is>
      </c>
      <c r="D545" s="3" t="inlineStr">
        <is>
          <t>Not</t>
        </is>
      </c>
      <c r="E545" s="3" t="inlineStr">
        <is>
          <t>Pessoa Analista de Customer Success Pleno</t>
        </is>
      </c>
      <c r="F545" s="3" t="inlineStr">
        <is>
          <t>effective</t>
        </is>
      </c>
      <c r="G545" s="3" t="inlineStr">
        <is>
          <t>24/03/2025</t>
        </is>
      </c>
      <c r="H545" s="3" t="inlineStr">
        <is>
          <t>18/04/2025</t>
        </is>
      </c>
      <c r="I545" s="3" t="b">
        <v>1</v>
      </c>
      <c r="J545" s="3" t="inlineStr"/>
      <c r="K545" s="3" t="inlineStr"/>
      <c r="L545" s="3" t="inlineStr">
        <is>
          <t>remote</t>
        </is>
      </c>
      <c r="M545" s="3" t="inlineStr">
        <is>
          <t>https://knewin.gupy.io/job/eyJqb2JJZCI6ODYzNTE5OCwic291cmNlIjoiZ3VweV9wb3J0YWwifQ==?jobBoardSource=gupy_portal</t>
        </is>
      </c>
      <c r="N545" s="3" t="inlineStr">
        <is>
          <t>Não</t>
        </is>
      </c>
    </row>
    <row r="546">
      <c r="A546" t="n">
        <v>8859837</v>
      </c>
      <c r="B546" t="n">
        <v>65971</v>
      </c>
      <c r="C546" t="inlineStr">
        <is>
          <t>Branddi</t>
        </is>
      </c>
      <c r="D546" t="inlineStr">
        <is>
          <t>Not</t>
        </is>
      </c>
      <c r="E546" t="inlineStr">
        <is>
          <t>Estágio - Costumer Success/Atendimento</t>
        </is>
      </c>
      <c r="F546" t="inlineStr">
        <is>
          <t>internship</t>
        </is>
      </c>
      <c r="G546" t="inlineStr">
        <is>
          <t>24/03/2025</t>
        </is>
      </c>
      <c r="H546" t="inlineStr">
        <is>
          <t>23/05/2025</t>
        </is>
      </c>
      <c r="I546" t="b">
        <v>1</v>
      </c>
      <c r="L546" t="inlineStr">
        <is>
          <t>remote</t>
        </is>
      </c>
      <c r="M546" t="inlineStr">
        <is>
          <t>https://brandmonitor.gupy.io/job/eyJqb2JJZCI6ODg1OTgzNywic291cmNlIjoiZ3VweV9wb3J0YWwifQ==?jobBoardSource=gupy_portal</t>
        </is>
      </c>
      <c r="N546" t="inlineStr">
        <is>
          <t>Não</t>
        </is>
      </c>
    </row>
    <row r="547">
      <c r="A547" s="4" t="n">
        <v>8738950</v>
      </c>
      <c r="B547" s="4" t="n">
        <v>46700</v>
      </c>
      <c r="C547" s="4" t="inlineStr">
        <is>
          <t>LWSA</t>
        </is>
      </c>
      <c r="D547" s="4" t="inlineStr">
        <is>
          <t>Not</t>
        </is>
      </c>
      <c r="E547" s="4" t="inlineStr">
        <is>
          <t>Cplug | Especialista de Desenvolvimento Backend PHP | Remoto</t>
        </is>
      </c>
      <c r="F547" s="4" t="inlineStr">
        <is>
          <t>effective</t>
        </is>
      </c>
      <c r="G547" s="4" t="inlineStr">
        <is>
          <t>24/03/2025</t>
        </is>
      </c>
      <c r="H547" s="4" t="inlineStr">
        <is>
          <t>14/07/2025</t>
        </is>
      </c>
      <c r="I547" s="4" t="b">
        <v>1</v>
      </c>
      <c r="J547" s="4" t="n"/>
      <c r="K547" s="4" t="n"/>
      <c r="L547" s="4" t="inlineStr">
        <is>
          <t>remote</t>
        </is>
      </c>
      <c r="M547" s="4" t="inlineStr">
        <is>
          <t>https://lwsa.gupy.io/job/eyJqb2JJZCI6ODczODk1MCwic291cmNlIjoiZ3VweV9wb3J0YWwifQ==?jobBoardSource=gupy_portal</t>
        </is>
      </c>
      <c r="N547" s="4" t="inlineStr">
        <is>
          <t>Não</t>
        </is>
      </c>
    </row>
    <row r="548">
      <c r="A548" s="4" t="n">
        <v>8859622</v>
      </c>
      <c r="B548" s="4" t="n">
        <v>184</v>
      </c>
      <c r="C548" s="4" t="inlineStr">
        <is>
          <t>PRIO</t>
        </is>
      </c>
      <c r="D548" s="4" t="inlineStr">
        <is>
          <t>Not</t>
        </is>
      </c>
      <c r="E548" s="4" t="inlineStr">
        <is>
          <t>Analista de Dados de Supply Chain Junior</t>
        </is>
      </c>
      <c r="F548" s="4" t="inlineStr">
        <is>
          <t>effective</t>
        </is>
      </c>
      <c r="G548" s="4" t="inlineStr">
        <is>
          <t>24/03/2025</t>
        </is>
      </c>
      <c r="H548" s="4" t="inlineStr">
        <is>
          <t>30/05/2025</t>
        </is>
      </c>
      <c r="I548" s="4" t="b">
        <v>0</v>
      </c>
      <c r="J548" s="4" t="inlineStr">
        <is>
          <t>Rio de Janeiro</t>
        </is>
      </c>
      <c r="K548" s="4" t="inlineStr">
        <is>
          <t>Rio de Janeiro</t>
        </is>
      </c>
      <c r="L548" s="4" t="inlineStr">
        <is>
          <t>on-site</t>
        </is>
      </c>
      <c r="M548" s="4" t="inlineStr">
        <is>
          <t>https://prio.gupy.io/job/eyJqb2JJZCI6ODg1OTYyMiwic291cmNlIjoiZ3VweV9wb3J0YWwifQ==?jobBoardSource=gupy_portal</t>
        </is>
      </c>
      <c r="N548" s="4" t="inlineStr">
        <is>
          <t>Não</t>
        </is>
      </c>
    </row>
    <row r="549">
      <c r="A549" t="n">
        <v>8858840</v>
      </c>
      <c r="B549" t="n">
        <v>22675</v>
      </c>
      <c r="C549" t="inlineStr">
        <is>
          <t>Darede</t>
        </is>
      </c>
      <c r="D549" t="inlineStr">
        <is>
          <t>Not</t>
        </is>
      </c>
      <c r="E549" t="inlineStr">
        <is>
          <t>Analista de Segurança da Informação Sr</t>
        </is>
      </c>
      <c r="F549" t="inlineStr">
        <is>
          <t>vacancy_legal_entity</t>
        </is>
      </c>
      <c r="G549" t="inlineStr">
        <is>
          <t>24/03/2025</t>
        </is>
      </c>
      <c r="H549" t="inlineStr">
        <is>
          <t>30/04/2025</t>
        </is>
      </c>
      <c r="I549" t="b">
        <v>1</v>
      </c>
      <c r="L549" t="inlineStr">
        <is>
          <t>remote</t>
        </is>
      </c>
      <c r="M549" t="inlineStr">
        <is>
          <t>https://darede.gupy.io/job/eyJqb2JJZCI6ODg1ODg0MCwic291cmNlIjoiZ3VweV9wb3J0YWwifQ==?jobBoardSource=gupy_portal</t>
        </is>
      </c>
      <c r="N549" t="inlineStr">
        <is>
          <t>Não</t>
        </is>
      </c>
    </row>
    <row r="550">
      <c r="A550" t="n">
        <v>8825793</v>
      </c>
      <c r="B550" t="n">
        <v>1952</v>
      </c>
      <c r="C550" t="inlineStr">
        <is>
          <t xml:space="preserve">M. Dias Branco </t>
        </is>
      </c>
      <c r="D550" t="inlineStr">
        <is>
          <t>Not</t>
        </is>
      </c>
      <c r="E550" t="inlineStr">
        <is>
          <t>Estagiário de Elétrica</t>
        </is>
      </c>
      <c r="F550" t="inlineStr">
        <is>
          <t>internship</t>
        </is>
      </c>
      <c r="G550" t="inlineStr">
        <is>
          <t>24/03/2025</t>
        </is>
      </c>
      <c r="H550" t="inlineStr">
        <is>
          <t>17/05/2025</t>
        </is>
      </c>
      <c r="I550" t="b">
        <v>0</v>
      </c>
      <c r="J550" t="inlineStr">
        <is>
          <t>Rio de Janeiro</t>
        </is>
      </c>
      <c r="K550" t="inlineStr">
        <is>
          <t>Rio de Janeiro</t>
        </is>
      </c>
      <c r="L550" t="inlineStr">
        <is>
          <t>on-site</t>
        </is>
      </c>
      <c r="M550" t="inlineStr">
        <is>
          <t>https://mdiasbranco.gupy.io/job/eyJqb2JJZCI6ODgyNTc5Mywic291cmNlIjoiZ3VweV9wb3J0YWwifQ==?jobBoardSource=gupy_portal</t>
        </is>
      </c>
      <c r="N550" t="inlineStr">
        <is>
          <t>Não</t>
        </is>
      </c>
    </row>
    <row r="551">
      <c r="A551" t="n">
        <v>8857523</v>
      </c>
      <c r="B551" t="n">
        <v>941</v>
      </c>
      <c r="C551" t="inlineStr">
        <is>
          <t>Valid</t>
        </is>
      </c>
      <c r="D551" t="inlineStr">
        <is>
          <t>Not</t>
        </is>
      </c>
      <c r="E551" t="inlineStr">
        <is>
          <t>Estagiário de Telecomunicações - RJ</t>
        </is>
      </c>
      <c r="F551" t="inlineStr">
        <is>
          <t>internship</t>
        </is>
      </c>
      <c r="G551" t="inlineStr">
        <is>
          <t>24/03/2025</t>
        </is>
      </c>
      <c r="H551" t="inlineStr">
        <is>
          <t>23/05/2025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hybrid</t>
        </is>
      </c>
      <c r="M551" t="inlineStr">
        <is>
          <t>https://validcarreiras-tecnologia.gupy.io/job/eyJqb2JJZCI6ODg1NzUyMywic291cmNlIjoiZ3VweV9wb3J0YWwifQ==?jobBoardSource=gupy_portal</t>
        </is>
      </c>
      <c r="N551" t="inlineStr">
        <is>
          <t>Não</t>
        </is>
      </c>
    </row>
    <row r="552">
      <c r="A552" t="n">
        <v>8856505</v>
      </c>
      <c r="B552" t="n">
        <v>43003</v>
      </c>
      <c r="C552" t="inlineStr">
        <is>
          <t>Rolim Goulart Cardoso</t>
        </is>
      </c>
      <c r="D552" t="inlineStr">
        <is>
          <t>Not</t>
        </is>
      </c>
      <c r="E552" t="inlineStr">
        <is>
          <t xml:space="preserve">Estagiário(a) - Contencioso Tributário (RJ) </t>
        </is>
      </c>
      <c r="F552" t="inlineStr">
        <is>
          <t>internship</t>
        </is>
      </c>
      <c r="G552" t="inlineStr">
        <is>
          <t>24/03/2025</t>
        </is>
      </c>
      <c r="H552" t="inlineStr">
        <is>
          <t>23/05/2025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hybrid</t>
        </is>
      </c>
      <c r="M552" t="inlineStr">
        <is>
          <t>https://rolim.gupy.io/job/eyJqb2JJZCI6ODg1NjUwNSwic291cmNlIjoiZ3VweV9wb3J0YWwifQ==?jobBoardSource=gupy_portal</t>
        </is>
      </c>
      <c r="N552" t="inlineStr">
        <is>
          <t>Não</t>
        </is>
      </c>
    </row>
    <row r="553">
      <c r="A553" t="n">
        <v>8815679</v>
      </c>
      <c r="B553" t="n">
        <v>58909</v>
      </c>
      <c r="C553" t="inlineStr">
        <is>
          <t>Venha construir o futuro com a gente!</t>
        </is>
      </c>
      <c r="D553" t="inlineStr">
        <is>
          <t>Not</t>
        </is>
      </c>
      <c r="E553" t="inlineStr">
        <is>
          <t>Estágio Engenharia Civil - Inhaúma, RJ | Obra Primor Carioca</t>
        </is>
      </c>
      <c r="F553" t="inlineStr">
        <is>
          <t>internship</t>
        </is>
      </c>
      <c r="G553" t="inlineStr">
        <is>
          <t>24/03/2025</t>
        </is>
      </c>
      <c r="H553" t="inlineStr">
        <is>
          <t>16/05/2025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on-site</t>
        </is>
      </c>
      <c r="M553" t="inlineStr">
        <is>
          <t>https://vagas-mrveco.gupy.io/job/eyJqb2JJZCI6ODgxNTY3OSwic291cmNlIjoiZ3VweV9wb3J0YWwifQ==?jobBoardSource=gupy_portal</t>
        </is>
      </c>
      <c r="N553" t="inlineStr">
        <is>
          <t>Não</t>
        </is>
      </c>
    </row>
    <row r="554">
      <c r="A554" t="n">
        <v>8829583</v>
      </c>
      <c r="B554" t="n">
        <v>1085</v>
      </c>
      <c r="C554" t="inlineStr">
        <is>
          <t>TELEMONT</t>
        </is>
      </c>
      <c r="D554" t="inlineStr">
        <is>
          <t>Not</t>
        </is>
      </c>
      <c r="E554" t="inlineStr">
        <is>
          <t>PROGRAMADOR DE SISTEMAS DE INFORMAÇÃO PL (HOME OFFICE)</t>
        </is>
      </c>
      <c r="F554" t="inlineStr">
        <is>
          <t>effective</t>
        </is>
      </c>
      <c r="G554" t="inlineStr">
        <is>
          <t>21/03/2025</t>
        </is>
      </c>
      <c r="H554" t="inlineStr">
        <is>
          <t>17/05/2025</t>
        </is>
      </c>
      <c r="I554" t="b">
        <v>1</v>
      </c>
      <c r="L554" t="inlineStr">
        <is>
          <t>remote</t>
        </is>
      </c>
      <c r="M554" t="inlineStr">
        <is>
          <t>https://telemont.gupy.io/job/eyJqb2JJZCI6ODgyOTU4Mywic291cmNlIjoiZ3VweV9wb3J0YWwifQ==?jobBoardSource=gupy_portal</t>
        </is>
      </c>
      <c r="N554" t="inlineStr">
        <is>
          <t>Não</t>
        </is>
      </c>
    </row>
    <row r="555">
      <c r="A555" s="4" t="n">
        <v>8849962</v>
      </c>
      <c r="B555" s="4" t="n">
        <v>50527</v>
      </c>
      <c r="C555" s="4" t="inlineStr">
        <is>
          <t>VENHA SER #SANGUELARANJA 🧡🚀</t>
        </is>
      </c>
      <c r="D555" s="4" t="inlineStr">
        <is>
          <t>Not</t>
        </is>
      </c>
      <c r="E555" s="4" t="inlineStr">
        <is>
          <t>Desenvolvedor(a) Backend Node - Sênior</t>
        </is>
      </c>
      <c r="F555" s="4" t="inlineStr">
        <is>
          <t>effective</t>
        </is>
      </c>
      <c r="G555" s="4" t="inlineStr">
        <is>
          <t>21/03/2025</t>
        </is>
      </c>
      <c r="H555" s="4" t="inlineStr">
        <is>
          <t>20/05/2025</t>
        </is>
      </c>
      <c r="I555" s="4" t="b">
        <v>1</v>
      </c>
      <c r="J555" s="4" t="n"/>
      <c r="K555" s="4" t="n"/>
      <c r="L555" s="4" t="inlineStr">
        <is>
          <t>remote</t>
        </is>
      </c>
      <c r="M555" s="4" t="inlineStr">
        <is>
          <t>https://fcamara.gupy.io/job/eyJqb2JJZCI6ODg0OTk2Miwic291cmNlIjoiZ3VweV9wb3J0YWwifQ==?jobBoardSource=gupy_portal</t>
        </is>
      </c>
      <c r="N555" s="4" t="inlineStr">
        <is>
          <t>Não</t>
        </is>
      </c>
    </row>
    <row r="556">
      <c r="A556" s="4" t="n">
        <v>8851824</v>
      </c>
      <c r="B556" s="4" t="n">
        <v>1963</v>
      </c>
      <c r="C556" s="4" t="inlineStr">
        <is>
          <t>Globo</t>
        </is>
      </c>
      <c r="D556" s="4" t="inlineStr">
        <is>
          <t>Not</t>
        </is>
      </c>
      <c r="E556" s="4" t="inlineStr">
        <is>
          <t>Pessoa Desenvolvedora Backend Sênior | Plataforma de Vídeo e Áudio</t>
        </is>
      </c>
      <c r="F556" s="4" t="inlineStr">
        <is>
          <t>effective</t>
        </is>
      </c>
      <c r="G556" s="4" t="inlineStr">
        <is>
          <t>21/03/2025</t>
        </is>
      </c>
      <c r="H556" s="4" t="inlineStr">
        <is>
          <t>20/05/2025</t>
        </is>
      </c>
      <c r="I556" s="4" t="b">
        <v>1</v>
      </c>
      <c r="J556" s="4" t="n"/>
      <c r="K556" s="4" t="n"/>
      <c r="L556" s="4" t="inlineStr">
        <is>
          <t>remote</t>
        </is>
      </c>
      <c r="M556" s="4" t="inlineStr">
        <is>
          <t>https://globo.gupy.io/job/eyJqb2JJZCI6ODg1MTgyNCwic291cmNlIjoiZ3VweV9wb3J0YWwifQ==?jobBoardSource=gupy_portal</t>
        </is>
      </c>
      <c r="N556" s="4" t="inlineStr">
        <is>
          <t>Não</t>
        </is>
      </c>
    </row>
    <row r="557">
      <c r="A557" s="4" t="n">
        <v>8851461</v>
      </c>
      <c r="B557" s="4" t="n">
        <v>1963</v>
      </c>
      <c r="C557" s="4" t="inlineStr">
        <is>
          <t>Globo</t>
        </is>
      </c>
      <c r="D557" s="4" t="inlineStr">
        <is>
          <t>Not</t>
        </is>
      </c>
      <c r="E557" s="4" t="inlineStr">
        <is>
          <t>Pessoa Desenvolvedora Backend Sênior | Plataforma de Vídeo e Áudio</t>
        </is>
      </c>
      <c r="F557" s="4" t="inlineStr">
        <is>
          <t>effective</t>
        </is>
      </c>
      <c r="G557" s="4" t="inlineStr">
        <is>
          <t>21/03/2025</t>
        </is>
      </c>
      <c r="H557" s="4" t="inlineStr">
        <is>
          <t>20/05/2025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https://globo.gupy.io/job/eyJqb2JJZCI6ODg1MTQ2MSwic291cmNlIjoiZ3VweV9wb3J0YWwifQ==?jobBoardSource=gupy_portal</t>
        </is>
      </c>
      <c r="N557" s="4" t="inlineStr">
        <is>
          <t>Não</t>
        </is>
      </c>
    </row>
    <row r="558">
      <c r="A558" s="4" t="n">
        <v>8847144</v>
      </c>
      <c r="B558" s="4" t="n">
        <v>840</v>
      </c>
      <c r="C558" s="4" t="inlineStr">
        <is>
          <t>Agenda Edu</t>
        </is>
      </c>
      <c r="D558" s="4" t="inlineStr">
        <is>
          <t>Not</t>
        </is>
      </c>
      <c r="E558" s="4" t="inlineStr">
        <is>
          <t>Desenvolvedor(a) Backend Pleno</t>
        </is>
      </c>
      <c r="F558" s="4" t="inlineStr">
        <is>
          <t>effective</t>
        </is>
      </c>
      <c r="G558" s="4" t="inlineStr">
        <is>
          <t>21/03/2025</t>
        </is>
      </c>
      <c r="H558" s="4" t="inlineStr">
        <is>
          <t>30/04/2025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https://vagasagendalovers.gupy.io/job/eyJqb2JJZCI6ODg0NzE0NCwic291cmNlIjoiZ3VweV9wb3J0YWwifQ==?jobBoardSource=gupy_portal</t>
        </is>
      </c>
      <c r="N558" s="4" t="inlineStr">
        <is>
          <t>Não</t>
        </is>
      </c>
    </row>
    <row r="559">
      <c r="A559" s="4" t="n">
        <v>8851264</v>
      </c>
      <c r="B559" s="4" t="n">
        <v>26075</v>
      </c>
      <c r="C559" s="4" t="inlineStr">
        <is>
          <t>MESHA TECNOLOGIA</t>
        </is>
      </c>
      <c r="D559" s="4" t="inlineStr">
        <is>
          <t>Not</t>
        </is>
      </c>
      <c r="E559" s="4" t="inlineStr">
        <is>
          <t xml:space="preserve">Desenvolvedor(a) Back-end Python (RPA) - Remoto </t>
        </is>
      </c>
      <c r="F559" s="4" t="inlineStr">
        <is>
          <t>effective</t>
        </is>
      </c>
      <c r="G559" s="4" t="inlineStr">
        <is>
          <t>21/03/2025</t>
        </is>
      </c>
      <c r="H559" s="4" t="inlineStr">
        <is>
          <t>30/04/2025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https://mesha.gupy.io/job/eyJqb2JJZCI6ODg1MTI2NCwic291cmNlIjoiZ3VweV9wb3J0YWwifQ==?jobBoardSource=gupy_portal</t>
        </is>
      </c>
      <c r="N559" s="4" t="inlineStr">
        <is>
          <t>Não</t>
        </is>
      </c>
    </row>
    <row r="560">
      <c r="A560" s="4" t="n">
        <v>8852146</v>
      </c>
      <c r="B560" s="4" t="n">
        <v>15217</v>
      </c>
      <c r="C560" s="4" t="inlineStr">
        <is>
          <t>Raiz Educação</t>
        </is>
      </c>
      <c r="D560" s="4" t="inlineStr">
        <is>
          <t>Not</t>
        </is>
      </c>
      <c r="E560" s="4" t="inlineStr">
        <is>
          <t>Analista Administrativo Júnior</t>
        </is>
      </c>
      <c r="F560" s="4" t="inlineStr">
        <is>
          <t>effective</t>
        </is>
      </c>
      <c r="G560" s="4" t="inlineStr">
        <is>
          <t>21/03/2025</t>
        </is>
      </c>
      <c r="H560" s="4" t="inlineStr">
        <is>
          <t>20/05/2025</t>
        </is>
      </c>
      <c r="I560" s="4" t="b">
        <v>0</v>
      </c>
      <c r="J560" s="4" t="inlineStr">
        <is>
          <t>Rio de Janeiro</t>
        </is>
      </c>
      <c r="K560" s="4" t="inlineStr">
        <is>
          <t>Rio de Janeiro</t>
        </is>
      </c>
      <c r="L560" s="4" t="inlineStr">
        <is>
          <t>hybrid</t>
        </is>
      </c>
      <c r="M560" s="4" t="inlineStr">
        <is>
          <t>https://raizeducacao.gupy.io/job/eyJqb2JJZCI6ODg1MjE0Niwic291cmNlIjoiZ3VweV9wb3J0YWwifQ==?jobBoardSource=gupy_portal</t>
        </is>
      </c>
      <c r="N560" s="4" t="inlineStr">
        <is>
          <t>Não</t>
        </is>
      </c>
    </row>
    <row r="561">
      <c r="A561" t="n">
        <v>8823283</v>
      </c>
      <c r="B561" t="n">
        <v>1685</v>
      </c>
      <c r="C561" t="inlineStr">
        <is>
          <t>CIEE - Centro de Integração Empresa-Escola</t>
        </is>
      </c>
      <c r="D561" t="inlineStr">
        <is>
          <t>Not</t>
        </is>
      </c>
      <c r="E561" t="inlineStr">
        <is>
          <t>Estagiário(a) - Central de Operações</t>
        </is>
      </c>
      <c r="F561" t="inlineStr">
        <is>
          <t>internship</t>
        </is>
      </c>
      <c r="G561" t="inlineStr">
        <is>
          <t>21/03/2025</t>
        </is>
      </c>
      <c r="H561" t="inlineStr">
        <is>
          <t>25/04/2025</t>
        </is>
      </c>
      <c r="I561" t="b">
        <v>1</v>
      </c>
      <c r="L561" t="inlineStr">
        <is>
          <t>remote</t>
        </is>
      </c>
      <c r="M561" t="inlineStr">
        <is>
          <t>https://ciee.gupy.io/job/eyJqb2JJZCI6ODgyMzI4Mywic291cmNlIjoiZ3VweV9wb3J0YWwifQ==?jobBoardSource=gupy_portal</t>
        </is>
      </c>
      <c r="N561" t="inlineStr">
        <is>
          <t>Não</t>
        </is>
      </c>
    </row>
    <row r="562">
      <c r="A562" t="n">
        <v>8852197</v>
      </c>
      <c r="B562" t="n">
        <v>68302</v>
      </c>
      <c r="C562" t="inlineStr">
        <is>
          <t>Grupo Iter</t>
        </is>
      </c>
      <c r="D562" t="inlineStr">
        <is>
          <t>Not</t>
        </is>
      </c>
      <c r="E562" t="inlineStr">
        <is>
          <t>Estagiário de Negócios | Parque Bondinho Pão de Açúcar</t>
        </is>
      </c>
      <c r="F562" t="inlineStr">
        <is>
          <t>internship</t>
        </is>
      </c>
      <c r="G562" t="inlineStr">
        <is>
          <t>21/03/2025</t>
        </is>
      </c>
      <c r="H562" t="inlineStr">
        <is>
          <t>01/05/2025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https://grupoiter.gupy.io/job/eyJqb2JJZCI6ODg1MjE5Nywic291cmNlIjoiZ3VweV9wb3J0YWwifQ==?jobBoardSource=gupy_portal</t>
        </is>
      </c>
      <c r="N562" t="inlineStr">
        <is>
          <t>Não</t>
        </is>
      </c>
    </row>
    <row r="563">
      <c r="A563" t="n">
        <v>8851598</v>
      </c>
      <c r="B563" t="n">
        <v>537</v>
      </c>
      <c r="C563" t="inlineStr">
        <is>
          <t>Grupo Salta Educação</t>
        </is>
      </c>
      <c r="D563" t="inlineStr">
        <is>
          <t>Not</t>
        </is>
      </c>
      <c r="E563" t="inlineStr">
        <is>
          <t>Estagiário(a) Jurídico - Regulatório</t>
        </is>
      </c>
      <c r="F563" t="inlineStr">
        <is>
          <t>internship</t>
        </is>
      </c>
      <c r="G563" t="inlineStr">
        <is>
          <t>21/03/2025</t>
        </is>
      </c>
      <c r="H563" t="inlineStr">
        <is>
          <t>31/08/2025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hybrid</t>
        </is>
      </c>
      <c r="M563" t="inlineStr">
        <is>
          <t>https://gruposaltaedu.gupy.io/job/eyJqb2JJZCI6ODg1MTU5OCwic291cmNlIjoiZ3VweV9wb3J0YWwifQ==?jobBoardSource=gupy_portal</t>
        </is>
      </c>
      <c r="N563" t="inlineStr">
        <is>
          <t>Não</t>
        </is>
      </c>
    </row>
    <row r="564">
      <c r="A564" t="n">
        <v>8851441</v>
      </c>
      <c r="B564" t="n">
        <v>38350</v>
      </c>
      <c r="C564" t="inlineStr">
        <is>
          <t>Açotel Indústria de Aço</t>
        </is>
      </c>
      <c r="D564" t="inlineStr">
        <is>
          <t>Not</t>
        </is>
      </c>
      <c r="E564" t="inlineStr">
        <is>
          <t xml:space="preserve">ESTAGIÁRIO - COMERCIAL </t>
        </is>
      </c>
      <c r="F564" t="inlineStr">
        <is>
          <t>internship</t>
        </is>
      </c>
      <c r="G564" t="inlineStr">
        <is>
          <t>21/03/2025</t>
        </is>
      </c>
      <c r="H564" t="inlineStr">
        <is>
          <t>01/04/2025</t>
        </is>
      </c>
      <c r="I564" t="b">
        <v>0</v>
      </c>
      <c r="J564" t="inlineStr">
        <is>
          <t>Três Rios</t>
        </is>
      </c>
      <c r="K564" t="inlineStr">
        <is>
          <t>Rio de Janeiro</t>
        </is>
      </c>
      <c r="L564" t="inlineStr">
        <is>
          <t>on-site</t>
        </is>
      </c>
      <c r="M564" t="inlineStr">
        <is>
          <t>https://acotel.gupy.io/job/eyJqb2JJZCI6ODg1MTQ0MSwic291cmNlIjoiZ3VweV9wb3J0YWwifQ==?jobBoardSource=gupy_portal</t>
        </is>
      </c>
      <c r="N564" t="inlineStr">
        <is>
          <t>Não</t>
        </is>
      </c>
    </row>
    <row r="565">
      <c r="A565" t="n">
        <v>8849659</v>
      </c>
      <c r="B565" t="n">
        <v>6010</v>
      </c>
      <c r="C565" t="inlineStr">
        <is>
          <t>Programa de Estágio AHEAD - Tauil &amp; Chequer Advogados associado a Mayer Brown</t>
        </is>
      </c>
      <c r="D565" t="inlineStr">
        <is>
          <t>Not</t>
        </is>
      </c>
      <c r="E565" t="inlineStr">
        <is>
          <t>Estagiário(a) Jurídico - Consultivo Tributário</t>
        </is>
      </c>
      <c r="F565" t="inlineStr">
        <is>
          <t>internship</t>
        </is>
      </c>
      <c r="G565" t="inlineStr">
        <is>
          <t>21/03/2025</t>
        </is>
      </c>
      <c r="H565" t="inlineStr">
        <is>
          <t>20/05/2025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on-site</t>
        </is>
      </c>
      <c r="M565" t="inlineStr">
        <is>
          <t>https://tauilechequerahead.gupy.io/job/eyJqb2JJZCI6ODg0OTY1OSwic291cmNlIjoiZ3VweV9wb3J0YWwifQ==?jobBoardSource=gupy_portal</t>
        </is>
      </c>
      <c r="N565" t="inlineStr">
        <is>
          <t>Não</t>
        </is>
      </c>
    </row>
    <row r="566">
      <c r="A566" t="n">
        <v>8849433</v>
      </c>
      <c r="B566" t="n">
        <v>2350</v>
      </c>
      <c r="C566" t="inlineStr">
        <is>
          <t>Demarest Advogados</t>
        </is>
      </c>
      <c r="D566" t="inlineStr">
        <is>
          <t>Not</t>
        </is>
      </c>
      <c r="E566" t="inlineStr">
        <is>
          <t>Estagiário(a) | M&amp;A - Societário</t>
        </is>
      </c>
      <c r="F566" t="inlineStr">
        <is>
          <t>internship</t>
        </is>
      </c>
      <c r="G566" t="inlineStr">
        <is>
          <t>21/03/2025</t>
        </is>
      </c>
      <c r="H566" t="inlineStr">
        <is>
          <t>20/05/2025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hybrid</t>
        </is>
      </c>
      <c r="M566" t="inlineStr">
        <is>
          <t>https://demarest.gupy.io/job/eyJqb2JJZCI6ODg0OTQzMywic291cmNlIjoiZ3VweV9wb3J0YWwifQ==?jobBoardSource=gupy_portal</t>
        </is>
      </c>
      <c r="N566" t="inlineStr">
        <is>
          <t>Não</t>
        </is>
      </c>
    </row>
    <row r="567">
      <c r="A567" t="n">
        <v>8848098</v>
      </c>
      <c r="B567" t="n">
        <v>68256</v>
      </c>
      <c r="C567" t="inlineStr">
        <is>
          <t>LIZIE</t>
        </is>
      </c>
      <c r="D567" t="inlineStr">
        <is>
          <t>Not</t>
        </is>
      </c>
      <c r="E567" t="inlineStr">
        <is>
          <t xml:space="preserve">Estagiário de Planejamento </t>
        </is>
      </c>
      <c r="F567" t="inlineStr">
        <is>
          <t>internship</t>
        </is>
      </c>
      <c r="G567" t="inlineStr">
        <is>
          <t>21/03/2025</t>
        </is>
      </c>
      <c r="H567" t="inlineStr">
        <is>
          <t>21/05/2025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on-site</t>
        </is>
      </c>
      <c r="M567" t="inlineStr">
        <is>
          <t>https://liziecarreiras.gupy.io/job/eyJqb2JJZCI6ODg0ODA5OCwic291cmNlIjoiZ3VweV9wb3J0YWwifQ==?jobBoardSource=gupy_portal</t>
        </is>
      </c>
      <c r="N567" t="inlineStr">
        <is>
          <t>Não</t>
        </is>
      </c>
    </row>
    <row r="568">
      <c r="A568" t="n">
        <v>8841806</v>
      </c>
      <c r="B568" t="n">
        <v>2140</v>
      </c>
      <c r="C568" t="inlineStr">
        <is>
          <t>Bichara Advogados</t>
        </is>
      </c>
      <c r="D568" t="inlineStr">
        <is>
          <t>Not</t>
        </is>
      </c>
      <c r="E568" t="inlineStr">
        <is>
          <t xml:space="preserve">Estagiário(a) - Contencioso Cível Estratégico </t>
        </is>
      </c>
      <c r="F568" t="inlineStr">
        <is>
          <t>internship</t>
        </is>
      </c>
      <c r="G568" t="inlineStr">
        <is>
          <t>21/03/2025</t>
        </is>
      </c>
      <c r="H568" t="inlineStr">
        <is>
          <t>19/05/2025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hybrid</t>
        </is>
      </c>
      <c r="M568" t="inlineStr">
        <is>
          <t>https://bichara-advogados.gupy.io/job/eyJqb2JJZCI6ODg0MTgwNiwic291cmNlIjoiZ3VweV9wb3J0YWwifQ==?jobBoardSource=gupy_portal</t>
        </is>
      </c>
      <c r="N568" t="inlineStr">
        <is>
          <t>Não</t>
        </is>
      </c>
    </row>
    <row r="569">
      <c r="A569" t="n">
        <v>8849897</v>
      </c>
      <c r="B569" t="n">
        <v>25975</v>
      </c>
      <c r="C569" t="inlineStr">
        <is>
          <t>Estante Mágica</t>
        </is>
      </c>
      <c r="D569" t="inlineStr">
        <is>
          <t>Not</t>
        </is>
      </c>
      <c r="E569" t="inlineStr">
        <is>
          <t>Estágio Bilíngue - Área Comercial (Remoto)</t>
        </is>
      </c>
      <c r="F569" t="inlineStr">
        <is>
          <t>internship</t>
        </is>
      </c>
      <c r="G569" t="inlineStr">
        <is>
          <t>21/03/2025</t>
        </is>
      </c>
      <c r="H569" t="inlineStr">
        <is>
          <t>20/05/2025</t>
        </is>
      </c>
      <c r="I569" t="b">
        <v>1</v>
      </c>
      <c r="L569" t="inlineStr">
        <is>
          <t>remote</t>
        </is>
      </c>
      <c r="M569" t="inlineStr">
        <is>
          <t>https://estante-magica.gupy.io/job/eyJqb2JJZCI6ODg0OTg5Nywic291cmNlIjoiZ3VweV9wb3J0YWwifQ==?jobBoardSource=gupy_portal</t>
        </is>
      </c>
      <c r="N569" t="inlineStr">
        <is>
          <t>Não</t>
        </is>
      </c>
    </row>
    <row r="570">
      <c r="A570" t="n">
        <v>8726074</v>
      </c>
      <c r="B570" t="n">
        <v>36502</v>
      </c>
      <c r="C570" t="inlineStr">
        <is>
          <t>Quality Digital</t>
        </is>
      </c>
      <c r="D570" t="inlineStr">
        <is>
          <t>Not</t>
        </is>
      </c>
      <c r="E570" t="inlineStr">
        <is>
          <t>8726074 - PESSOA ESTAGIÁRIA DE QUALIDADE DE SOFTWARE (QA)</t>
        </is>
      </c>
      <c r="F570" t="inlineStr">
        <is>
          <t>internship</t>
        </is>
      </c>
      <c r="G570" t="inlineStr">
        <is>
          <t>21/03/2025</t>
        </is>
      </c>
      <c r="H570" t="inlineStr">
        <is>
          <t>28/04/2025</t>
        </is>
      </c>
      <c r="I570" t="b">
        <v>1</v>
      </c>
      <c r="L570" t="inlineStr">
        <is>
          <t>remote</t>
        </is>
      </c>
      <c r="M570" t="inlineStr">
        <is>
          <t>https://qualitydigital.gupy.io/job/eyJqb2JJZCI6ODcyNjA3NCwic291cmNlIjoiZ3VweV9wb3J0YWwifQ==?jobBoardSource=gupy_portal</t>
        </is>
      </c>
      <c r="N570" t="inlineStr">
        <is>
          <t>Não</t>
        </is>
      </c>
    </row>
    <row r="571">
      <c r="A571" t="n">
        <v>8768608</v>
      </c>
      <c r="B571" t="n">
        <v>49537</v>
      </c>
      <c r="C571" t="inlineStr">
        <is>
          <t>Sicoob UniMais Rio</t>
        </is>
      </c>
      <c r="D571" t="inlineStr">
        <is>
          <t>Not</t>
        </is>
      </c>
      <c r="E571" t="inlineStr">
        <is>
          <t>Estágio em Atendimento -  Sicoob Coopvale - Rio de Janeiro/RJ</t>
        </is>
      </c>
      <c r="F571" t="inlineStr">
        <is>
          <t>internship</t>
        </is>
      </c>
      <c r="G571" t="inlineStr">
        <is>
          <t>21/03/2025</t>
        </is>
      </c>
      <c r="H571" t="inlineStr">
        <is>
          <t>07/05/2025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on-site</t>
        </is>
      </c>
      <c r="M571" t="inlineStr">
        <is>
          <t>https://sicoobunimaisrio.gupy.io/job/eyJqb2JJZCI6ODc2ODYwOCwic291cmNlIjoiZ3VweV9wb3J0YWwifQ==?jobBoardSource=gupy_portal</t>
        </is>
      </c>
      <c r="N571" t="inlineStr">
        <is>
          <t>Não</t>
        </is>
      </c>
    </row>
    <row r="572">
      <c r="A572" t="n">
        <v>8846878</v>
      </c>
      <c r="B572" t="n">
        <v>579</v>
      </c>
      <c r="C572" t="inlineStr">
        <is>
          <t>Supergasbras</t>
        </is>
      </c>
      <c r="D572" t="inlineStr">
        <is>
          <t>Not</t>
        </is>
      </c>
      <c r="E572" t="inlineStr">
        <is>
          <t>Estágio em Venda Direta Envasado | Rio de janeiro</t>
        </is>
      </c>
      <c r="F572" t="inlineStr">
        <is>
          <t>internship</t>
        </is>
      </c>
      <c r="G572" t="inlineStr">
        <is>
          <t>21/03/2025</t>
        </is>
      </c>
      <c r="H572" t="inlineStr">
        <is>
          <t>21/04/2025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hybrid</t>
        </is>
      </c>
      <c r="M572" t="inlineStr">
        <is>
          <t>https://supergasbras.gupy.io/job/eyJqb2JJZCI6ODg0Njg3OCwic291cmNlIjoiZ3VweV9wb3J0YWwifQ==?jobBoardSource=gupy_portal</t>
        </is>
      </c>
      <c r="N572" t="inlineStr">
        <is>
          <t>Não</t>
        </is>
      </c>
    </row>
    <row r="573">
      <c r="A573" t="n">
        <v>8846974</v>
      </c>
      <c r="B573" t="n">
        <v>1273</v>
      </c>
      <c r="C573" t="inlineStr">
        <is>
          <t>Every Cybersecurity, GRC and Privacy Solutions</t>
        </is>
      </c>
      <c r="D573" t="inlineStr">
        <is>
          <t>Not</t>
        </is>
      </c>
      <c r="E573" t="inlineStr">
        <is>
          <t>Estágio Administrativo Financeiro</t>
        </is>
      </c>
      <c r="F573" t="inlineStr">
        <is>
          <t>internship</t>
        </is>
      </c>
      <c r="G573" t="inlineStr">
        <is>
          <t>21/03/2025</t>
        </is>
      </c>
      <c r="H573" t="inlineStr">
        <is>
          <t>30/04/2025</t>
        </is>
      </c>
      <c r="I573" t="b">
        <v>0</v>
      </c>
      <c r="J573" t="inlineStr">
        <is>
          <t>Rio de Janeiro</t>
        </is>
      </c>
      <c r="K573" t="inlineStr">
        <is>
          <t>Rio de Janeiro</t>
        </is>
      </c>
      <c r="L573" t="inlineStr">
        <is>
          <t>on-site</t>
        </is>
      </c>
      <c r="M573" t="inlineStr">
        <is>
          <t>https://sejaevery.gupy.io/job/eyJqb2JJZCI6ODg0Njk3NCwic291cmNlIjoiZ3VweV9wb3J0YWwifQ==?jobBoardSource=gupy_portal</t>
        </is>
      </c>
      <c r="N573" t="inlineStr">
        <is>
          <t>Não</t>
        </is>
      </c>
    </row>
    <row r="574">
      <c r="A574" t="n">
        <v>8846530</v>
      </c>
      <c r="B574" t="n">
        <v>1273</v>
      </c>
      <c r="C574" t="inlineStr">
        <is>
          <t>Every Cybersecurity, GRC and Privacy Solutions</t>
        </is>
      </c>
      <c r="D574" t="inlineStr">
        <is>
          <t>Not</t>
        </is>
      </c>
      <c r="E574" t="inlineStr">
        <is>
          <t>Estágio - Direito</t>
        </is>
      </c>
      <c r="F574" t="inlineStr">
        <is>
          <t>internship</t>
        </is>
      </c>
      <c r="G574" t="inlineStr">
        <is>
          <t>21/03/2025</t>
        </is>
      </c>
      <c r="H574" t="inlineStr">
        <is>
          <t>30/04/2025</t>
        </is>
      </c>
      <c r="I574" t="b">
        <v>0</v>
      </c>
      <c r="J574" t="inlineStr">
        <is>
          <t>Rio de Janeiro</t>
        </is>
      </c>
      <c r="K574" t="inlineStr">
        <is>
          <t>Rio de Janeiro</t>
        </is>
      </c>
      <c r="L574" t="inlineStr">
        <is>
          <t>on-site</t>
        </is>
      </c>
      <c r="M574" t="inlineStr">
        <is>
          <t>https://sejaevery.gupy.io/job/eyJqb2JJZCI6ODg0NjUzMCwic291cmNlIjoiZ3VweV9wb3J0YWwifQ==?jobBoardSource=gupy_portal</t>
        </is>
      </c>
      <c r="N574" t="inlineStr">
        <is>
          <t>Não</t>
        </is>
      </c>
    </row>
    <row r="575">
      <c r="A575" s="3" t="n">
        <v>8793375</v>
      </c>
      <c r="B575" s="3" t="n">
        <v>40033</v>
      </c>
      <c r="C575" s="3" t="inlineStr">
        <is>
          <t>Instituto de Pesquisas ELDORADO</t>
        </is>
      </c>
      <c r="D575" s="3" t="inlineStr">
        <is>
          <t>Not</t>
        </is>
      </c>
      <c r="E575" s="3" t="inlineStr">
        <is>
          <t>Analista de Dados</t>
        </is>
      </c>
      <c r="F575" s="3" t="inlineStr">
        <is>
          <t>effective</t>
        </is>
      </c>
      <c r="G575" s="3" t="inlineStr">
        <is>
          <t>21/03/2025</t>
        </is>
      </c>
      <c r="H575" s="3" t="inlineStr">
        <is>
          <t>11/05/2025</t>
        </is>
      </c>
      <c r="I575" s="3" t="b">
        <v>1</v>
      </c>
      <c r="J575" s="3" t="inlineStr"/>
      <c r="K575" s="3" t="inlineStr"/>
      <c r="L575" s="3" t="inlineStr">
        <is>
          <t>remote</t>
        </is>
      </c>
      <c r="M575" s="3" t="inlineStr">
        <is>
          <t>https://institutoeldorado.gupy.io/job/eyJqb2JJZCI6ODc5MzM3NSwic291cmNlIjoiZ3VweV9wb3J0YWwifQ==?jobBoardSource=gupy_portal</t>
        </is>
      </c>
      <c r="N575" s="3" t="inlineStr">
        <is>
          <t>Não</t>
        </is>
      </c>
    </row>
    <row r="576">
      <c r="A576" s="3" t="n">
        <v>8847631</v>
      </c>
      <c r="B576" s="3" t="n">
        <v>1253</v>
      </c>
      <c r="C576" s="3" t="inlineStr">
        <is>
          <t>Anota AI</t>
        </is>
      </c>
      <c r="D576" s="3" t="inlineStr">
        <is>
          <t>Not</t>
        </is>
      </c>
      <c r="E576" s="3" t="inlineStr">
        <is>
          <t>Pessoa Analista de Dados (Banco de Talentos)</t>
        </is>
      </c>
      <c r="F576" s="3" t="inlineStr">
        <is>
          <t>talent_pool</t>
        </is>
      </c>
      <c r="G576" s="3" t="inlineStr">
        <is>
          <t>21/03/2025</t>
        </is>
      </c>
      <c r="H576" s="3" t="inlineStr">
        <is>
          <t>31/05/2025</t>
        </is>
      </c>
      <c r="I576" s="3" t="b">
        <v>1</v>
      </c>
      <c r="J576" s="3" t="inlineStr"/>
      <c r="K576" s="3" t="inlineStr"/>
      <c r="L576" s="3" t="inlineStr">
        <is>
          <t>remote</t>
        </is>
      </c>
      <c r="M576" s="3" t="inlineStr">
        <is>
          <t>https://anotaai.gupy.io/job/eyJqb2JJZCI6ODg0NzYzMSwic291cmNlIjoiZ3VweV9wb3J0YWwifQ==?jobBoardSource=gupy_portal</t>
        </is>
      </c>
      <c r="N576" s="3" t="inlineStr">
        <is>
          <t>Não</t>
        </is>
      </c>
    </row>
    <row r="577">
      <c r="A577" s="3" t="n">
        <v>8741886</v>
      </c>
      <c r="B577" s="3" t="n">
        <v>981</v>
      </c>
      <c r="C577" s="3" t="inlineStr">
        <is>
          <t>YDUQS</t>
        </is>
      </c>
      <c r="D577" s="3" t="inlineStr">
        <is>
          <t>Not</t>
        </is>
      </c>
      <c r="E577" s="3" t="inlineStr">
        <is>
          <t>PESSOA ANALISTA DE DADOS SÊNIOR</t>
        </is>
      </c>
      <c r="F577" s="3" t="inlineStr">
        <is>
          <t>effective</t>
        </is>
      </c>
      <c r="G577" s="3" t="inlineStr">
        <is>
          <t>21/03/2025</t>
        </is>
      </c>
      <c r="H577" s="3" t="inlineStr">
        <is>
          <t>15/04/2025</t>
        </is>
      </c>
      <c r="I577" s="3" t="b">
        <v>0</v>
      </c>
      <c r="J577" s="3" t="inlineStr">
        <is>
          <t>Rio de Janeiro</t>
        </is>
      </c>
      <c r="K577" s="3" t="inlineStr">
        <is>
          <t>Rio de Janeiro</t>
        </is>
      </c>
      <c r="L577" s="3" t="inlineStr">
        <is>
          <t>hybrid</t>
        </is>
      </c>
      <c r="M577" s="3" t="inlineStr">
        <is>
          <t>https://yduqs.gupy.io/job/eyJqb2JJZCI6ODc0MTg4Niwic291cmNlIjoiZ3VweV9wb3J0YWwifQ==?jobBoardSource=gupy_portal</t>
        </is>
      </c>
      <c r="N577" s="3" t="inlineStr">
        <is>
          <t>Não</t>
        </is>
      </c>
    </row>
    <row r="578">
      <c r="A578" t="n">
        <v>8776193</v>
      </c>
      <c r="B578" t="n">
        <v>8089</v>
      </c>
      <c r="C578" t="inlineStr">
        <is>
          <t>Cresol Oficial</t>
        </is>
      </c>
      <c r="D578" t="inlineStr">
        <is>
          <t>Not</t>
        </is>
      </c>
      <c r="E578" t="inlineStr">
        <is>
          <t xml:space="preserve">Analista de Segurança da Informação – Pleno em Fraudes Bancárias | Cresol Confederação </t>
        </is>
      </c>
      <c r="F578" t="inlineStr">
        <is>
          <t>effective</t>
        </is>
      </c>
      <c r="G578" t="inlineStr">
        <is>
          <t>21/03/2025</t>
        </is>
      </c>
      <c r="H578" t="inlineStr">
        <is>
          <t>09/05/2025</t>
        </is>
      </c>
      <c r="I578" t="b">
        <v>1</v>
      </c>
      <c r="L578" t="inlineStr">
        <is>
          <t>remote</t>
        </is>
      </c>
      <c r="M578" t="inlineStr">
        <is>
          <t>https://cresolcarreiras.gupy.io/job/eyJqb2JJZCI6ODc3NjE5Mywic291cmNlIjoiZ3VweV9wb3J0YWwifQ==?jobBoardSource=gupy_portal</t>
        </is>
      </c>
      <c r="N578" t="inlineStr">
        <is>
          <t>Não</t>
        </is>
      </c>
    </row>
    <row r="579">
      <c r="A579" s="4" t="n">
        <v>8800869</v>
      </c>
      <c r="B579" s="4" t="n">
        <v>295</v>
      </c>
      <c r="C579" s="4" t="inlineStr">
        <is>
          <t>Grupo Boticário</t>
        </is>
      </c>
      <c r="D579" s="4" t="inlineStr">
        <is>
          <t>Not</t>
        </is>
      </c>
      <c r="E579" s="4" t="inlineStr">
        <is>
          <t xml:space="preserve">Pessoa Desenvolvedora Backend Java/Kotlin III (Ecommerce) - Vaga afirmativa para Talentos Diversos </t>
        </is>
      </c>
      <c r="F579" s="4" t="inlineStr">
        <is>
          <t>effective</t>
        </is>
      </c>
      <c r="G579" s="4" t="inlineStr">
        <is>
          <t>20/03/2025</t>
        </is>
      </c>
      <c r="H579" s="4" t="inlineStr">
        <is>
          <t>18/04/2025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https://grupoboticario.gupy.io/job/eyJqb2JJZCI6ODgwMDg2OSwic291cmNlIjoiZ3VweV9wb3J0YWwifQ==?jobBoardSource=gupy_portal</t>
        </is>
      </c>
      <c r="N579" s="4" t="inlineStr">
        <is>
          <t>Não</t>
        </is>
      </c>
    </row>
    <row r="580">
      <c r="A580" s="4" t="n">
        <v>8843190</v>
      </c>
      <c r="B580" s="4" t="n">
        <v>40397</v>
      </c>
      <c r="C580" s="4" t="inlineStr">
        <is>
          <t>Aurum</t>
        </is>
      </c>
      <c r="D580" s="4" t="inlineStr">
        <is>
          <t>Not</t>
        </is>
      </c>
      <c r="E580" s="4" t="inlineStr">
        <is>
          <t>Pessoa desenvolvedora Backend Sênior | Remoto</t>
        </is>
      </c>
      <c r="F580" s="4" t="inlineStr">
        <is>
          <t>effective</t>
        </is>
      </c>
      <c r="G580" s="4" t="inlineStr">
        <is>
          <t>20/03/2025</t>
        </is>
      </c>
      <c r="H580" s="4" t="inlineStr">
        <is>
          <t>09/05/2025</t>
        </is>
      </c>
      <c r="I580" s="4" t="b">
        <v>1</v>
      </c>
      <c r="J580" s="4" t="n"/>
      <c r="K580" s="4" t="n"/>
      <c r="L580" s="4" t="inlineStr">
        <is>
          <t>remote</t>
        </is>
      </c>
      <c r="M580" s="4" t="inlineStr">
        <is>
          <t>https://aurum.gupy.io/job/eyJqb2JJZCI6ODg0MzE5MCwic291cmNlIjoiZ3VweV9wb3J0YWwifQ==?jobBoardSource=gupy_portal</t>
        </is>
      </c>
      <c r="N580" s="4" t="inlineStr">
        <is>
          <t>Não</t>
        </is>
      </c>
    </row>
    <row r="581">
      <c r="A581" s="4" t="n">
        <v>8841231</v>
      </c>
      <c r="B581" s="4" t="n">
        <v>68417</v>
      </c>
      <c r="C581" s="4" t="inlineStr">
        <is>
          <t xml:space="preserve"> Fin-X</t>
        </is>
      </c>
      <c r="D581" s="4" t="inlineStr">
        <is>
          <t>Not</t>
        </is>
      </c>
      <c r="E581" s="4" t="inlineStr">
        <is>
          <t>Desenvolvedor Back-End Sr</t>
        </is>
      </c>
      <c r="F581" s="4" t="inlineStr">
        <is>
          <t>vacancy_legal_entity</t>
        </is>
      </c>
      <c r="G581" s="4" t="inlineStr">
        <is>
          <t>20/03/2025</t>
        </is>
      </c>
      <c r="H581" s="4" t="inlineStr">
        <is>
          <t>19/05/2025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https://finxapp.gupy.io/job/eyJqb2JJZCI6ODg0MTIzMSwic291cmNlIjoiZ3VweV9wb3J0YWwifQ==?jobBoardSource=gupy_portal</t>
        </is>
      </c>
      <c r="N581" s="4" t="inlineStr">
        <is>
          <t>Não</t>
        </is>
      </c>
    </row>
    <row r="582">
      <c r="A582" t="n">
        <v>8842047</v>
      </c>
      <c r="B582" t="n">
        <v>803</v>
      </c>
      <c r="C582" t="inlineStr">
        <is>
          <t>Cortex</t>
        </is>
      </c>
      <c r="D582" t="inlineStr">
        <is>
          <t>Not</t>
        </is>
      </c>
      <c r="E582" t="inlineStr">
        <is>
          <t>Estagiário de Segurança da Informação</t>
        </is>
      </c>
      <c r="F582" t="inlineStr">
        <is>
          <t>internship</t>
        </is>
      </c>
      <c r="G582" t="inlineStr">
        <is>
          <t>20/03/2025</t>
        </is>
      </c>
      <c r="H582" t="inlineStr">
        <is>
          <t>19/05/2025</t>
        </is>
      </c>
      <c r="I582" t="b">
        <v>1</v>
      </c>
      <c r="L582" t="inlineStr">
        <is>
          <t>remote</t>
        </is>
      </c>
      <c r="M582" t="inlineStr">
        <is>
          <t>https://cortex.gupy.io/job/eyJqb2JJZCI6ODg0MjA0Nywic291cmNlIjoiZ3VweV9wb3J0YWwifQ==?jobBoardSource=gupy_portal</t>
        </is>
      </c>
      <c r="N582" t="inlineStr">
        <is>
          <t>Não</t>
        </is>
      </c>
    </row>
    <row r="583">
      <c r="A583" t="n">
        <v>8844870</v>
      </c>
      <c r="B583" t="n">
        <v>852</v>
      </c>
      <c r="C583" t="inlineStr">
        <is>
          <t>Conexão Talento</t>
        </is>
      </c>
      <c r="D583" t="inlineStr">
        <is>
          <t>Not</t>
        </is>
      </c>
      <c r="E583" t="inlineStr">
        <is>
          <t xml:space="preserve">Estagiário de Marketing  :: Niterói/RJ  </t>
        </is>
      </c>
      <c r="F583" t="inlineStr">
        <is>
          <t>internship</t>
        </is>
      </c>
      <c r="G583" t="inlineStr">
        <is>
          <t>20/03/2025</t>
        </is>
      </c>
      <c r="H583" t="inlineStr">
        <is>
          <t>19/05/2025</t>
        </is>
      </c>
      <c r="I583" t="b">
        <v>0</v>
      </c>
      <c r="J583" t="inlineStr">
        <is>
          <t>Niterói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https://conexaotalento.gupy.io/job/eyJqb2JJZCI6ODg0NDg3MCwic291cmNlIjoiZ3VweV9wb3J0YWwifQ==?jobBoardSource=gupy_portal</t>
        </is>
      </c>
      <c r="N583" t="inlineStr">
        <is>
          <t>Não</t>
        </is>
      </c>
    </row>
    <row r="584">
      <c r="A584" t="n">
        <v>8842468</v>
      </c>
      <c r="B584" t="n">
        <v>68236</v>
      </c>
      <c r="C584" t="inlineStr">
        <is>
          <t>Baru Offshore</t>
        </is>
      </c>
      <c r="D584" t="inlineStr">
        <is>
          <t>Not</t>
        </is>
      </c>
      <c r="E584" t="inlineStr">
        <is>
          <t>Estagiário SMS</t>
        </is>
      </c>
      <c r="F584" t="inlineStr">
        <is>
          <t>internship</t>
        </is>
      </c>
      <c r="G584" t="inlineStr">
        <is>
          <t>20/03/2025</t>
        </is>
      </c>
      <c r="H584" t="inlineStr">
        <is>
          <t>19/05/2025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https://baruoffshore.gupy.io/job/eyJqb2JJZCI6ODg0MjQ2OCwic291cmNlIjoiZ3VweV9wb3J0YWwifQ==?jobBoardSource=gupy_portal</t>
        </is>
      </c>
      <c r="N584" t="inlineStr">
        <is>
          <t>Não</t>
        </is>
      </c>
    </row>
    <row r="585">
      <c r="A585" t="n">
        <v>8842160</v>
      </c>
      <c r="B585" t="n">
        <v>35644</v>
      </c>
      <c r="C585" t="inlineStr">
        <is>
          <t>Rio Quality</t>
        </is>
      </c>
      <c r="D585" t="inlineStr">
        <is>
          <t>Not</t>
        </is>
      </c>
      <c r="E585" t="inlineStr">
        <is>
          <t>Estagiário de Marketing</t>
        </is>
      </c>
      <c r="F585" t="inlineStr">
        <is>
          <t>internship</t>
        </is>
      </c>
      <c r="G585" t="inlineStr">
        <is>
          <t>20/03/2025</t>
        </is>
      </c>
      <c r="H585" t="inlineStr">
        <is>
          <t>19/05/2025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on-site</t>
        </is>
      </c>
      <c r="M585" t="inlineStr">
        <is>
          <t>https://rioquality.gupy.io/job/eyJqb2JJZCI6ODg0MjE2MCwic291cmNlIjoiZ3VweV9wb3J0YWwifQ==?jobBoardSource=gupy_portal</t>
        </is>
      </c>
      <c r="N585" t="inlineStr">
        <is>
          <t>Não</t>
        </is>
      </c>
    </row>
    <row r="586">
      <c r="A586" t="n">
        <v>8842141</v>
      </c>
      <c r="B586" t="n">
        <v>35644</v>
      </c>
      <c r="C586" t="inlineStr">
        <is>
          <t>Rio Quality</t>
        </is>
      </c>
      <c r="D586" t="inlineStr">
        <is>
          <t>Not</t>
        </is>
      </c>
      <c r="E586" t="inlineStr">
        <is>
          <t>Estagiário Administrativo</t>
        </is>
      </c>
      <c r="F586" t="inlineStr">
        <is>
          <t>internship</t>
        </is>
      </c>
      <c r="G586" t="inlineStr">
        <is>
          <t>20/03/2025</t>
        </is>
      </c>
      <c r="H586" t="inlineStr">
        <is>
          <t>19/05/2025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https://rioquality.gupy.io/job/eyJqb2JJZCI6ODg0MjE0MSwic291cmNlIjoiZ3VweV9wb3J0YWwifQ==?jobBoardSource=gupy_portal</t>
        </is>
      </c>
      <c r="N586" t="inlineStr">
        <is>
          <t>Não</t>
        </is>
      </c>
    </row>
    <row r="587">
      <c r="A587" t="n">
        <v>8841638</v>
      </c>
      <c r="B587" t="n">
        <v>537</v>
      </c>
      <c r="C587" t="inlineStr">
        <is>
          <t>Elite</t>
        </is>
      </c>
      <c r="D587" t="inlineStr">
        <is>
          <t>Not</t>
        </is>
      </c>
      <c r="E587" t="inlineStr">
        <is>
          <t>Estagiário(a) de Pedagogia | Elite Tijuca</t>
        </is>
      </c>
      <c r="F587" t="inlineStr">
        <is>
          <t>internship</t>
        </is>
      </c>
      <c r="G587" t="inlineStr">
        <is>
          <t>20/03/2025</t>
        </is>
      </c>
      <c r="H587" t="inlineStr">
        <is>
          <t>19/05/2025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https://elite.gupy.io/job/eyJqb2JJZCI6ODg0MTYzOCwic291cmNlIjoiZ3VweV9wb3J0YWwifQ==?jobBoardSource=gupy_portal</t>
        </is>
      </c>
      <c r="N587" t="inlineStr">
        <is>
          <t>Não</t>
        </is>
      </c>
    </row>
    <row r="588">
      <c r="A588" t="n">
        <v>8843832</v>
      </c>
      <c r="B588" t="n">
        <v>42310</v>
      </c>
      <c r="C588" t="inlineStr">
        <is>
          <t>Gedanken</t>
        </is>
      </c>
      <c r="D588" t="inlineStr">
        <is>
          <t>Not</t>
        </is>
      </c>
      <c r="E588" t="inlineStr">
        <is>
          <t>Estágio - Financeiro</t>
        </is>
      </c>
      <c r="F588" t="inlineStr">
        <is>
          <t>internship</t>
        </is>
      </c>
      <c r="G588" t="inlineStr">
        <is>
          <t>20/03/2025</t>
        </is>
      </c>
      <c r="H588" t="inlineStr">
        <is>
          <t>30/04/2025</t>
        </is>
      </c>
      <c r="I588" t="b">
        <v>1</v>
      </c>
      <c r="L588" t="inlineStr">
        <is>
          <t>remote</t>
        </is>
      </c>
      <c r="M588" t="inlineStr">
        <is>
          <t>https://gedanken.gupy.io/job/eyJqb2JJZCI6ODg0MzgzMiwic291cmNlIjoiZ3VweV9wb3J0YWwifQ==?jobBoardSource=gupy_portal</t>
        </is>
      </c>
      <c r="N588" t="inlineStr">
        <is>
          <t>Não</t>
        </is>
      </c>
    </row>
    <row r="589">
      <c r="A589" t="n">
        <v>8844909</v>
      </c>
      <c r="B589" t="n">
        <v>852</v>
      </c>
      <c r="C589" t="inlineStr">
        <is>
          <t>Conexão Talento</t>
        </is>
      </c>
      <c r="D589" t="inlineStr">
        <is>
          <t>Not</t>
        </is>
      </c>
      <c r="E589" t="inlineStr">
        <is>
          <t xml:space="preserve">Estágio Comercial – Centro/ Rio de Janeiro  </t>
        </is>
      </c>
      <c r="F589" t="inlineStr">
        <is>
          <t>vacancy_legal_entity</t>
        </is>
      </c>
      <c r="G589" t="inlineStr">
        <is>
          <t>20/03/2025</t>
        </is>
      </c>
      <c r="H589" t="inlineStr">
        <is>
          <t>19/05/2025</t>
        </is>
      </c>
      <c r="I589" t="b">
        <v>0</v>
      </c>
      <c r="J589" t="inlineStr">
        <is>
          <t>Rio de Janeiro</t>
        </is>
      </c>
      <c r="K589" t="inlineStr">
        <is>
          <t>Rio de Janeiro</t>
        </is>
      </c>
      <c r="L589" t="inlineStr">
        <is>
          <t>on-site</t>
        </is>
      </c>
      <c r="M589" t="inlineStr">
        <is>
          <t>https://conexaotalento.gupy.io/job/eyJqb2JJZCI6ODg0NDkwOSwic291cmNlIjoiZ3VweV9wb3J0YWwifQ==?jobBoardSource=gupy_portal</t>
        </is>
      </c>
      <c r="N589" t="inlineStr">
        <is>
          <t>Não</t>
        </is>
      </c>
    </row>
    <row r="590">
      <c r="A590" t="n">
        <v>8843320</v>
      </c>
      <c r="B590" t="n">
        <v>22708</v>
      </c>
      <c r="C590" t="inlineStr">
        <is>
          <t>ALLOS</t>
        </is>
      </c>
      <c r="D590" t="inlineStr">
        <is>
          <t>Not</t>
        </is>
      </c>
      <c r="E590" t="inlineStr">
        <is>
          <t xml:space="preserve">Pessoa Estagiária de Ambiência </t>
        </is>
      </c>
      <c r="F590" t="inlineStr">
        <is>
          <t>internship</t>
        </is>
      </c>
      <c r="G590" t="inlineStr">
        <is>
          <t>20/03/2025</t>
        </is>
      </c>
      <c r="H590" t="inlineStr">
        <is>
          <t>15/04/2025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on-site</t>
        </is>
      </c>
      <c r="M590" t="inlineStr">
        <is>
          <t>https://carreirasallos.gupy.io/job/eyJqb2JJZCI6ODg0MzMyMCwic291cmNlIjoiZ3VweV9wb3J0YWwifQ==?jobBoardSource=gupy_portal</t>
        </is>
      </c>
      <c r="N590" t="inlineStr">
        <is>
          <t>Não</t>
        </is>
      </c>
    </row>
    <row r="591">
      <c r="A591" t="n">
        <v>8842623</v>
      </c>
      <c r="B591" t="n">
        <v>24887</v>
      </c>
      <c r="C591" t="inlineStr">
        <is>
          <t>Confidencial40</t>
        </is>
      </c>
      <c r="D591" t="inlineStr">
        <is>
          <t>Not</t>
        </is>
      </c>
      <c r="E591" t="inlineStr">
        <is>
          <t xml:space="preserve">Pessoa Estagiária de Suporte - Administrativo  </t>
        </is>
      </c>
      <c r="F591" t="inlineStr">
        <is>
          <t>internship</t>
        </is>
      </c>
      <c r="G591" t="inlineStr">
        <is>
          <t>20/03/2025</t>
        </is>
      </c>
      <c r="H591" t="inlineStr">
        <is>
          <t>19/05/2025</t>
        </is>
      </c>
      <c r="I591" t="b">
        <v>1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remote</t>
        </is>
      </c>
      <c r="M591" t="inlineStr">
        <is>
          <t>https://confidencial40.gupy.io/job/eyJqb2JJZCI6ODg0MjYyMywic291cmNlIjoiZ3VweV9wb3J0YWwifQ==?jobBoardSource=gupy_portal</t>
        </is>
      </c>
      <c r="N591" t="inlineStr">
        <is>
          <t>Não</t>
        </is>
      </c>
    </row>
    <row r="592">
      <c r="A592" t="n">
        <v>8840531</v>
      </c>
      <c r="B592" t="n">
        <v>258</v>
      </c>
      <c r="C592" t="inlineStr">
        <is>
          <t xml:space="preserve">Afya </t>
        </is>
      </c>
      <c r="D592" t="inlineStr">
        <is>
          <t>Not</t>
        </is>
      </c>
      <c r="E592" t="inlineStr">
        <is>
          <t>AFYA RJ | Pessoa Estagiária de Jornalismo</t>
        </is>
      </c>
      <c r="F592" t="inlineStr">
        <is>
          <t>internship</t>
        </is>
      </c>
      <c r="G592" t="inlineStr">
        <is>
          <t>20/03/2025</t>
        </is>
      </c>
      <c r="H592" t="inlineStr">
        <is>
          <t>19/05/2025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hybrid</t>
        </is>
      </c>
      <c r="M592" t="inlineStr">
        <is>
          <t>https://afya.gupy.io/job/eyJqb2JJZCI6ODg0MDUzMSwic291cmNlIjoiZ3VweV9wb3J0YWwifQ==?jobBoardSource=gupy_portal</t>
        </is>
      </c>
      <c r="N592" t="inlineStr">
        <is>
          <t>Não</t>
        </is>
      </c>
    </row>
    <row r="593">
      <c r="A593" t="n">
        <v>8839954</v>
      </c>
      <c r="B593" t="n">
        <v>47657</v>
      </c>
      <c r="C593" t="inlineStr">
        <is>
          <t>Voltz, a Fintech da Energisa</t>
        </is>
      </c>
      <c r="D593" t="inlineStr">
        <is>
          <t>Not</t>
        </is>
      </c>
      <c r="E593" t="inlineStr">
        <is>
          <t>Estagiário ou Estagiária de Contabilidade</t>
        </is>
      </c>
      <c r="F593" t="inlineStr">
        <is>
          <t>internship</t>
        </is>
      </c>
      <c r="G593" t="inlineStr">
        <is>
          <t>20/03/2025</t>
        </is>
      </c>
      <c r="H593" t="inlineStr">
        <is>
          <t>20/04/2025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hybrid</t>
        </is>
      </c>
      <c r="M593" t="inlineStr">
        <is>
          <t>https://voltz.gupy.io/job/eyJqb2JJZCI6ODgzOTk1NCwic291cmNlIjoiZ3VweV9wb3J0YWwifQ==?jobBoardSource=gupy_portal</t>
        </is>
      </c>
      <c r="N593" t="inlineStr">
        <is>
          <t>Não</t>
        </is>
      </c>
    </row>
    <row r="594">
      <c r="A594" t="n">
        <v>8828319</v>
      </c>
      <c r="B594" t="n">
        <v>1923</v>
      </c>
      <c r="C594" t="inlineStr">
        <is>
          <t>Cury Construtora</t>
        </is>
      </c>
      <c r="D594" t="inlineStr">
        <is>
          <t>Not</t>
        </is>
      </c>
      <c r="E594" t="inlineStr">
        <is>
          <t>Pessoa Estagiária de Engenharia (SANTO CRISTO) - CCISA 143</t>
        </is>
      </c>
      <c r="F594" t="inlineStr">
        <is>
          <t>internship</t>
        </is>
      </c>
      <c r="G594" t="inlineStr">
        <is>
          <t>20/03/2025</t>
        </is>
      </c>
      <c r="H594" t="inlineStr">
        <is>
          <t>17/05/2025</t>
        </is>
      </c>
      <c r="I594" t="b">
        <v>0</v>
      </c>
      <c r="J594" t="inlineStr">
        <is>
          <t>Rio de Janeiro</t>
        </is>
      </c>
      <c r="K594" t="inlineStr">
        <is>
          <t>Rio de Janeiro</t>
        </is>
      </c>
      <c r="L594" t="inlineStr">
        <is>
          <t>on-site</t>
        </is>
      </c>
      <c r="M594" t="inlineStr">
        <is>
          <t>https://cury.gupy.io/job/eyJqb2JJZCI6ODgyODMxOSwic291cmNlIjoiZ3VweV9wb3J0YWwifQ==?jobBoardSource=gupy_portal</t>
        </is>
      </c>
      <c r="N594" t="inlineStr">
        <is>
          <t>Não</t>
        </is>
      </c>
    </row>
    <row r="595">
      <c r="A595" s="3" t="n">
        <v>8684161</v>
      </c>
      <c r="B595" s="3" t="n">
        <v>364</v>
      </c>
      <c r="C595" s="3" t="inlineStr">
        <is>
          <t>Sicredi</t>
        </is>
      </c>
      <c r="D595" s="3" t="inlineStr">
        <is>
          <t>Not</t>
        </is>
      </c>
      <c r="E595" s="3" t="inlineStr">
        <is>
          <t>CAS | Analista de Dados SR - Foco em Segmento de PF</t>
        </is>
      </c>
      <c r="F595" s="3" t="inlineStr">
        <is>
          <t>effective</t>
        </is>
      </c>
      <c r="G595" s="3" t="inlineStr">
        <is>
          <t>20/03/2025</t>
        </is>
      </c>
      <c r="H595" s="3" t="inlineStr">
        <is>
          <t>21/05/2025</t>
        </is>
      </c>
      <c r="I595" s="3" t="b">
        <v>1</v>
      </c>
      <c r="J595" s="3" t="inlineStr"/>
      <c r="K595" s="3" t="inlineStr"/>
      <c r="L595" s="3" t="inlineStr">
        <is>
          <t>remote</t>
        </is>
      </c>
      <c r="M595" s="3" t="inlineStr">
        <is>
          <t>https://sicredi.gupy.io/job/eyJqb2JJZCI6ODY4NDE2MSwic291cmNlIjoiZ3VweV9wb3J0YWwifQ==?jobBoardSource=gupy_portal</t>
        </is>
      </c>
      <c r="N595" s="3" t="inlineStr">
        <is>
          <t>Não</t>
        </is>
      </c>
    </row>
    <row r="596">
      <c r="A596" s="3" t="n">
        <v>8841591</v>
      </c>
      <c r="B596" s="3" t="n">
        <v>2159</v>
      </c>
      <c r="C596" s="3" t="inlineStr">
        <is>
          <t>Vertigo Tecnologia</t>
        </is>
      </c>
      <c r="D596" s="3" t="inlineStr">
        <is>
          <t>Not</t>
        </is>
      </c>
      <c r="E596" s="3" t="inlineStr">
        <is>
          <t>Analista de Dados</t>
        </is>
      </c>
      <c r="F596" s="3" t="inlineStr">
        <is>
          <t>effective</t>
        </is>
      </c>
      <c r="G596" s="3" t="inlineStr">
        <is>
          <t>20/03/2025</t>
        </is>
      </c>
      <c r="H596" s="3" t="inlineStr">
        <is>
          <t>19/05/2025</t>
        </is>
      </c>
      <c r="I596" s="3" t="b">
        <v>1</v>
      </c>
      <c r="J596" s="3" t="inlineStr"/>
      <c r="K596" s="3" t="inlineStr"/>
      <c r="L596" s="3" t="inlineStr">
        <is>
          <t>remote</t>
        </is>
      </c>
      <c r="M596" s="3" t="inlineStr">
        <is>
          <t>https://vertigo.gupy.io/job/eyJqb2JJZCI6ODg0MTU5MSwic291cmNlIjoiZ3VweV9wb3J0YWwifQ==?jobBoardSource=gupy_portal</t>
        </is>
      </c>
      <c r="N596" s="3" t="inlineStr">
        <is>
          <t>Não</t>
        </is>
      </c>
    </row>
    <row r="597">
      <c r="A597" s="3" t="n">
        <v>8843025</v>
      </c>
      <c r="B597" s="3" t="n">
        <v>1963</v>
      </c>
      <c r="C597" s="3" t="inlineStr">
        <is>
          <t>Globo</t>
        </is>
      </c>
      <c r="D597" s="3" t="inlineStr">
        <is>
          <t>Not</t>
        </is>
      </c>
      <c r="E597" s="3" t="inlineStr">
        <is>
          <t>Analista de Dados Sênior - Monitoramento e Performance | TV Globo</t>
        </is>
      </c>
      <c r="F597" s="3" t="inlineStr">
        <is>
          <t>effective</t>
        </is>
      </c>
      <c r="G597" s="3" t="inlineStr">
        <is>
          <t>20/03/2025</t>
        </is>
      </c>
      <c r="H597" s="3" t="inlineStr">
        <is>
          <t>20/04/2025</t>
        </is>
      </c>
      <c r="I597" s="3" t="b">
        <v>0</v>
      </c>
      <c r="J597" s="3" t="inlineStr">
        <is>
          <t>Rio de Janeiro</t>
        </is>
      </c>
      <c r="K597" s="3" t="inlineStr">
        <is>
          <t>Rio de Janeiro</t>
        </is>
      </c>
      <c r="L597" s="3" t="inlineStr">
        <is>
          <t>hybrid</t>
        </is>
      </c>
      <c r="M597" s="3" t="inlineStr">
        <is>
          <t>https://globo.gupy.io/job/eyJqb2JJZCI6ODg0MzAyNSwic291cmNlIjoiZ3VweV9wb3J0YWwifQ==?jobBoardSource=gupy_portal</t>
        </is>
      </c>
      <c r="N597" s="3" t="inlineStr">
        <is>
          <t>Não</t>
        </is>
      </c>
    </row>
    <row r="598">
      <c r="A598" s="4" t="n">
        <v>8843325</v>
      </c>
      <c r="B598" s="4" t="n">
        <v>17659</v>
      </c>
      <c r="C598" s="4" t="inlineStr">
        <is>
          <t>BMA - Barbosa Müssnich Aragão</t>
        </is>
      </c>
      <c r="D598" s="4" t="inlineStr">
        <is>
          <t>Not</t>
        </is>
      </c>
      <c r="E598" s="4" t="inlineStr">
        <is>
          <t>Analista de Segurança da Informação Jr. (RJ)</t>
        </is>
      </c>
      <c r="F598" s="4" t="inlineStr">
        <is>
          <t>effective</t>
        </is>
      </c>
      <c r="G598" s="4" t="inlineStr">
        <is>
          <t>20/03/2025</t>
        </is>
      </c>
      <c r="H598" s="4" t="inlineStr">
        <is>
          <t>19/05/2025</t>
        </is>
      </c>
      <c r="I598" s="4" t="b">
        <v>0</v>
      </c>
      <c r="J598" s="4" t="inlineStr">
        <is>
          <t>Rio de Janeiro</t>
        </is>
      </c>
      <c r="K598" s="4" t="inlineStr">
        <is>
          <t>Rio de Janeiro</t>
        </is>
      </c>
      <c r="L598" s="4" t="inlineStr">
        <is>
          <t>hybrid</t>
        </is>
      </c>
      <c r="M598" s="4" t="inlineStr">
        <is>
          <t>https://bmatalentos.gupy.io/job/eyJqb2JJZCI6ODg0MzMyNSwic291cmNlIjoiZ3VweV9wb3J0YWwifQ==?jobBoardSource=gupy_portal</t>
        </is>
      </c>
      <c r="N598" s="4" t="inlineStr">
        <is>
          <t>Não</t>
        </is>
      </c>
    </row>
    <row r="599">
      <c r="A599" s="4" t="n">
        <v>8803467</v>
      </c>
      <c r="B599" s="4" t="n">
        <v>551</v>
      </c>
      <c r="C599" s="4" t="inlineStr">
        <is>
          <t>Minsait an Indra Company</t>
        </is>
      </c>
      <c r="D599" s="4" t="inlineStr">
        <is>
          <t>Not</t>
        </is>
      </c>
      <c r="E599" s="4" t="inlineStr">
        <is>
          <t>Analista de / segurança da informação Jr /automação industrial JR /</t>
        </is>
      </c>
      <c r="F599" s="4" t="inlineStr">
        <is>
          <t>effective</t>
        </is>
      </c>
      <c r="G599" s="4" t="inlineStr">
        <is>
          <t>20/03/2025</t>
        </is>
      </c>
      <c r="H599" s="4" t="inlineStr">
        <is>
          <t>12/05/2025</t>
        </is>
      </c>
      <c r="I599" s="4" t="b">
        <v>0</v>
      </c>
      <c r="J599" s="4" t="inlineStr">
        <is>
          <t>Rio de Janeiro</t>
        </is>
      </c>
      <c r="K599" s="4" t="inlineStr">
        <is>
          <t>Rio de Janeiro</t>
        </is>
      </c>
      <c r="L599" s="4" t="inlineStr">
        <is>
          <t>hybrid</t>
        </is>
      </c>
      <c r="M599" s="4" t="inlineStr">
        <is>
          <t>https://minsait.gupy.io/job/eyJqb2JJZCI6ODgwMzQ2Nywic291cmNlIjoiZ3VweV9wb3J0YWwifQ==?jobBoardSource=gupy_portal</t>
        </is>
      </c>
      <c r="N599" s="4" t="inlineStr">
        <is>
          <t>Não</t>
        </is>
      </c>
    </row>
    <row r="600">
      <c r="A600" s="3" t="n">
        <v>8826191</v>
      </c>
      <c r="B600" s="3" t="n">
        <v>31849</v>
      </c>
      <c r="C600" s="3" t="inlineStr">
        <is>
          <t>Cogna Educação</t>
        </is>
      </c>
      <c r="D600" s="3" t="inlineStr">
        <is>
          <t>Not</t>
        </is>
      </c>
      <c r="E600" s="3" t="inlineStr">
        <is>
          <t>ANALISTA DE DADOS PLENO</t>
        </is>
      </c>
      <c r="F600" s="3" t="inlineStr">
        <is>
          <t>effective</t>
        </is>
      </c>
      <c r="G600" s="3" t="inlineStr">
        <is>
          <t>19/03/2025</t>
        </is>
      </c>
      <c r="H600" s="3" t="inlineStr">
        <is>
          <t>17/05/2025</t>
        </is>
      </c>
      <c r="I600" s="3" t="b">
        <v>1</v>
      </c>
      <c r="J600" s="3" t="inlineStr">
        <is>
          <t>São Paulo</t>
        </is>
      </c>
      <c r="K600" s="3" t="inlineStr">
        <is>
          <t>São Paulo</t>
        </is>
      </c>
      <c r="L600" s="3" t="inlineStr">
        <is>
          <t>remote</t>
        </is>
      </c>
      <c r="M600" s="3" t="inlineStr">
        <is>
          <t>https://cogna.gupy.io/job/eyJqb2JJZCI6ODgyNjE5MSwic291cmNlIjoiZ3VweV9wb3J0YWwifQ==?jobBoardSource=gupy_portal</t>
        </is>
      </c>
      <c r="N600" s="3" t="inlineStr">
        <is>
          <t>Não</t>
        </is>
      </c>
    </row>
    <row r="601">
      <c r="A601" s="4" t="n">
        <v>8823426</v>
      </c>
      <c r="B601" s="4" t="n">
        <v>5977</v>
      </c>
      <c r="C601" s="4" t="inlineStr">
        <is>
          <t>Montreal | Tecnologia e Inovação</t>
        </is>
      </c>
      <c r="D601" s="4" t="inlineStr">
        <is>
          <t>Not</t>
        </is>
      </c>
      <c r="E601" s="4" t="inlineStr">
        <is>
          <t xml:space="preserve">Desenvolvedor de Software - Sênior (BackEnd) </t>
        </is>
      </c>
      <c r="F601" s="4" t="inlineStr">
        <is>
          <t>effective</t>
        </is>
      </c>
      <c r="G601" s="4" t="inlineStr">
        <is>
          <t>19/03/2025</t>
        </is>
      </c>
      <c r="H601" s="4" t="inlineStr">
        <is>
          <t>17/05/2025</t>
        </is>
      </c>
      <c r="I601" s="4" t="b">
        <v>1</v>
      </c>
      <c r="J601" s="4" t="n"/>
      <c r="K601" s="4" t="n"/>
      <c r="L601" s="4" t="inlineStr">
        <is>
          <t>remote</t>
        </is>
      </c>
      <c r="M601" s="4" t="inlineStr">
        <is>
          <t>https://montreal.gupy.io/job/eyJqb2JJZCI6ODgyMzQyNiwic291cmNlIjoiZ3VweV9wb3J0YWwifQ==?jobBoardSource=gupy_portal</t>
        </is>
      </c>
      <c r="N601" s="4" t="inlineStr">
        <is>
          <t>Não</t>
        </is>
      </c>
    </row>
    <row r="602">
      <c r="A602" s="4" t="n">
        <v>8834313</v>
      </c>
      <c r="B602" s="4" t="n">
        <v>39901</v>
      </c>
      <c r="C602" s="4" t="inlineStr">
        <is>
          <t>Incentivar</t>
        </is>
      </c>
      <c r="D602" s="4" t="inlineStr">
        <is>
          <t>Not</t>
        </is>
      </c>
      <c r="E602" s="4" t="inlineStr">
        <is>
          <t>Desenvolvedor Backend Pleno</t>
        </is>
      </c>
      <c r="F602" s="4" t="inlineStr">
        <is>
          <t>vacancy_legal_entity</t>
        </is>
      </c>
      <c r="G602" s="4" t="inlineStr">
        <is>
          <t>19/03/2025</t>
        </is>
      </c>
      <c r="H602" s="4" t="inlineStr">
        <is>
          <t>31/08/2025</t>
        </is>
      </c>
      <c r="I602" s="4" t="b">
        <v>1</v>
      </c>
      <c r="J602" s="4" t="n"/>
      <c r="K602" s="4" t="n"/>
      <c r="L602" s="4" t="inlineStr">
        <is>
          <t>remote</t>
        </is>
      </c>
      <c r="M602" s="4" t="inlineStr">
        <is>
          <t>https://incentivar.gupy.io/job/eyJqb2JJZCI6ODgzNDMxMywic291cmNlIjoiZ3VweV9wb3J0YWwifQ==?jobBoardSource=gupy_portal</t>
        </is>
      </c>
      <c r="N602" s="4" t="inlineStr">
        <is>
          <t>Não</t>
        </is>
      </c>
    </row>
    <row r="603">
      <c r="A603" s="4" t="n">
        <v>8833798</v>
      </c>
      <c r="B603" s="4" t="n">
        <v>75739</v>
      </c>
      <c r="C603" s="4" t="inlineStr">
        <is>
          <t>Grupo Byx</t>
        </is>
      </c>
      <c r="D603" s="4" t="inlineStr">
        <is>
          <t>Not</t>
        </is>
      </c>
      <c r="E603" s="4" t="inlineStr">
        <is>
          <t>DESENVOLVEDOR BACK END PLENO</t>
        </is>
      </c>
      <c r="F603" s="4" t="inlineStr">
        <is>
          <t>effective</t>
        </is>
      </c>
      <c r="G603" s="4" t="inlineStr">
        <is>
          <t>19/03/2025</t>
        </is>
      </c>
      <c r="H603" s="4" t="inlineStr">
        <is>
          <t>31/05/2025</t>
        </is>
      </c>
      <c r="I603" s="4" t="b">
        <v>1</v>
      </c>
      <c r="J603" s="4" t="n"/>
      <c r="K603" s="4" t="n"/>
      <c r="L603" s="4" t="inlineStr">
        <is>
          <t>remote</t>
        </is>
      </c>
      <c r="M603" s="4" t="inlineStr">
        <is>
          <t>https://grupobyx.gupy.io/job/eyJqb2JJZCI6ODgzMzc5OCwic291cmNlIjoiZ3VweV9wb3J0YWwifQ==?jobBoardSource=gupy_portal</t>
        </is>
      </c>
      <c r="N603" s="4" t="inlineStr">
        <is>
          <t>Não</t>
        </is>
      </c>
    </row>
    <row r="604">
      <c r="A604" s="4" t="n">
        <v>8833695</v>
      </c>
      <c r="B604" s="4" t="n">
        <v>75739</v>
      </c>
      <c r="C604" s="4" t="inlineStr">
        <is>
          <t>Grupo Byx</t>
        </is>
      </c>
      <c r="D604" s="4" t="inlineStr">
        <is>
          <t>Not</t>
        </is>
      </c>
      <c r="E604" s="4" t="inlineStr">
        <is>
          <t xml:space="preserve">DESENVOLVEDOR BACK END PLENO #chatbots </t>
        </is>
      </c>
      <c r="F604" s="4" t="inlineStr">
        <is>
          <t>effective</t>
        </is>
      </c>
      <c r="G604" s="4" t="inlineStr">
        <is>
          <t>19/03/2025</t>
        </is>
      </c>
      <c r="H604" s="4" t="inlineStr">
        <is>
          <t>18/05/2025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https://grupobyx.gupy.io/job/eyJqb2JJZCI6ODgzMzY5NSwic291cmNlIjoiZ3VweV9wb3J0YWwifQ==?jobBoardSource=gupy_portal</t>
        </is>
      </c>
      <c r="N604" s="4" t="inlineStr">
        <is>
          <t>Não</t>
        </is>
      </c>
    </row>
    <row r="605">
      <c r="A605" s="4" t="n">
        <v>8832519</v>
      </c>
      <c r="B605" s="4" t="n">
        <v>39703</v>
      </c>
      <c r="C605" s="4" t="inlineStr">
        <is>
          <t>Gauge</t>
        </is>
      </c>
      <c r="D605" s="4" t="inlineStr">
        <is>
          <t>Not</t>
        </is>
      </c>
      <c r="E605" s="4" t="inlineStr">
        <is>
          <t>Desenvolvedor Back End PL</t>
        </is>
      </c>
      <c r="F605" s="4" t="inlineStr">
        <is>
          <t>effective</t>
        </is>
      </c>
      <c r="G605" s="4" t="inlineStr">
        <is>
          <t>19/03/2025</t>
        </is>
      </c>
      <c r="H605" s="4" t="inlineStr">
        <is>
          <t>18/05/2025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https://gaugecarreiras.gupy.io/job/eyJqb2JJZCI6ODgzMjUxOSwic291cmNlIjoiZ3VweV9wb3J0YWwifQ==?jobBoardSource=gupy_portal</t>
        </is>
      </c>
      <c r="N605" s="4" t="inlineStr">
        <is>
          <t>Não</t>
        </is>
      </c>
    </row>
    <row r="606">
      <c r="A606" s="3" t="n">
        <v>8836268</v>
      </c>
      <c r="B606" s="3" t="n">
        <v>258</v>
      </c>
      <c r="C606" s="3" t="inlineStr">
        <is>
          <t xml:space="preserve">Afya </t>
        </is>
      </c>
      <c r="D606" s="3" t="inlineStr">
        <is>
          <t>Not</t>
        </is>
      </c>
      <c r="E606" s="3" t="inlineStr">
        <is>
          <t>AFYA RJ | Analista de Dados Sr</t>
        </is>
      </c>
      <c r="F606" s="3" t="inlineStr">
        <is>
          <t>effective</t>
        </is>
      </c>
      <c r="G606" s="3" t="inlineStr">
        <is>
          <t>19/03/2025</t>
        </is>
      </c>
      <c r="H606" s="3" t="inlineStr">
        <is>
          <t>17/04/2025</t>
        </is>
      </c>
      <c r="I606" s="3" t="b">
        <v>0</v>
      </c>
      <c r="J606" s="3" t="inlineStr">
        <is>
          <t>Rio de Janeiro</t>
        </is>
      </c>
      <c r="K606" s="3" t="inlineStr">
        <is>
          <t>Rio de Janeiro</t>
        </is>
      </c>
      <c r="L606" s="3" t="inlineStr">
        <is>
          <t>hybrid</t>
        </is>
      </c>
      <c r="M606" s="3" t="inlineStr">
        <is>
          <t>https://afya.gupy.io/job/eyJqb2JJZCI6ODgzNjI2OCwic291cmNlIjoiZ3VweV9wb3J0YWwifQ==?jobBoardSource=gupy_portal</t>
        </is>
      </c>
      <c r="N606" s="3" t="inlineStr">
        <is>
          <t>Não</t>
        </is>
      </c>
    </row>
    <row r="607">
      <c r="A607" t="n">
        <v>8834409</v>
      </c>
      <c r="B607" t="n">
        <v>42412</v>
      </c>
      <c r="C607" t="inlineStr">
        <is>
          <t>QCA</t>
        </is>
      </c>
      <c r="D607" t="inlineStr">
        <is>
          <t>Not</t>
        </is>
      </c>
      <c r="E607" t="inlineStr">
        <is>
          <t xml:space="preserve">Estágio em Direito | Bancário </t>
        </is>
      </c>
      <c r="F607" t="inlineStr">
        <is>
          <t>internship</t>
        </is>
      </c>
      <c r="G607" t="inlineStr">
        <is>
          <t>19/03/2025</t>
        </is>
      </c>
      <c r="H607" t="inlineStr">
        <is>
          <t>18/05/2025</t>
        </is>
      </c>
      <c r="I607" t="b">
        <v>1</v>
      </c>
      <c r="L607" t="inlineStr">
        <is>
          <t>remote</t>
        </is>
      </c>
      <c r="M607" t="inlineStr">
        <is>
          <t>https://qca.gupy.io/job/eyJqb2JJZCI6ODgzNDQwOSwic291cmNlIjoiZ3VweV9wb3J0YWwifQ==?jobBoardSource=gupy_portal</t>
        </is>
      </c>
      <c r="N607" t="inlineStr">
        <is>
          <t>Não</t>
        </is>
      </c>
    </row>
    <row r="608">
      <c r="A608" t="n">
        <v>8836997</v>
      </c>
      <c r="B608" t="n">
        <v>2142</v>
      </c>
      <c r="C608" t="inlineStr">
        <is>
          <t>BAGAGGIO</t>
        </is>
      </c>
      <c r="D608" t="inlineStr">
        <is>
          <t>Not</t>
        </is>
      </c>
      <c r="E608" t="inlineStr">
        <is>
          <t>Estagiário Administrativo de Projetos - Rio de Janeiro, RJ</t>
        </is>
      </c>
      <c r="F608" t="inlineStr">
        <is>
          <t>internship</t>
        </is>
      </c>
      <c r="G608" t="inlineStr">
        <is>
          <t>19/03/2025</t>
        </is>
      </c>
      <c r="H608" t="inlineStr">
        <is>
          <t>18/05/2025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hybrid</t>
        </is>
      </c>
      <c r="M608" t="inlineStr">
        <is>
          <t>https://bagaggio.gupy.io/job/eyJqb2JJZCI6ODgzNjk5Nywic291cmNlIjoiZ3VweV9wb3J0YWwifQ==?jobBoardSource=gupy_portal</t>
        </is>
      </c>
      <c r="N608" t="inlineStr">
        <is>
          <t>Não</t>
        </is>
      </c>
    </row>
    <row r="609">
      <c r="A609" t="n">
        <v>8810365</v>
      </c>
      <c r="B609" t="n">
        <v>472</v>
      </c>
      <c r="C609" t="inlineStr">
        <is>
          <t>GRUPO SOMA</t>
        </is>
      </c>
      <c r="D609" t="inlineStr">
        <is>
          <t>Not</t>
        </is>
      </c>
      <c r="E609" t="inlineStr">
        <is>
          <t>FOXTON | Estagiário de Planejamento Comercial</t>
        </is>
      </c>
      <c r="F609" t="inlineStr">
        <is>
          <t>effective</t>
        </is>
      </c>
      <c r="G609" t="inlineStr">
        <is>
          <t>19/03/2025</t>
        </is>
      </c>
      <c r="H609" t="inlineStr">
        <is>
          <t>13/05/2025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hybrid</t>
        </is>
      </c>
      <c r="M609" t="inlineStr">
        <is>
          <t>https://gruposoma.gupy.io/job/eyJqb2JJZCI6ODgxMDM2NSwic291cmNlIjoiZ3VweV9wb3J0YWwifQ==?jobBoardSource=gupy_portal</t>
        </is>
      </c>
      <c r="N609" t="inlineStr">
        <is>
          <t>Não</t>
        </is>
      </c>
    </row>
    <row r="610">
      <c r="A610" t="n">
        <v>8833186</v>
      </c>
      <c r="B610" t="n">
        <v>68169</v>
      </c>
      <c r="C610" t="inlineStr">
        <is>
          <t>Ibeu - Inglês Global</t>
        </is>
      </c>
      <c r="D610" t="inlineStr">
        <is>
          <t>Not</t>
        </is>
      </c>
      <c r="E610" t="inlineStr">
        <is>
          <t>Estagiário (a) Ibeu Exames</t>
        </is>
      </c>
      <c r="F610" t="inlineStr">
        <is>
          <t>internship</t>
        </is>
      </c>
      <c r="G610" t="inlineStr">
        <is>
          <t>19/03/2025</t>
        </is>
      </c>
      <c r="H610" t="inlineStr">
        <is>
          <t>18/05/2025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on-site</t>
        </is>
      </c>
      <c r="M610" t="inlineStr">
        <is>
          <t>https://ibeu.gupy.io/job/eyJqb2JJZCI6ODgzMzE4Niwic291cmNlIjoiZ3VweV9wb3J0YWwifQ==?jobBoardSource=gupy_portal</t>
        </is>
      </c>
      <c r="N610" t="inlineStr">
        <is>
          <t>Não</t>
        </is>
      </c>
    </row>
    <row r="611">
      <c r="A611" t="n">
        <v>8832053</v>
      </c>
      <c r="B611" t="n">
        <v>1787</v>
      </c>
      <c r="C611" t="inlineStr">
        <is>
          <t>Elecnor do Brasil</t>
        </is>
      </c>
      <c r="D611" t="inlineStr">
        <is>
          <t>Not</t>
        </is>
      </c>
      <c r="E611" t="inlineStr">
        <is>
          <t>Estagiário de RH (Departamento Pessoal)</t>
        </is>
      </c>
      <c r="F611" t="inlineStr">
        <is>
          <t>internship</t>
        </is>
      </c>
      <c r="G611" t="inlineStr">
        <is>
          <t>19/03/2025</t>
        </is>
      </c>
      <c r="H611" t="inlineStr">
        <is>
          <t>18/04/2025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on-site</t>
        </is>
      </c>
      <c r="M611" t="inlineStr">
        <is>
          <t>https://sejaelecnordobrasil.gupy.io/job/eyJqb2JJZCI6ODgzMjA1Mywic291cmNlIjoiZ3VweV9wb3J0YWwifQ==?jobBoardSource=gupy_portal</t>
        </is>
      </c>
      <c r="N611" t="inlineStr">
        <is>
          <t>Não</t>
        </is>
      </c>
    </row>
    <row r="612">
      <c r="A612" t="n">
        <v>8830696</v>
      </c>
      <c r="B612" t="n">
        <v>68370</v>
      </c>
      <c r="C612" t="inlineStr">
        <is>
          <t>Granado - Desde 1870</t>
        </is>
      </c>
      <c r="D612" t="inlineStr">
        <is>
          <t>Not</t>
        </is>
      </c>
      <c r="E612" t="inlineStr">
        <is>
          <t xml:space="preserve">Estagiário </t>
        </is>
      </c>
      <c r="F612" t="inlineStr">
        <is>
          <t>internship</t>
        </is>
      </c>
      <c r="G612" t="inlineStr">
        <is>
          <t>19/03/2025</t>
        </is>
      </c>
      <c r="H612" t="inlineStr">
        <is>
          <t>18/05/2025</t>
        </is>
      </c>
      <c r="I612" t="b">
        <v>0</v>
      </c>
      <c r="J612" t="inlineStr">
        <is>
          <t>Japeri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https://granado.gupy.io/job/eyJqb2JJZCI6ODgzMDY5Niwic291cmNlIjoiZ3VweV9wb3J0YWwifQ==?jobBoardSource=gupy_portal</t>
        </is>
      </c>
      <c r="N612" t="inlineStr">
        <is>
          <t>Não</t>
        </is>
      </c>
    </row>
    <row r="613">
      <c r="A613" t="n">
        <v>8830647</v>
      </c>
      <c r="B613" t="n">
        <v>68544</v>
      </c>
      <c r="C613" t="inlineStr">
        <is>
          <t>Pipeway Engenharia</t>
        </is>
      </c>
      <c r="D613" t="inlineStr">
        <is>
          <t>Not</t>
        </is>
      </c>
      <c r="E613" t="inlineStr">
        <is>
          <t>Estagiário Técnico de Informática (6horas)</t>
        </is>
      </c>
      <c r="F613" t="inlineStr">
        <is>
          <t>internship</t>
        </is>
      </c>
      <c r="G613" t="inlineStr">
        <is>
          <t>19/03/2025</t>
        </is>
      </c>
      <c r="H613" t="inlineStr">
        <is>
          <t>06/04/2025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https://pipeway.gupy.io/job/eyJqb2JJZCI6ODgzMDY0Nywic291cmNlIjoiZ3VweV9wb3J0YWwifQ==?jobBoardSource=gupy_portal</t>
        </is>
      </c>
      <c r="N613" t="inlineStr">
        <is>
          <t>Não</t>
        </is>
      </c>
    </row>
    <row r="614">
      <c r="A614" t="n">
        <v>8835115</v>
      </c>
      <c r="B614" t="n">
        <v>1161</v>
      </c>
      <c r="C614" t="inlineStr">
        <is>
          <t>Oportunidades Petros</t>
        </is>
      </c>
      <c r="D614" t="inlineStr">
        <is>
          <t>Not</t>
        </is>
      </c>
      <c r="E614" t="inlineStr">
        <is>
          <t>Estágio em Tecnologia da Informação</t>
        </is>
      </c>
      <c r="F614" t="inlineStr">
        <is>
          <t>internship</t>
        </is>
      </c>
      <c r="G614" t="inlineStr">
        <is>
          <t>19/03/2025</t>
        </is>
      </c>
      <c r="H614" t="inlineStr">
        <is>
          <t>25/03/2025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hybrid</t>
        </is>
      </c>
      <c r="M614" t="inlineStr">
        <is>
          <t>https://petros.gupy.io/job/eyJqb2JJZCI6ODgzNTExNSwic291cmNlIjoiZ3VweV9wb3J0YWwifQ==?jobBoardSource=gupy_portal</t>
        </is>
      </c>
      <c r="N614" t="inlineStr">
        <is>
          <t>Não</t>
        </is>
      </c>
    </row>
    <row r="615">
      <c r="A615" s="4" t="n">
        <v>8722095</v>
      </c>
      <c r="B615" s="4" t="n">
        <v>46700</v>
      </c>
      <c r="C615" s="4" t="inlineStr">
        <is>
          <t>LWSA</t>
        </is>
      </c>
      <c r="D615" s="4" t="inlineStr">
        <is>
          <t>Not</t>
        </is>
      </c>
      <c r="E615" s="4" t="inlineStr">
        <is>
          <t>Cplug | Especialista de Desenvolvimento | PHP | Remoto</t>
        </is>
      </c>
      <c r="F615" s="4" t="inlineStr">
        <is>
          <t>effective</t>
        </is>
      </c>
      <c r="G615" s="4" t="inlineStr">
        <is>
          <t>19/03/2025</t>
        </is>
      </c>
      <c r="H615" s="4" t="inlineStr">
        <is>
          <t>30/06/2025</t>
        </is>
      </c>
      <c r="I615" s="4" t="b">
        <v>1</v>
      </c>
      <c r="J615" s="4" t="n"/>
      <c r="K615" s="4" t="n"/>
      <c r="L615" s="4" t="inlineStr">
        <is>
          <t>remote</t>
        </is>
      </c>
      <c r="M615" s="4" t="inlineStr">
        <is>
          <t>https://lwsa.gupy.io/job/eyJqb2JJZCI6ODcyMjA5NSwic291cmNlIjoiZ3VweV9wb3J0YWwifQ==?jobBoardSource=gupy_portal</t>
        </is>
      </c>
      <c r="N615" s="4" t="inlineStr">
        <is>
          <t>Não</t>
        </is>
      </c>
    </row>
    <row r="616">
      <c r="A616" s="3" t="n">
        <v>8760873</v>
      </c>
      <c r="B616" s="3" t="n">
        <v>44323</v>
      </c>
      <c r="C616" s="3" t="inlineStr">
        <is>
          <t>Softplan</t>
        </is>
      </c>
      <c r="D616" s="3" t="inlineStr">
        <is>
          <t>Not</t>
        </is>
      </c>
      <c r="E616" s="3" t="inlineStr">
        <is>
          <t xml:space="preserve">Pessoa Gerente de Customer Success (CSM) - Cód 0873 </t>
        </is>
      </c>
      <c r="F616" s="3" t="inlineStr">
        <is>
          <t>effective</t>
        </is>
      </c>
      <c r="G616" s="3" t="inlineStr">
        <is>
          <t>19/03/2025</t>
        </is>
      </c>
      <c r="H616" s="3" t="inlineStr">
        <is>
          <t>26/03/2025</t>
        </is>
      </c>
      <c r="I616" s="3" t="b">
        <v>1</v>
      </c>
      <c r="J616" s="3" t="inlineStr"/>
      <c r="K616" s="3" t="inlineStr"/>
      <c r="L616" s="3" t="inlineStr">
        <is>
          <t>remote</t>
        </is>
      </c>
      <c r="M616" s="3" t="inlineStr">
        <is>
          <t>https://softplan.gupy.io/job/eyJqb2JJZCI6ODc2MDg3Mywic291cmNlIjoiZ3VweV9wb3J0YWwifQ==?jobBoardSource=gupy_portal</t>
        </is>
      </c>
      <c r="N616" s="3" t="inlineStr">
        <is>
          <t>Não</t>
        </is>
      </c>
    </row>
    <row r="617">
      <c r="A617" s="3" t="n">
        <v>8831785</v>
      </c>
      <c r="B617" s="3" t="n">
        <v>51022</v>
      </c>
      <c r="C617" s="3" t="inlineStr">
        <is>
          <t>Corebiz</t>
        </is>
      </c>
      <c r="D617" s="3" t="inlineStr">
        <is>
          <t>Not</t>
        </is>
      </c>
      <c r="E617" s="3" t="inlineStr">
        <is>
          <t xml:space="preserve"> Analista de Dados Sênior (Tableau)</t>
        </is>
      </c>
      <c r="F617" s="3" t="inlineStr">
        <is>
          <t>talent_pool</t>
        </is>
      </c>
      <c r="G617" s="3" t="inlineStr">
        <is>
          <t>19/03/2025</t>
        </is>
      </c>
      <c r="H617" s="3" t="inlineStr"/>
      <c r="I617" s="3" t="b">
        <v>1</v>
      </c>
      <c r="J617" s="3" t="inlineStr"/>
      <c r="K617" s="3" t="inlineStr"/>
      <c r="L617" s="3" t="inlineStr">
        <is>
          <t>remote</t>
        </is>
      </c>
      <c r="M617" s="3" t="inlineStr">
        <is>
          <t>https://corebiz.gupy.io/job/eyJqb2JJZCI6ODgzMTc4NSwic291cmNlIjoiZ3VweV9wb3J0YWwifQ==?jobBoardSource=gupy_portal</t>
        </is>
      </c>
      <c r="N617" s="3" t="inlineStr">
        <is>
          <t>Não</t>
        </is>
      </c>
    </row>
    <row r="618">
      <c r="A618" s="3" t="n">
        <v>8835404</v>
      </c>
      <c r="B618" s="3" t="n">
        <v>776</v>
      </c>
      <c r="C618" s="3" t="inlineStr">
        <is>
          <t>Wilson Sons</t>
        </is>
      </c>
      <c r="D618" s="3" t="inlineStr">
        <is>
          <t>Not</t>
        </is>
      </c>
      <c r="E618" s="3" t="inlineStr">
        <is>
          <t>Analista de Dados SR | Rio de Janeiro</t>
        </is>
      </c>
      <c r="F618" s="3" t="inlineStr">
        <is>
          <t>effective</t>
        </is>
      </c>
      <c r="G618" s="3" t="inlineStr">
        <is>
          <t>19/03/2025</t>
        </is>
      </c>
      <c r="H618" s="3" t="inlineStr">
        <is>
          <t>30/04/2025</t>
        </is>
      </c>
      <c r="I618" s="3" t="b">
        <v>0</v>
      </c>
      <c r="J618" s="3" t="inlineStr">
        <is>
          <t>Rio de Janeiro</t>
        </is>
      </c>
      <c r="K618" s="3" t="inlineStr">
        <is>
          <t>Rio de Janeiro</t>
        </is>
      </c>
      <c r="L618" s="3" t="inlineStr">
        <is>
          <t>on-site</t>
        </is>
      </c>
      <c r="M618" s="3" t="inlineStr">
        <is>
          <t>https://wilsonsons.gupy.io/job/eyJqb2JJZCI6ODgzNTQwNCwic291cmNlIjoiZ3VweV9wb3J0YWwifQ==?jobBoardSource=gupy_portal</t>
        </is>
      </c>
      <c r="N618" s="3" t="inlineStr">
        <is>
          <t>Não</t>
        </is>
      </c>
    </row>
    <row r="619">
      <c r="A619" t="n">
        <v>8833472</v>
      </c>
      <c r="B619" t="n">
        <v>52706</v>
      </c>
      <c r="C619" t="inlineStr">
        <is>
          <t>UNIG Carreiras</t>
        </is>
      </c>
      <c r="D619" t="inlineStr">
        <is>
          <t>Not</t>
        </is>
      </c>
      <c r="E619" t="inlineStr">
        <is>
          <t>Analista de Inteligência de Dados</t>
        </is>
      </c>
      <c r="F619" t="inlineStr">
        <is>
          <t>effective</t>
        </is>
      </c>
      <c r="G619" t="inlineStr">
        <is>
          <t>19/03/2025</t>
        </is>
      </c>
      <c r="H619" t="inlineStr">
        <is>
          <t>24/03/2025</t>
        </is>
      </c>
      <c r="I619" t="b">
        <v>0</v>
      </c>
      <c r="J619" t="inlineStr">
        <is>
          <t>Nova Iguaçu</t>
        </is>
      </c>
      <c r="K619" t="inlineStr">
        <is>
          <t>Rio de Janeiro</t>
        </is>
      </c>
      <c r="L619" t="inlineStr">
        <is>
          <t>on-site</t>
        </is>
      </c>
      <c r="M619" t="inlineStr">
        <is>
          <t>https://vemserunig.gupy.io/job/eyJqb2JJZCI6ODgzMzQ3Miwic291cmNlIjoiZ3VweV9wb3J0YWwifQ==?jobBoardSource=gupy_portal</t>
        </is>
      </c>
      <c r="N619" t="inlineStr">
        <is>
          <t>Não</t>
        </is>
      </c>
    </row>
    <row r="620">
      <c r="A620" t="n">
        <v>8604307</v>
      </c>
      <c r="B620" t="n">
        <v>2083</v>
      </c>
      <c r="C620" t="inlineStr">
        <is>
          <t>ISH Tecnologia</t>
        </is>
      </c>
      <c r="D620" t="inlineStr">
        <is>
          <t>Not</t>
        </is>
      </c>
      <c r="E620" t="inlineStr">
        <is>
          <t>Analista de Segurança da Informação - DLP/CASB</t>
        </is>
      </c>
      <c r="F620" t="inlineStr">
        <is>
          <t>effective</t>
        </is>
      </c>
      <c r="G620" t="inlineStr">
        <is>
          <t>19/03/2025</t>
        </is>
      </c>
      <c r="H620" t="inlineStr">
        <is>
          <t>07/04/2025</t>
        </is>
      </c>
      <c r="I620" t="b">
        <v>1</v>
      </c>
      <c r="J620" t="inlineStr">
        <is>
          <t>Vitória</t>
        </is>
      </c>
      <c r="K620" t="inlineStr">
        <is>
          <t>Espírito Santo</t>
        </is>
      </c>
      <c r="L620" t="inlineStr">
        <is>
          <t>remote</t>
        </is>
      </c>
      <c r="M620" t="inlineStr">
        <is>
          <t>https://ishtecnologia.gupy.io/job/eyJqb2JJZCI6ODYwNDMwNywic291cmNlIjoiZ3VweV9wb3J0YWwifQ==?jobBoardSource=gupy_portal</t>
        </is>
      </c>
      <c r="N620" t="inlineStr">
        <is>
          <t>Não</t>
        </is>
      </c>
    </row>
    <row r="621">
      <c r="A621" t="n">
        <v>8832749</v>
      </c>
      <c r="B621" t="n">
        <v>53002</v>
      </c>
      <c r="C621" t="inlineStr">
        <is>
          <t>Libbs Farmacêutica</t>
        </is>
      </c>
      <c r="D621" t="inlineStr">
        <is>
          <t>Not</t>
        </is>
      </c>
      <c r="E621" t="inlineStr">
        <is>
          <t>Analista de Segurança da Informação Sênior</t>
        </is>
      </c>
      <c r="F621" t="inlineStr">
        <is>
          <t>effective</t>
        </is>
      </c>
      <c r="G621" t="inlineStr">
        <is>
          <t>19/03/2025</t>
        </is>
      </c>
      <c r="H621" t="inlineStr">
        <is>
          <t>28/03/2025</t>
        </is>
      </c>
      <c r="I621" t="b">
        <v>1</v>
      </c>
      <c r="L621" t="inlineStr">
        <is>
          <t>remote</t>
        </is>
      </c>
      <c r="M621" t="inlineStr">
        <is>
          <t>https://vempralibbs.gupy.io/job/eyJqb2JJZCI6ODgzMjc0OSwic291cmNlIjoiZ3VweV9wb3J0YWwifQ==?jobBoardSource=gupy_portal</t>
        </is>
      </c>
      <c r="N621" t="inlineStr">
        <is>
          <t>Não</t>
        </is>
      </c>
    </row>
    <row r="622">
      <c r="A622" t="n">
        <v>8789661</v>
      </c>
      <c r="B622" t="n">
        <v>46700</v>
      </c>
      <c r="C622" t="inlineStr">
        <is>
          <t>LWSA</t>
        </is>
      </c>
      <c r="D622" t="inlineStr">
        <is>
          <t>Not</t>
        </is>
      </c>
      <c r="E622" t="inlineStr">
        <is>
          <t>LWSA | Analista de Segurança da Informação Pleno | Red Team | Remoto</t>
        </is>
      </c>
      <c r="F622" t="inlineStr">
        <is>
          <t>effective</t>
        </is>
      </c>
      <c r="G622" t="inlineStr">
        <is>
          <t>19/03/2025</t>
        </is>
      </c>
      <c r="H622" t="inlineStr">
        <is>
          <t>30/06/2025</t>
        </is>
      </c>
      <c r="I622" t="b">
        <v>1</v>
      </c>
      <c r="L622" t="inlineStr">
        <is>
          <t>remote</t>
        </is>
      </c>
      <c r="M622" t="inlineStr">
        <is>
          <t>https://lwsa.gupy.io/job/eyJqb2JJZCI6ODc4OTY2MSwic291cmNlIjoiZ3VweV9wb3J0YWwifQ==?jobBoardSource=gupy_portal</t>
        </is>
      </c>
      <c r="N622" t="inlineStr">
        <is>
          <t>Não</t>
        </is>
      </c>
    </row>
    <row r="623">
      <c r="A623" s="4" t="n">
        <v>8794014</v>
      </c>
      <c r="B623" s="4" t="n">
        <v>31849</v>
      </c>
      <c r="C623" s="4" t="inlineStr">
        <is>
          <t>Cogna Educação</t>
        </is>
      </c>
      <c r="D623" s="4" t="inlineStr">
        <is>
          <t>Not</t>
        </is>
      </c>
      <c r="E623" s="4" t="inlineStr">
        <is>
          <t>ANALISTA DE DADOS JR</t>
        </is>
      </c>
      <c r="F623" s="4" t="inlineStr">
        <is>
          <t>effective</t>
        </is>
      </c>
      <c r="G623" s="4" t="inlineStr">
        <is>
          <t>18/03/2025</t>
        </is>
      </c>
      <c r="H623" s="4" t="inlineStr">
        <is>
          <t>11/05/2025</t>
        </is>
      </c>
      <c r="I623" s="4" t="b">
        <v>1</v>
      </c>
      <c r="J623" s="4" t="inlineStr">
        <is>
          <t>São Paulo</t>
        </is>
      </c>
      <c r="K623" s="4" t="inlineStr">
        <is>
          <t>São Paulo</t>
        </is>
      </c>
      <c r="L623" s="4" t="inlineStr">
        <is>
          <t>remote</t>
        </is>
      </c>
      <c r="M623" s="4" t="inlineStr">
        <is>
          <t>https://cogna.gupy.io/job/eyJqb2JJZCI6ODc5NDAxNCwic291cmNlIjoiZ3VweV9wb3J0YWwifQ==?jobBoardSource=gupy_portal</t>
        </is>
      </c>
      <c r="N623" s="4" t="inlineStr">
        <is>
          <t>Não</t>
        </is>
      </c>
    </row>
    <row r="624">
      <c r="A624" t="n">
        <v>8824830</v>
      </c>
      <c r="B624" t="n">
        <v>15580</v>
      </c>
      <c r="C624" t="inlineStr">
        <is>
          <t>DB</t>
        </is>
      </c>
      <c r="D624" t="inlineStr">
        <is>
          <t>Not</t>
        </is>
      </c>
      <c r="E624" t="inlineStr">
        <is>
          <t>Programa de Capacitação - Exclusivo para PCD</t>
        </is>
      </c>
      <c r="F624" t="inlineStr">
        <is>
          <t>effective</t>
        </is>
      </c>
      <c r="G624" t="inlineStr">
        <is>
          <t>18/03/2025</t>
        </is>
      </c>
      <c r="H624" t="inlineStr">
        <is>
          <t>17/05/2025</t>
        </is>
      </c>
      <c r="I624" t="b">
        <v>1</v>
      </c>
      <c r="L624" t="inlineStr">
        <is>
          <t>remote</t>
        </is>
      </c>
      <c r="M624" t="inlineStr">
        <is>
          <t>https://db.gupy.io/job/eyJqb2JJZCI6ODgyNDgzMCwic291cmNlIjoiZ3VweV9wb3J0YWwifQ==?jobBoardSource=gupy_portal</t>
        </is>
      </c>
      <c r="N624" t="inlineStr">
        <is>
          <t>Não</t>
        </is>
      </c>
    </row>
    <row r="625">
      <c r="A625" s="4" t="n">
        <v>8826238</v>
      </c>
      <c r="B625" s="4" t="n">
        <v>71317</v>
      </c>
      <c r="C625" s="4" t="inlineStr">
        <is>
          <t>MedSênior</t>
        </is>
      </c>
      <c r="D625" s="4" t="inlineStr">
        <is>
          <t>Not</t>
        </is>
      </c>
      <c r="E625" s="4" t="inlineStr">
        <is>
          <t>Desenvolvedor Back End</t>
        </is>
      </c>
      <c r="F625" s="4" t="inlineStr">
        <is>
          <t>effective</t>
        </is>
      </c>
      <c r="G625" s="4" t="inlineStr">
        <is>
          <t>18/03/2025</t>
        </is>
      </c>
      <c r="H625" s="4" t="inlineStr">
        <is>
          <t>17/05/2025</t>
        </is>
      </c>
      <c r="I625" s="4" t="b">
        <v>1</v>
      </c>
      <c r="J625" s="4" t="n"/>
      <c r="K625" s="4" t="n"/>
      <c r="L625" s="4" t="inlineStr">
        <is>
          <t>remote</t>
        </is>
      </c>
      <c r="M625" s="4" t="inlineStr">
        <is>
          <t>https://medsenior.gupy.io/job/eyJqb2JJZCI6ODgyNjIzOCwic291cmNlIjoiZ3VweV9wb3J0YWwifQ==?jobBoardSource=gupy_portal</t>
        </is>
      </c>
      <c r="N625" s="4" t="inlineStr">
        <is>
          <t>Não</t>
        </is>
      </c>
    </row>
    <row r="626">
      <c r="A626" s="4" t="n">
        <v>8824738</v>
      </c>
      <c r="B626" s="4" t="n">
        <v>50527</v>
      </c>
      <c r="C626" s="4" t="inlineStr">
        <is>
          <t>VENHA SER #SANGUELARANJA 🧡🚀</t>
        </is>
      </c>
      <c r="D626" s="4" t="inlineStr">
        <is>
          <t>Not</t>
        </is>
      </c>
      <c r="E626" s="4" t="inlineStr">
        <is>
          <t>Pessoa Desenvolvedora Backend Java Microserviços - Sênior</t>
        </is>
      </c>
      <c r="F626" s="4" t="inlineStr">
        <is>
          <t>effective</t>
        </is>
      </c>
      <c r="G626" s="4" t="inlineStr">
        <is>
          <t>18/03/2025</t>
        </is>
      </c>
      <c r="H626" s="4" t="inlineStr">
        <is>
          <t>17/05/2025</t>
        </is>
      </c>
      <c r="I626" s="4" t="b">
        <v>1</v>
      </c>
      <c r="J626" s="4" t="n"/>
      <c r="K626" s="4" t="n"/>
      <c r="L626" s="4" t="inlineStr">
        <is>
          <t>remote</t>
        </is>
      </c>
      <c r="M626" s="4" t="inlineStr">
        <is>
          <t>https://fcamara.gupy.io/job/eyJqb2JJZCI6ODgyNDczOCwic291cmNlIjoiZ3VweV9wb3J0YWwifQ==?jobBoardSource=gupy_portal</t>
        </is>
      </c>
      <c r="N626" s="4" t="inlineStr">
        <is>
          <t>Não</t>
        </is>
      </c>
    </row>
    <row r="627">
      <c r="A627" s="4" t="n">
        <v>8805680</v>
      </c>
      <c r="B627" s="4" t="n">
        <v>66730</v>
      </c>
      <c r="C627" s="4" t="inlineStr">
        <is>
          <t>TIVIT</t>
        </is>
      </c>
      <c r="D627" s="4" t="inlineStr">
        <is>
          <t>Not</t>
        </is>
      </c>
      <c r="E627" s="4" t="inlineStr">
        <is>
          <t>Especialista em Desenvolvimento Backend -  (Java/ Spring)</t>
        </is>
      </c>
      <c r="F627" s="4" t="inlineStr">
        <is>
          <t>effective</t>
        </is>
      </c>
      <c r="G627" s="4" t="inlineStr">
        <is>
          <t>18/03/2025</t>
        </is>
      </c>
      <c r="H627" s="4" t="inlineStr">
        <is>
          <t>12/05/2025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https://tivit.gupy.io/job/eyJqb2JJZCI6ODgwNTY4MCwic291cmNlIjoiZ3VweV9wb3J0YWwifQ==?jobBoardSource=gupy_portal</t>
        </is>
      </c>
      <c r="N627" s="4" t="inlineStr">
        <is>
          <t>Não</t>
        </is>
      </c>
    </row>
    <row r="628">
      <c r="A628" t="n">
        <v>8825704</v>
      </c>
      <c r="B628" t="n">
        <v>50527</v>
      </c>
      <c r="C628" t="inlineStr">
        <is>
          <t>VENHA SER #SANGUELARANJA 🧡🚀</t>
        </is>
      </c>
      <c r="D628" t="inlineStr">
        <is>
          <t>Not</t>
        </is>
      </c>
      <c r="E628" t="inlineStr">
        <is>
          <t>Pessoa desenvoledora Back End GO - Sênior</t>
        </is>
      </c>
      <c r="F628" t="inlineStr">
        <is>
          <t>effective</t>
        </is>
      </c>
      <c r="G628" t="inlineStr">
        <is>
          <t>18/03/2025</t>
        </is>
      </c>
      <c r="H628" t="inlineStr">
        <is>
          <t>17/05/2025</t>
        </is>
      </c>
      <c r="I628" t="b">
        <v>1</v>
      </c>
      <c r="L628" t="inlineStr">
        <is>
          <t>remote</t>
        </is>
      </c>
      <c r="M628" t="inlineStr">
        <is>
          <t>https://fcamara.gupy.io/job/eyJqb2JJZCI6ODgyNTcwNCwic291cmNlIjoiZ3VweV9wb3J0YWwifQ==?jobBoardSource=gupy_portal</t>
        </is>
      </c>
      <c r="N628" t="inlineStr">
        <is>
          <t>Não</t>
        </is>
      </c>
    </row>
    <row r="629">
      <c r="A629" s="4" t="n">
        <v>8825729</v>
      </c>
      <c r="B629" s="4" t="n">
        <v>50527</v>
      </c>
      <c r="C629" s="4" t="inlineStr">
        <is>
          <t>VENHA SER #SANGUELARANJA 🧡🚀</t>
        </is>
      </c>
      <c r="D629" s="4" t="inlineStr">
        <is>
          <t>Not</t>
        </is>
      </c>
      <c r="E629" s="4" t="inlineStr">
        <is>
          <t>Pessoa desenvolvedora Back End GO - Sênior</t>
        </is>
      </c>
      <c r="F629" s="4" t="inlineStr">
        <is>
          <t>effective</t>
        </is>
      </c>
      <c r="G629" s="4" t="inlineStr">
        <is>
          <t>18/03/2025</t>
        </is>
      </c>
      <c r="H629" s="4" t="inlineStr">
        <is>
          <t>17/05/2025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https://fcamara.gupy.io/job/eyJqb2JJZCI6ODgyNTcyOSwic291cmNlIjoiZ3VweV9wb3J0YWwifQ==?jobBoardSource=gupy_portal</t>
        </is>
      </c>
      <c r="N629" s="4" t="inlineStr">
        <is>
          <t>Não</t>
        </is>
      </c>
    </row>
    <row r="630">
      <c r="A630" s="4" t="n">
        <v>8824728</v>
      </c>
      <c r="B630" s="4" t="n">
        <v>40825</v>
      </c>
      <c r="C630" s="4" t="inlineStr">
        <is>
          <t>Stormx</t>
        </is>
      </c>
      <c r="D630" s="4" t="inlineStr">
        <is>
          <t>Not</t>
        </is>
      </c>
      <c r="E630" s="4" t="inlineStr">
        <is>
          <t>Desenvolvedor Back - End</t>
        </is>
      </c>
      <c r="F630" s="4" t="inlineStr">
        <is>
          <t>vacancy_legal_entity</t>
        </is>
      </c>
      <c r="G630" s="4" t="inlineStr">
        <is>
          <t>18/03/2025</t>
        </is>
      </c>
      <c r="H630" s="4" t="inlineStr">
        <is>
          <t>17/05/2025</t>
        </is>
      </c>
      <c r="I630" s="4" t="b">
        <v>1</v>
      </c>
      <c r="J630" s="4" t="n"/>
      <c r="K630" s="4" t="n"/>
      <c r="L630" s="4" t="inlineStr">
        <is>
          <t>remote</t>
        </is>
      </c>
      <c r="M630" s="4" t="inlineStr">
        <is>
          <t>https://stormx.gupy.io/job/eyJqb2JJZCI6ODgyNDcyOCwic291cmNlIjoiZ3VweV9wb3J0YWwifQ==?jobBoardSource=gupy_portal</t>
        </is>
      </c>
      <c r="N630" s="4" t="inlineStr">
        <is>
          <t>Não</t>
        </is>
      </c>
    </row>
    <row r="631">
      <c r="A631" t="n">
        <v>8830162</v>
      </c>
      <c r="B631" t="n">
        <v>2142</v>
      </c>
      <c r="C631" t="inlineStr">
        <is>
          <t>BAGAGGIO</t>
        </is>
      </c>
      <c r="D631" t="inlineStr">
        <is>
          <t>Not</t>
        </is>
      </c>
      <c r="E631" t="inlineStr">
        <is>
          <t>Estagiário de Tesouraria - Rio de Janeiro, RJ</t>
        </is>
      </c>
      <c r="F631" t="inlineStr">
        <is>
          <t>internship</t>
        </is>
      </c>
      <c r="G631" t="inlineStr">
        <is>
          <t>18/03/2025</t>
        </is>
      </c>
      <c r="H631" t="inlineStr">
        <is>
          <t>17/05/2025</t>
        </is>
      </c>
      <c r="I631" t="b">
        <v>0</v>
      </c>
      <c r="J631" t="inlineStr">
        <is>
          <t>Rio de Janeiro</t>
        </is>
      </c>
      <c r="K631" t="inlineStr">
        <is>
          <t>Rio de Janeiro</t>
        </is>
      </c>
      <c r="L631" t="inlineStr">
        <is>
          <t>hybrid</t>
        </is>
      </c>
      <c r="M631" t="inlineStr">
        <is>
          <t>https://bagaggio.gupy.io/job/eyJqb2JJZCI6ODgzMDE2Miwic291cmNlIjoiZ3VweV9wb3J0YWwifQ==?jobBoardSource=gupy_portal</t>
        </is>
      </c>
      <c r="N631" t="inlineStr">
        <is>
          <t>Não</t>
        </is>
      </c>
    </row>
    <row r="632">
      <c r="A632" t="n">
        <v>8829805</v>
      </c>
      <c r="B632" t="n">
        <v>1705</v>
      </c>
      <c r="C632" t="inlineStr">
        <is>
          <t>Daniel Advogados</t>
        </is>
      </c>
      <c r="D632" t="inlineStr">
        <is>
          <t>Not</t>
        </is>
      </c>
      <c r="E632" t="inlineStr">
        <is>
          <t>Estagiário/a Jurídico | Transações Comerciais</t>
        </is>
      </c>
      <c r="F632" t="inlineStr">
        <is>
          <t>internship</t>
        </is>
      </c>
      <c r="G632" t="inlineStr">
        <is>
          <t>18/03/2025</t>
        </is>
      </c>
      <c r="H632" t="inlineStr">
        <is>
          <t>30/04/2025</t>
        </is>
      </c>
      <c r="I632" t="b">
        <v>0</v>
      </c>
      <c r="J632" t="inlineStr">
        <is>
          <t>Rio de Janeiro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https://daniel-ip.gupy.io/job/eyJqb2JJZCI6ODgyOTgwNSwic291cmNlIjoiZ3VweV9wb3J0YWwifQ==?jobBoardSource=gupy_portal</t>
        </is>
      </c>
      <c r="N632" t="inlineStr">
        <is>
          <t>Não</t>
        </is>
      </c>
    </row>
    <row r="633">
      <c r="A633" t="n">
        <v>8828371</v>
      </c>
      <c r="B633" t="n">
        <v>1141</v>
      </c>
      <c r="C633" t="inlineStr">
        <is>
          <t>Vitus</t>
        </is>
      </c>
      <c r="D633" t="inlineStr">
        <is>
          <t>Not</t>
        </is>
      </c>
      <c r="E633" t="inlineStr">
        <is>
          <t>Estagiário de Fisioterapia - Botafogo</t>
        </is>
      </c>
      <c r="F633" t="inlineStr">
        <is>
          <t>internship</t>
        </is>
      </c>
      <c r="G633" t="inlineStr">
        <is>
          <t>18/03/2025</t>
        </is>
      </c>
      <c r="H633" t="inlineStr">
        <is>
          <t>31/05/2025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on-site</t>
        </is>
      </c>
      <c r="M633" t="inlineStr">
        <is>
          <t>https://vitus.gupy.io/job/eyJqb2JJZCI6ODgyODM3MSwic291cmNlIjoiZ3VweV9wb3J0YWwifQ==?jobBoardSource=gupy_portal</t>
        </is>
      </c>
      <c r="N633" t="inlineStr">
        <is>
          <t>Não</t>
        </is>
      </c>
    </row>
    <row r="634">
      <c r="A634" t="n">
        <v>8828283</v>
      </c>
      <c r="B634" t="n">
        <v>2142</v>
      </c>
      <c r="C634" t="inlineStr">
        <is>
          <t>BAGAGGIO</t>
        </is>
      </c>
      <c r="D634" t="inlineStr">
        <is>
          <t>Not</t>
        </is>
      </c>
      <c r="E634" t="inlineStr">
        <is>
          <t xml:space="preserve">Estagiário de E-commerce - Rio de Janeiro, RJ </t>
        </is>
      </c>
      <c r="F634" t="inlineStr">
        <is>
          <t>internship</t>
        </is>
      </c>
      <c r="G634" t="inlineStr">
        <is>
          <t>18/03/2025</t>
        </is>
      </c>
      <c r="H634" t="inlineStr">
        <is>
          <t>30/06/2025</t>
        </is>
      </c>
      <c r="I634" t="b">
        <v>0</v>
      </c>
      <c r="J634" t="inlineStr">
        <is>
          <t>Rio de Janeiro</t>
        </is>
      </c>
      <c r="K634" t="inlineStr">
        <is>
          <t>Rio de Janeiro</t>
        </is>
      </c>
      <c r="L634" t="inlineStr">
        <is>
          <t>hybrid</t>
        </is>
      </c>
      <c r="M634" t="inlineStr">
        <is>
          <t>https://bagaggio.gupy.io/job/eyJqb2JJZCI6ODgyODI4Mywic291cmNlIjoiZ3VweV9wb3J0YWwifQ==?jobBoardSource=gupy_portal</t>
        </is>
      </c>
      <c r="N634" t="inlineStr">
        <is>
          <t>Não</t>
        </is>
      </c>
    </row>
    <row r="635">
      <c r="A635" t="n">
        <v>8826529</v>
      </c>
      <c r="B635" t="n">
        <v>537</v>
      </c>
      <c r="C635" t="inlineStr">
        <is>
          <t>Grupo Salta Educação</t>
        </is>
      </c>
      <c r="D635" t="inlineStr">
        <is>
          <t>Not</t>
        </is>
      </c>
      <c r="E635" t="inlineStr">
        <is>
          <t>Estagiário(a) de Suprimentos - Contratos</t>
        </is>
      </c>
      <c r="F635" t="inlineStr">
        <is>
          <t>internship</t>
        </is>
      </c>
      <c r="G635" t="inlineStr">
        <is>
          <t>18/03/2025</t>
        </is>
      </c>
      <c r="H635" t="inlineStr">
        <is>
          <t>30/06/2025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hybrid</t>
        </is>
      </c>
      <c r="M635" t="inlineStr">
        <is>
          <t>https://gruposaltaedu.gupy.io/job/eyJqb2JJZCI6ODgyNjUyOSwic291cmNlIjoiZ3VweV9wb3J0YWwifQ==?jobBoardSource=gupy_portal</t>
        </is>
      </c>
      <c r="N635" t="inlineStr">
        <is>
          <t>Não</t>
        </is>
      </c>
    </row>
    <row r="636">
      <c r="A636" t="n">
        <v>8826980</v>
      </c>
      <c r="B636" t="n">
        <v>15217</v>
      </c>
      <c r="C636" t="inlineStr">
        <is>
          <t>Matriz Educação</t>
        </is>
      </c>
      <c r="D636" t="inlineStr">
        <is>
          <t>Not</t>
        </is>
      </c>
      <c r="E636" t="inlineStr">
        <is>
          <t xml:space="preserve">Estagiário (a) de BI </t>
        </is>
      </c>
      <c r="F636" t="inlineStr">
        <is>
          <t>internship</t>
        </is>
      </c>
      <c r="G636" t="inlineStr">
        <is>
          <t>18/03/2025</t>
        </is>
      </c>
      <c r="H636" t="inlineStr">
        <is>
          <t>17/05/2025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https://matrizeducacao.gupy.io/job/eyJqb2JJZCI6ODgyNjk4MCwic291cmNlIjoiZ3VweV9wb3J0YWwifQ==?jobBoardSource=gupy_portal</t>
        </is>
      </c>
      <c r="N636" t="inlineStr">
        <is>
          <t>Não</t>
        </is>
      </c>
    </row>
    <row r="637">
      <c r="A637" t="n">
        <v>8826563</v>
      </c>
      <c r="B637" t="n">
        <v>72340</v>
      </c>
      <c r="C637" t="inlineStr">
        <is>
          <t>MI Electric Brasil</t>
        </is>
      </c>
      <c r="D637" t="inlineStr">
        <is>
          <t>Not</t>
        </is>
      </c>
      <c r="E637" t="inlineStr">
        <is>
          <t xml:space="preserve">Estagiário(a) de Gente e Gestão </t>
        </is>
      </c>
      <c r="F637" t="inlineStr">
        <is>
          <t>effective</t>
        </is>
      </c>
      <c r="G637" t="inlineStr">
        <is>
          <t>18/03/2025</t>
        </is>
      </c>
      <c r="H637" t="inlineStr">
        <is>
          <t>30/04/2025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on-site</t>
        </is>
      </c>
      <c r="M637" t="inlineStr">
        <is>
          <t>https://mi.gupy.io/job/eyJqb2JJZCI6ODgyNjU2Mywic291cmNlIjoiZ3VweV9wb3J0YWwifQ==?jobBoardSource=gupy_portal</t>
        </is>
      </c>
      <c r="N637" t="inlineStr">
        <is>
          <t>Não</t>
        </is>
      </c>
    </row>
    <row r="638">
      <c r="A638" t="n">
        <v>8779082</v>
      </c>
      <c r="B638" t="n">
        <v>63892</v>
      </c>
      <c r="C638" t="inlineStr">
        <is>
          <t>VECTOR</t>
        </is>
      </c>
      <c r="D638" t="inlineStr">
        <is>
          <t>Not</t>
        </is>
      </c>
      <c r="E638" t="inlineStr">
        <is>
          <t>ESTAGIÁRIO DE SUPORTE OPERACIONAL</t>
        </is>
      </c>
      <c r="F638" t="inlineStr">
        <is>
          <t>internship</t>
        </is>
      </c>
      <c r="G638" t="inlineStr">
        <is>
          <t>18/03/2025</t>
        </is>
      </c>
      <c r="H638" t="inlineStr">
        <is>
          <t>28/03/2025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hybrid</t>
        </is>
      </c>
      <c r="M638" t="inlineStr">
        <is>
          <t>https://vector-unitech.gupy.io/job/eyJqb2JJZCI6ODc3OTA4Miwic291cmNlIjoiZ3VweV9wb3J0YWwifQ==?jobBoardSource=gupy_portal</t>
        </is>
      </c>
      <c r="N638" t="inlineStr">
        <is>
          <t>Não</t>
        </is>
      </c>
    </row>
    <row r="639">
      <c r="A639" t="n">
        <v>8823698</v>
      </c>
      <c r="B639" t="n">
        <v>24160</v>
      </c>
      <c r="C639" t="inlineStr">
        <is>
          <t>Oceânica Engenharia e Consultoria Submarina</t>
        </is>
      </c>
      <c r="D639" t="inlineStr">
        <is>
          <t>Not</t>
        </is>
      </c>
      <c r="E639" t="inlineStr">
        <is>
          <t>Estagiário | Rio de Janeiro/RJ</t>
        </is>
      </c>
      <c r="F639" t="inlineStr">
        <is>
          <t>effective</t>
        </is>
      </c>
      <c r="G639" t="inlineStr">
        <is>
          <t>18/03/2025</t>
        </is>
      </c>
      <c r="H639" t="inlineStr">
        <is>
          <t>30/06/2025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on-site</t>
        </is>
      </c>
      <c r="M639" t="inlineStr">
        <is>
          <t>https://sejaoceanica.gupy.io/job/eyJqb2JJZCI6ODgyMzY5OCwic291cmNlIjoiZ3VweV9wb3J0YWwifQ==?jobBoardSource=gupy_portal</t>
        </is>
      </c>
      <c r="N639" t="inlineStr">
        <is>
          <t>Não</t>
        </is>
      </c>
    </row>
    <row r="640">
      <c r="A640" t="n">
        <v>8794480</v>
      </c>
      <c r="B640" t="n">
        <v>1872</v>
      </c>
      <c r="C640" t="inlineStr">
        <is>
          <t>Carreiras Méliuz</t>
        </is>
      </c>
      <c r="D640" t="inlineStr">
        <is>
          <t>Not</t>
        </is>
      </c>
      <c r="E640" t="inlineStr">
        <is>
          <t>Pessoa Estagiária de CRM (Vaga Remota)</t>
        </is>
      </c>
      <c r="F640" t="inlineStr">
        <is>
          <t>internship</t>
        </is>
      </c>
      <c r="G640" t="inlineStr">
        <is>
          <t>18/03/2025</t>
        </is>
      </c>
      <c r="H640" t="inlineStr">
        <is>
          <t>29/03/2025</t>
        </is>
      </c>
      <c r="I640" t="b">
        <v>1</v>
      </c>
      <c r="L640" t="inlineStr">
        <is>
          <t>remote</t>
        </is>
      </c>
      <c r="M640" t="inlineStr">
        <is>
          <t>https://meliuz.gupy.io/job/eyJqb2JJZCI6ODc5NDQ4MCwic291cmNlIjoiZ3VweV9wb3J0YWwifQ==?jobBoardSource=gupy_portal</t>
        </is>
      </c>
      <c r="N640" t="inlineStr">
        <is>
          <t>Não</t>
        </is>
      </c>
    </row>
    <row r="641">
      <c r="A641" t="n">
        <v>8828252</v>
      </c>
      <c r="B641" t="n">
        <v>579</v>
      </c>
      <c r="C641" t="inlineStr">
        <is>
          <t>Supergasbras</t>
        </is>
      </c>
      <c r="D641" t="inlineStr">
        <is>
          <t>Not</t>
        </is>
      </c>
      <c r="E641" t="inlineStr">
        <is>
          <t>Estágio em Manutenção</t>
        </is>
      </c>
      <c r="F641" t="inlineStr">
        <is>
          <t>internship</t>
        </is>
      </c>
      <c r="G641" t="inlineStr">
        <is>
          <t>18/03/2025</t>
        </is>
      </c>
      <c r="H641" t="inlineStr">
        <is>
          <t>17/04/2025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https://supergasbras.gupy.io/job/eyJqb2JJZCI6ODgyODI1Miwic291cmNlIjoiZ3VweV9wb3J0YWwifQ==?jobBoardSource=gupy_portal</t>
        </is>
      </c>
      <c r="N641" t="inlineStr">
        <is>
          <t>Não</t>
        </is>
      </c>
    </row>
    <row r="642">
      <c r="A642" t="n">
        <v>8827976</v>
      </c>
      <c r="B642" t="n">
        <v>579</v>
      </c>
      <c r="C642" t="inlineStr">
        <is>
          <t>Supergasbras</t>
        </is>
      </c>
      <c r="D642" t="inlineStr">
        <is>
          <t>Not</t>
        </is>
      </c>
      <c r="E642" t="inlineStr">
        <is>
          <t xml:space="preserve">Estágio em Manutenção </t>
        </is>
      </c>
      <c r="F642" t="inlineStr">
        <is>
          <t>internship</t>
        </is>
      </c>
      <c r="G642" t="inlineStr">
        <is>
          <t>18/03/2025</t>
        </is>
      </c>
      <c r="H642" t="inlineStr">
        <is>
          <t>16/04/2025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https://supergasbras.gupy.io/job/eyJqb2JJZCI6ODgyNzk3Niwic291cmNlIjoiZ3VweV9wb3J0YWwifQ==?jobBoardSource=gupy_portal</t>
        </is>
      </c>
      <c r="N642" t="inlineStr">
        <is>
          <t>Não</t>
        </is>
      </c>
    </row>
    <row r="643">
      <c r="A643" t="n">
        <v>8760881</v>
      </c>
      <c r="B643" t="n">
        <v>68646</v>
      </c>
      <c r="C643" t="inlineStr">
        <is>
          <t>Duty Cosméticos</t>
        </is>
      </c>
      <c r="D643" t="inlineStr">
        <is>
          <t>Not</t>
        </is>
      </c>
      <c r="E643" t="inlineStr">
        <is>
          <t>Estágio Negócios Digitais | E-commerce</t>
        </is>
      </c>
      <c r="F643" t="inlineStr">
        <is>
          <t>internship</t>
        </is>
      </c>
      <c r="G643" t="inlineStr">
        <is>
          <t>18/03/2025</t>
        </is>
      </c>
      <c r="H643" t="inlineStr">
        <is>
          <t>05/05/2025</t>
        </is>
      </c>
      <c r="I643" t="b">
        <v>0</v>
      </c>
      <c r="J643" t="inlineStr">
        <is>
          <t>Rio de Janeiro</t>
        </is>
      </c>
      <c r="K643" t="inlineStr">
        <is>
          <t>Rio de Janeiro</t>
        </is>
      </c>
      <c r="L643" t="inlineStr">
        <is>
          <t>on-site</t>
        </is>
      </c>
      <c r="M643" t="inlineStr">
        <is>
          <t>https://dutycosmeticos.gupy.io/job/eyJqb2JJZCI6ODc2MDg4MSwic291cmNlIjoiZ3VweV9wb3J0YWwifQ==?jobBoardSource=gupy_portal</t>
        </is>
      </c>
      <c r="N643" t="inlineStr">
        <is>
          <t>Não</t>
        </is>
      </c>
    </row>
    <row r="644">
      <c r="A644" t="n">
        <v>8760664</v>
      </c>
      <c r="B644" t="n">
        <v>68646</v>
      </c>
      <c r="C644" t="inlineStr">
        <is>
          <t>Duty Cosméticos</t>
        </is>
      </c>
      <c r="D644" t="inlineStr">
        <is>
          <t>Not</t>
        </is>
      </c>
      <c r="E644" t="inlineStr">
        <is>
          <t>Estágio Trade Marketing</t>
        </is>
      </c>
      <c r="F644" t="inlineStr">
        <is>
          <t>internship</t>
        </is>
      </c>
      <c r="G644" t="inlineStr">
        <is>
          <t>18/03/2025</t>
        </is>
      </c>
      <c r="H644" t="inlineStr">
        <is>
          <t>05/05/2025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on-site</t>
        </is>
      </c>
      <c r="M644" t="inlineStr">
        <is>
          <t>https://dutycosmeticos.gupy.io/job/eyJqb2JJZCI6ODc2MDY2NCwic291cmNlIjoiZ3VweV9wb3J0YWwifQ==?jobBoardSource=gupy_portal</t>
        </is>
      </c>
      <c r="N644" t="inlineStr">
        <is>
          <t>Não</t>
        </is>
      </c>
    </row>
    <row r="645">
      <c r="A645" t="n">
        <v>8826302</v>
      </c>
      <c r="B645" t="n">
        <v>38515</v>
      </c>
      <c r="C645" t="inlineStr">
        <is>
          <t>Programa de Estágio Coca-Cola Andina Brasil</t>
        </is>
      </c>
      <c r="D645" t="inlineStr">
        <is>
          <t>Not</t>
        </is>
      </c>
      <c r="E645" t="inlineStr">
        <is>
          <t xml:space="preserve">ESTÁGIO - PLANEJAMENTO FINANCEIRO - JPGA </t>
        </is>
      </c>
      <c r="F645" t="inlineStr">
        <is>
          <t>internship</t>
        </is>
      </c>
      <c r="G645" t="inlineStr">
        <is>
          <t>18/03/2025</t>
        </is>
      </c>
      <c r="H645" t="inlineStr">
        <is>
          <t>17/05/2025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hybrid</t>
        </is>
      </c>
      <c r="M645" t="inlineStr">
        <is>
          <t>https://programadeestagiokoandina.gupy.io/job/eyJqb2JJZCI6ODgyNjMwMiwic291cmNlIjoiZ3VweV9wb3J0YWwifQ==?jobBoardSource=gupy_portal</t>
        </is>
      </c>
      <c r="N645" t="inlineStr">
        <is>
          <t>Não</t>
        </is>
      </c>
    </row>
    <row r="646">
      <c r="A646" t="n">
        <v>8825694</v>
      </c>
      <c r="B646" t="n">
        <v>292</v>
      </c>
      <c r="C646" t="inlineStr">
        <is>
          <t>Grupo Trigo</t>
        </is>
      </c>
      <c r="D646" t="inlineStr">
        <is>
          <t>Not</t>
        </is>
      </c>
      <c r="E646" t="inlineStr">
        <is>
          <t>Estágio em Eficiência Operacional</t>
        </is>
      </c>
      <c r="F646" t="inlineStr">
        <is>
          <t>internship</t>
        </is>
      </c>
      <c r="G646" t="inlineStr">
        <is>
          <t>18/03/2025</t>
        </is>
      </c>
      <c r="H646" t="inlineStr">
        <is>
          <t>18/04/2025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hybrid</t>
        </is>
      </c>
      <c r="M646" t="inlineStr">
        <is>
          <t>https://grupotrigo.gupy.io/job/eyJqb2JJZCI6ODgyNTY5NCwic291cmNlIjoiZ3VweV9wb3J0YWwifQ==?jobBoardSource=gupy_portal</t>
        </is>
      </c>
      <c r="N646" t="inlineStr">
        <is>
          <t>Não</t>
        </is>
      </c>
    </row>
    <row r="647">
      <c r="A647" s="4" t="n">
        <v>8819517</v>
      </c>
      <c r="B647" s="4" t="n">
        <v>46700</v>
      </c>
      <c r="C647" s="4" t="inlineStr">
        <is>
          <t>LWSA</t>
        </is>
      </c>
      <c r="D647" s="4" t="inlineStr">
        <is>
          <t>Not</t>
        </is>
      </c>
      <c r="E647" s="4" t="inlineStr">
        <is>
          <t>Bling | Pessoa Desenvolvedora Sênior (PHP ou Golang) | Remoto</t>
        </is>
      </c>
      <c r="F647" s="4" t="inlineStr">
        <is>
          <t>effective</t>
        </is>
      </c>
      <c r="G647" s="4" t="inlineStr">
        <is>
          <t>18/03/2025</t>
        </is>
      </c>
      <c r="H647" s="4" t="inlineStr">
        <is>
          <t>30/06/2025</t>
        </is>
      </c>
      <c r="I647" s="4" t="b">
        <v>1</v>
      </c>
      <c r="J647" s="4" t="n"/>
      <c r="K647" s="4" t="n"/>
      <c r="L647" s="4" t="inlineStr">
        <is>
          <t>remote</t>
        </is>
      </c>
      <c r="M647" s="4" t="inlineStr">
        <is>
          <t>https://lwsa.gupy.io/job/eyJqb2JJZCI6ODgxOTUxNywic291cmNlIjoiZ3VweV9wb3J0YWwifQ==?jobBoardSource=gupy_portal</t>
        </is>
      </c>
      <c r="N647" s="4" t="inlineStr">
        <is>
          <t>Não</t>
        </is>
      </c>
    </row>
    <row r="648">
      <c r="A648" s="4" t="n">
        <v>8812738</v>
      </c>
      <c r="B648" s="4" t="n">
        <v>417</v>
      </c>
      <c r="C648" s="4" t="inlineStr">
        <is>
          <t>Compass UOL</t>
        </is>
      </c>
      <c r="D648" s="4" t="inlineStr">
        <is>
          <t>Not</t>
        </is>
      </c>
      <c r="E648" s="4" t="inlineStr">
        <is>
          <t>PHP Tech Lead | Specialist</t>
        </is>
      </c>
      <c r="F648" s="4" t="inlineStr">
        <is>
          <t>effective</t>
        </is>
      </c>
      <c r="G648" s="4" t="inlineStr">
        <is>
          <t>18/03/2025</t>
        </is>
      </c>
      <c r="H648" s="4" t="inlineStr">
        <is>
          <t>13/05/2025</t>
        </is>
      </c>
      <c r="I648" s="4" t="b">
        <v>1</v>
      </c>
      <c r="J648" s="4" t="n"/>
      <c r="K648" s="4" t="n"/>
      <c r="L648" s="4" t="inlineStr">
        <is>
          <t>remote</t>
        </is>
      </c>
      <c r="M648" s="4" t="inlineStr">
        <is>
          <t>https://compass.gupy.io/job/eyJqb2JJZCI6ODgxMjczOCwic291cmNlIjoiZ3VweV9wb3J0YWwifQ==?jobBoardSource=gupy_portal</t>
        </is>
      </c>
      <c r="N648" s="4" t="inlineStr">
        <is>
          <t>Não</t>
        </is>
      </c>
    </row>
    <row r="649">
      <c r="A649" s="4" t="n">
        <v>8810118</v>
      </c>
      <c r="B649" s="4" t="n">
        <v>46700</v>
      </c>
      <c r="C649" s="4" t="inlineStr">
        <is>
          <t>LWSA</t>
        </is>
      </c>
      <c r="D649" s="4" t="inlineStr">
        <is>
          <t>Not</t>
        </is>
      </c>
      <c r="E649" s="4" t="inlineStr">
        <is>
          <t>Tray | Pessoa Programadora PHP Pleno | Marketplaces | Remoto</t>
        </is>
      </c>
      <c r="F649" s="4" t="inlineStr">
        <is>
          <t>effective</t>
        </is>
      </c>
      <c r="G649" s="4" t="inlineStr">
        <is>
          <t>18/03/2025</t>
        </is>
      </c>
      <c r="H649" s="4" t="inlineStr">
        <is>
          <t>18/04/2025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https://lwsa.gupy.io/job/eyJqb2JJZCI6ODgxMDExOCwic291cmNlIjoiZ3VweV9wb3J0YWwifQ==?jobBoardSource=gupy_portal</t>
        </is>
      </c>
      <c r="N649" s="4" t="inlineStr">
        <is>
          <t>Não</t>
        </is>
      </c>
    </row>
    <row r="650">
      <c r="A650" s="4" t="n">
        <v>8823545</v>
      </c>
      <c r="B650" s="4" t="n">
        <v>562</v>
      </c>
      <c r="C650" s="4" t="inlineStr">
        <is>
          <t>Deliver IT</t>
        </is>
      </c>
      <c r="D650" s="4" t="inlineStr">
        <is>
          <t>Not</t>
        </is>
      </c>
      <c r="E650" s="4" t="inlineStr">
        <is>
          <t>Desenvolvedor(a) PHP Sênior</t>
        </is>
      </c>
      <c r="F650" s="4" t="inlineStr">
        <is>
          <t>effective</t>
        </is>
      </c>
      <c r="G650" s="4" t="inlineStr">
        <is>
          <t>18/03/2025</t>
        </is>
      </c>
      <c r="H650" s="4" t="inlineStr">
        <is>
          <t>17/06/2025</t>
        </is>
      </c>
      <c r="I650" s="4" t="b">
        <v>1</v>
      </c>
      <c r="J650" s="4" t="n"/>
      <c r="K650" s="4" t="n"/>
      <c r="L650" s="4" t="inlineStr">
        <is>
          <t>remote</t>
        </is>
      </c>
      <c r="M650" s="4" t="inlineStr">
        <is>
          <t>https://deliverit.gupy.io/job/eyJqb2JJZCI6ODgyMzU0NSwic291cmNlIjoiZ3VweV9wb3J0YWwifQ==?jobBoardSource=gupy_portal</t>
        </is>
      </c>
      <c r="N650" s="4" t="inlineStr">
        <is>
          <t>Não</t>
        </is>
      </c>
    </row>
    <row r="651">
      <c r="A651" s="3" t="n">
        <v>8827510</v>
      </c>
      <c r="B651" s="3" t="n">
        <v>1949</v>
      </c>
      <c r="C651" s="3" t="inlineStr">
        <is>
          <t>Fluency Academy</t>
        </is>
      </c>
      <c r="D651" s="3" t="inlineStr">
        <is>
          <t>Not</t>
        </is>
      </c>
      <c r="E651" s="3" t="inlineStr">
        <is>
          <t>Data | Analista de Dados Sênior</t>
        </is>
      </c>
      <c r="F651" s="3" t="inlineStr">
        <is>
          <t>vacancy_legal_entity</t>
        </is>
      </c>
      <c r="G651" s="3" t="inlineStr">
        <is>
          <t>18/03/2025</t>
        </is>
      </c>
      <c r="H651" s="3" t="inlineStr">
        <is>
          <t>10/07/2025</t>
        </is>
      </c>
      <c r="I651" s="3" t="b">
        <v>1</v>
      </c>
      <c r="J651" s="3" t="inlineStr"/>
      <c r="K651" s="3" t="inlineStr"/>
      <c r="L651" s="3" t="inlineStr">
        <is>
          <t>remote</t>
        </is>
      </c>
      <c r="M651" s="3" t="inlineStr">
        <is>
          <t>https://fluencyacademy.gupy.io/job/eyJqb2JJZCI6ODgyNzUxMCwic291cmNlIjoiZ3VweV9wb3J0YWwifQ==?jobBoardSource=gupy_portal</t>
        </is>
      </c>
      <c r="N651" s="3" t="inlineStr">
        <is>
          <t>Não</t>
        </is>
      </c>
    </row>
    <row r="652">
      <c r="A652" s="4" t="n">
        <v>8829814</v>
      </c>
      <c r="B652" s="4" t="n">
        <v>1273</v>
      </c>
      <c r="C652" s="4" t="inlineStr">
        <is>
          <t>Every Cybersecurity, GRC and Privacy Solutions</t>
        </is>
      </c>
      <c r="D652" s="4" t="inlineStr">
        <is>
          <t>Not</t>
        </is>
      </c>
      <c r="E652" s="4" t="inlineStr">
        <is>
          <t>Analista de Privacidade de Dados Junior - Presencial Rio de Janeiro</t>
        </is>
      </c>
      <c r="F652" s="4" t="inlineStr">
        <is>
          <t>effective</t>
        </is>
      </c>
      <c r="G652" s="4" t="inlineStr">
        <is>
          <t>18/03/2025</t>
        </is>
      </c>
      <c r="H652" s="4" t="inlineStr">
        <is>
          <t>17/05/2025</t>
        </is>
      </c>
      <c r="I652" s="4" t="b">
        <v>0</v>
      </c>
      <c r="J652" s="4" t="inlineStr">
        <is>
          <t>Rio de Janeiro</t>
        </is>
      </c>
      <c r="K652" s="4" t="inlineStr">
        <is>
          <t>Rio de Janeiro</t>
        </is>
      </c>
      <c r="L652" s="4" t="inlineStr">
        <is>
          <t>on-site</t>
        </is>
      </c>
      <c r="M652" s="4" t="inlineStr">
        <is>
          <t>https://sejaevery.gupy.io/job/eyJqb2JJZCI6ODgyOTgxNCwic291cmNlIjoiZ3VweV9wb3J0YWwifQ==?jobBoardSource=gupy_portal</t>
        </is>
      </c>
      <c r="N652" s="4" t="inlineStr">
        <is>
          <t>Não</t>
        </is>
      </c>
    </row>
    <row r="653">
      <c r="A653" s="4" t="n">
        <v>8826740</v>
      </c>
      <c r="B653" s="4" t="n">
        <v>400</v>
      </c>
      <c r="C653" s="4" t="inlineStr">
        <is>
          <t>Edge.UOL</t>
        </is>
      </c>
      <c r="D653" s="4" t="inlineStr">
        <is>
          <t>Not</t>
        </is>
      </c>
      <c r="E653" s="4" t="inlineStr">
        <is>
          <t>Analista de Segurança da Informação Jr.</t>
        </is>
      </c>
      <c r="F653" s="4" t="inlineStr">
        <is>
          <t>effective</t>
        </is>
      </c>
      <c r="G653" s="4" t="inlineStr">
        <is>
          <t>18/03/2025</t>
        </is>
      </c>
      <c r="H653" s="4" t="inlineStr">
        <is>
          <t>31/12/2025</t>
        </is>
      </c>
      <c r="I653" s="4" t="b">
        <v>1</v>
      </c>
      <c r="J653" s="4" t="inlineStr">
        <is>
          <t>Sao Paulo</t>
        </is>
      </c>
      <c r="K653" s="4" t="inlineStr">
        <is>
          <t>São Paulo</t>
        </is>
      </c>
      <c r="L653" s="4" t="inlineStr">
        <is>
          <t>remote</t>
        </is>
      </c>
      <c r="M653" s="4" t="inlineStr">
        <is>
          <t>https://edgeuol.gupy.io/job/eyJqb2JJZCI6ODgyNjc0MCwic291cmNlIjoiZ3VweV9wb3J0YWwifQ==?jobBoardSource=gupy_portal</t>
        </is>
      </c>
      <c r="N653" s="4" t="inlineStr">
        <is>
          <t>Não</t>
        </is>
      </c>
    </row>
    <row r="654">
      <c r="A654" t="n">
        <v>8829674</v>
      </c>
      <c r="B654" t="n">
        <v>1273</v>
      </c>
      <c r="C654" t="inlineStr">
        <is>
          <t>Every Cybersecurity, GRC and Privacy Solutions</t>
        </is>
      </c>
      <c r="D654" t="inlineStr">
        <is>
          <t>Not</t>
        </is>
      </c>
      <c r="E654" t="inlineStr">
        <is>
          <t>Analista de Segurança da Informação - Presencial Rio de Janeiro</t>
        </is>
      </c>
      <c r="F654" t="inlineStr">
        <is>
          <t>effective</t>
        </is>
      </c>
      <c r="G654" t="inlineStr">
        <is>
          <t>18/03/2025</t>
        </is>
      </c>
      <c r="H654" t="inlineStr">
        <is>
          <t>17/05/2025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https://sejaevery.gupy.io/job/eyJqb2JJZCI6ODgyOTY3NCwic291cmNlIjoiZ3VweV9wb3J0YWwifQ==?jobBoardSource=gupy_portal</t>
        </is>
      </c>
      <c r="N654" t="inlineStr">
        <is>
          <t>Não</t>
        </is>
      </c>
    </row>
    <row r="655">
      <c r="A655" s="4" t="n">
        <v>8735010</v>
      </c>
      <c r="B655" s="4" t="n">
        <v>54190</v>
      </c>
      <c r="C655" s="4" t="inlineStr">
        <is>
          <t>Frete Rápido</t>
        </is>
      </c>
      <c r="D655" s="4" t="inlineStr">
        <is>
          <t>Not</t>
        </is>
      </c>
      <c r="E655" s="4" t="inlineStr">
        <is>
          <t>Desenvolvedor Backend (Golang) PL</t>
        </is>
      </c>
      <c r="F655" s="4" t="inlineStr">
        <is>
          <t>effective</t>
        </is>
      </c>
      <c r="G655" s="4" t="inlineStr">
        <is>
          <t>17/03/2025</t>
        </is>
      </c>
      <c r="H655" s="4" t="inlineStr">
        <is>
          <t>29/04/2025</t>
        </is>
      </c>
      <c r="I655" s="4" t="b">
        <v>1</v>
      </c>
      <c r="J655" s="4" t="n"/>
      <c r="K655" s="4" t="n"/>
      <c r="L655" s="4" t="inlineStr">
        <is>
          <t>remote</t>
        </is>
      </c>
      <c r="M655" s="4" t="inlineStr">
        <is>
          <t>https://freterapido.gupy.io/job/eyJqb2JJZCI6ODczNTAxMCwic291cmNlIjoiZ3VweV9wb3J0YWwifQ==?jobBoardSource=gupy_portal</t>
        </is>
      </c>
      <c r="N655" s="4" t="inlineStr">
        <is>
          <t>Não</t>
        </is>
      </c>
    </row>
    <row r="656">
      <c r="A656" s="4" t="n">
        <v>8800599</v>
      </c>
      <c r="B656" s="4" t="n">
        <v>56104</v>
      </c>
      <c r="C656" s="4" t="inlineStr">
        <is>
          <t>MJV Technology &amp; Innovation</t>
        </is>
      </c>
      <c r="D656" s="4" t="inlineStr">
        <is>
          <t>Not</t>
        </is>
      </c>
      <c r="E656" s="4" t="inlineStr">
        <is>
          <t>Pessoa Desenvolvedora Back-end (Java)</t>
        </is>
      </c>
      <c r="F656" s="4" t="inlineStr">
        <is>
          <t>effective</t>
        </is>
      </c>
      <c r="G656" s="4" t="inlineStr">
        <is>
          <t>17/03/2025</t>
        </is>
      </c>
      <c r="H656" s="4" t="inlineStr">
        <is>
          <t>12/05/2025</t>
        </is>
      </c>
      <c r="I656" s="4" t="b">
        <v>1</v>
      </c>
      <c r="J656" s="4" t="n"/>
      <c r="K656" s="4" t="n"/>
      <c r="L656" s="4" t="inlineStr">
        <is>
          <t>remote</t>
        </is>
      </c>
      <c r="M656" s="4" t="inlineStr">
        <is>
          <t>https://mjvcarreiras.gupy.io/job/eyJqb2JJZCI6ODgwMDU5OSwic291cmNlIjoiZ3VweV9wb3J0YWwifQ==?jobBoardSource=gupy_portal</t>
        </is>
      </c>
      <c r="N656" s="4" t="inlineStr">
        <is>
          <t>Não</t>
        </is>
      </c>
    </row>
    <row r="657">
      <c r="A657" s="4" t="n">
        <v>8812757</v>
      </c>
      <c r="B657" s="4" t="n">
        <v>37030</v>
      </c>
      <c r="C657" s="4" t="inlineStr">
        <is>
          <t>Dotz</t>
        </is>
      </c>
      <c r="D657" s="4" t="inlineStr">
        <is>
          <t>Not</t>
        </is>
      </c>
      <c r="E657" s="4" t="inlineStr">
        <is>
          <t>DESENVOLVEDOR BACK-END SÊNIOR | .NET</t>
        </is>
      </c>
      <c r="F657" s="4" t="inlineStr">
        <is>
          <t>vacancy_legal_entity</t>
        </is>
      </c>
      <c r="G657" s="4" t="inlineStr">
        <is>
          <t>17/03/2025</t>
        </is>
      </c>
      <c r="H657" s="4" t="inlineStr">
        <is>
          <t>13/05/2025</t>
        </is>
      </c>
      <c r="I657" s="4" t="b">
        <v>1</v>
      </c>
      <c r="J657" s="4" t="n"/>
      <c r="K657" s="4" t="n"/>
      <c r="L657" s="4" t="inlineStr">
        <is>
          <t>remote</t>
        </is>
      </c>
      <c r="M657" s="4" t="inlineStr">
        <is>
          <t>https://dotz.gupy.io/job/eyJqb2JJZCI6ODgxMjc1Nywic291cmNlIjoiZ3VweV9wb3J0YWwifQ==?jobBoardSource=gupy_portal</t>
        </is>
      </c>
      <c r="N657" s="4" t="inlineStr">
        <is>
          <t>Não</t>
        </is>
      </c>
    </row>
    <row r="658">
      <c r="A658" s="4" t="n">
        <v>8817222</v>
      </c>
      <c r="B658" s="4" t="n">
        <v>50527</v>
      </c>
      <c r="C658" s="4" t="inlineStr">
        <is>
          <t>VENHA SER #SANGUELARANJA 🧡🚀</t>
        </is>
      </c>
      <c r="D658" s="4" t="inlineStr">
        <is>
          <t>Not</t>
        </is>
      </c>
      <c r="E658" s="4" t="inlineStr">
        <is>
          <t>Pessoa Desenvolvedora Back-end Sênior</t>
        </is>
      </c>
      <c r="F658" s="4" t="inlineStr">
        <is>
          <t>effective</t>
        </is>
      </c>
      <c r="G658" s="4" t="inlineStr">
        <is>
          <t>17/03/2025</t>
        </is>
      </c>
      <c r="H658" s="4" t="inlineStr">
        <is>
          <t>16/05/2025</t>
        </is>
      </c>
      <c r="I658" s="4" t="b">
        <v>1</v>
      </c>
      <c r="J658" s="4" t="n"/>
      <c r="K658" s="4" t="n"/>
      <c r="L658" s="4" t="inlineStr">
        <is>
          <t>remote</t>
        </is>
      </c>
      <c r="M658" s="4" t="inlineStr">
        <is>
          <t>https://fcamara.gupy.io/job/eyJqb2JJZCI6ODgxNzIyMiwic291cmNlIjoiZ3VweV9wb3J0YWwifQ==?jobBoardSource=gupy_portal</t>
        </is>
      </c>
      <c r="N658" s="4" t="inlineStr">
        <is>
          <t>Não</t>
        </is>
      </c>
    </row>
    <row r="659">
      <c r="A659" s="4" t="n">
        <v>8817180</v>
      </c>
      <c r="B659" s="4" t="n">
        <v>50527</v>
      </c>
      <c r="C659" s="4" t="inlineStr">
        <is>
          <t>VENHA SER #SANGUELARANJA 🧡🚀</t>
        </is>
      </c>
      <c r="D659" s="4" t="inlineStr">
        <is>
          <t>Not</t>
        </is>
      </c>
      <c r="E659" s="4" t="inlineStr">
        <is>
          <t>Pessoa Desenvolvedora Back-end Sênior</t>
        </is>
      </c>
      <c r="F659" s="4" t="inlineStr">
        <is>
          <t>effective</t>
        </is>
      </c>
      <c r="G659" s="4" t="inlineStr">
        <is>
          <t>17/03/2025</t>
        </is>
      </c>
      <c r="H659" s="4" t="inlineStr">
        <is>
          <t>16/05/2025</t>
        </is>
      </c>
      <c r="I659" s="4" t="b">
        <v>1</v>
      </c>
      <c r="J659" s="4" t="n"/>
      <c r="K659" s="4" t="n"/>
      <c r="L659" s="4" t="inlineStr">
        <is>
          <t>remote</t>
        </is>
      </c>
      <c r="M659" s="4" t="inlineStr">
        <is>
          <t>https://fcamara.gupy.io/job/eyJqb2JJZCI6ODgxNzE4MCwic291cmNlIjoiZ3VweV9wb3J0YWwifQ==?jobBoardSource=gupy_portal</t>
        </is>
      </c>
      <c r="N659" s="4" t="inlineStr">
        <is>
          <t>Não</t>
        </is>
      </c>
    </row>
    <row r="660">
      <c r="A660" s="4" t="n">
        <v>8812605</v>
      </c>
      <c r="B660" s="4" t="n">
        <v>50527</v>
      </c>
      <c r="C660" s="4" t="inlineStr">
        <is>
          <t>VENHA SER #SANGUELARANJA 🧡🚀</t>
        </is>
      </c>
      <c r="D660" s="4" t="inlineStr">
        <is>
          <t>Not</t>
        </is>
      </c>
      <c r="E660" s="4" t="inlineStr">
        <is>
          <t>Pessoa Desenvolvedora Back-end Sênior</t>
        </is>
      </c>
      <c r="F660" s="4" t="inlineStr">
        <is>
          <t>effective</t>
        </is>
      </c>
      <c r="G660" s="4" t="inlineStr">
        <is>
          <t>17/03/2025</t>
        </is>
      </c>
      <c r="H660" s="4" t="inlineStr">
        <is>
          <t>13/05/2025</t>
        </is>
      </c>
      <c r="I660" s="4" t="b">
        <v>1</v>
      </c>
      <c r="J660" s="4" t="n"/>
      <c r="K660" s="4" t="n"/>
      <c r="L660" s="4" t="inlineStr">
        <is>
          <t>remote</t>
        </is>
      </c>
      <c r="M660" s="4" t="inlineStr">
        <is>
          <t>https://fcamara.gupy.io/job/eyJqb2JJZCI6ODgxMjYwNSwic291cmNlIjoiZ3VweV9wb3J0YWwifQ==?jobBoardSource=gupy_portal</t>
        </is>
      </c>
      <c r="N660" s="4" t="inlineStr">
        <is>
          <t>Não</t>
        </is>
      </c>
    </row>
    <row r="661">
      <c r="A661" t="n">
        <v>8820292</v>
      </c>
      <c r="B661" t="n">
        <v>1863</v>
      </c>
      <c r="C661" t="inlineStr">
        <is>
          <t>Ambipar</t>
        </is>
      </c>
      <c r="D661" t="inlineStr">
        <is>
          <t>Not</t>
        </is>
      </c>
      <c r="E661" t="inlineStr">
        <is>
          <t xml:space="preserve"> AMBIPAR RESPONSE - Analista Administrativo</t>
        </is>
      </c>
      <c r="F661" t="inlineStr">
        <is>
          <t>effective</t>
        </is>
      </c>
      <c r="G661" t="inlineStr">
        <is>
          <t>17/03/2025</t>
        </is>
      </c>
      <c r="H661" t="inlineStr">
        <is>
          <t>16/05/2025</t>
        </is>
      </c>
      <c r="I661" t="b">
        <v>0</v>
      </c>
      <c r="J661" t="inlineStr">
        <is>
          <t>Niterói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https://ambipar.gupy.io/job/eyJqb2JJZCI6ODgyMDI5Miwic291cmNlIjoiZ3VweV9wb3J0YWwifQ==?jobBoardSource=gupy_portal</t>
        </is>
      </c>
      <c r="N661" t="inlineStr">
        <is>
          <t>Não</t>
        </is>
      </c>
    </row>
    <row r="662">
      <c r="A662" t="n">
        <v>8819886</v>
      </c>
      <c r="B662" t="n">
        <v>2221</v>
      </c>
      <c r="C662" t="inlineStr">
        <is>
          <t>Grupo Vamos</t>
        </is>
      </c>
      <c r="D662" t="inlineStr">
        <is>
          <t>Not</t>
        </is>
      </c>
      <c r="E662" t="inlineStr">
        <is>
          <t>ANALISTA ADMINISTRATIVO DE VENDAS</t>
        </is>
      </c>
      <c r="F662" t="inlineStr">
        <is>
          <t>effective</t>
        </is>
      </c>
      <c r="G662" t="inlineStr">
        <is>
          <t>17/03/2025</t>
        </is>
      </c>
      <c r="H662" t="inlineStr">
        <is>
          <t>16/05/2025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https://vamos.gupy.io/job/eyJqb2JJZCI6ODgxOTg4Niwic291cmNlIjoiZ3VweV9wb3J0YWwifQ==?jobBoardSource=gupy_portal</t>
        </is>
      </c>
      <c r="N662" t="inlineStr">
        <is>
          <t>Não</t>
        </is>
      </c>
    </row>
    <row r="663">
      <c r="A663" t="n">
        <v>8821149</v>
      </c>
      <c r="B663" t="n">
        <v>42412</v>
      </c>
      <c r="C663" t="inlineStr">
        <is>
          <t>QCA</t>
        </is>
      </c>
      <c r="D663" t="inlineStr">
        <is>
          <t>Not</t>
        </is>
      </c>
      <c r="E663" t="inlineStr">
        <is>
          <t>Estágio em Direito | Bancário</t>
        </is>
      </c>
      <c r="F663" t="inlineStr">
        <is>
          <t>internship</t>
        </is>
      </c>
      <c r="G663" t="inlineStr">
        <is>
          <t>17/03/2025</t>
        </is>
      </c>
      <c r="H663" t="inlineStr">
        <is>
          <t>16/05/2025</t>
        </is>
      </c>
      <c r="I663" t="b">
        <v>1</v>
      </c>
      <c r="L663" t="inlineStr">
        <is>
          <t>remote</t>
        </is>
      </c>
      <c r="M663" t="inlineStr">
        <is>
          <t>https://qca.gupy.io/job/eyJqb2JJZCI6ODgyMTE0OSwic291cmNlIjoiZ3VweV9wb3J0YWwifQ==?jobBoardSource=gupy_portal</t>
        </is>
      </c>
      <c r="N663" t="inlineStr">
        <is>
          <t>Não</t>
        </is>
      </c>
    </row>
    <row r="664">
      <c r="A664" t="n">
        <v>8819652</v>
      </c>
      <c r="B664" t="n">
        <v>42412</v>
      </c>
      <c r="C664" t="inlineStr">
        <is>
          <t>QCA</t>
        </is>
      </c>
      <c r="D664" t="inlineStr">
        <is>
          <t>Not</t>
        </is>
      </c>
      <c r="E664" t="inlineStr">
        <is>
          <t xml:space="preserve">Estágio em Direito | Consumidor  </t>
        </is>
      </c>
      <c r="F664" t="inlineStr">
        <is>
          <t>internship</t>
        </is>
      </c>
      <c r="G664" t="inlineStr">
        <is>
          <t>17/03/2025</t>
        </is>
      </c>
      <c r="H664" t="inlineStr">
        <is>
          <t>16/05/2025</t>
        </is>
      </c>
      <c r="I664" t="b">
        <v>1</v>
      </c>
      <c r="L664" t="inlineStr">
        <is>
          <t>remote</t>
        </is>
      </c>
      <c r="M664" t="inlineStr">
        <is>
          <t>https://qca.gupy.io/job/eyJqb2JJZCI6ODgxOTY1Miwic291cmNlIjoiZ3VweV9wb3J0YWwifQ==?jobBoardSource=gupy_portal</t>
        </is>
      </c>
      <c r="N664" t="inlineStr">
        <is>
          <t>Não</t>
        </is>
      </c>
    </row>
    <row r="665">
      <c r="A665" t="n">
        <v>8818086</v>
      </c>
      <c r="B665" t="n">
        <v>75343</v>
      </c>
      <c r="C665" t="inlineStr">
        <is>
          <t>Gaudium</t>
        </is>
      </c>
      <c r="D665" t="inlineStr">
        <is>
          <t>Not</t>
        </is>
      </c>
      <c r="E665" t="inlineStr">
        <is>
          <t>Estagiário de Jornalismo</t>
        </is>
      </c>
      <c r="F665" t="inlineStr">
        <is>
          <t>internship</t>
        </is>
      </c>
      <c r="G665" t="inlineStr">
        <is>
          <t>17/03/2025</t>
        </is>
      </c>
      <c r="H665" t="inlineStr">
        <is>
          <t>31/05/2025</t>
        </is>
      </c>
      <c r="I665" t="b">
        <v>1</v>
      </c>
      <c r="L665" t="inlineStr">
        <is>
          <t>remote</t>
        </is>
      </c>
      <c r="M665" t="inlineStr">
        <is>
          <t>https://gaudium.gupy.io/job/eyJqb2JJZCI6ODgxODA4Niwic291cmNlIjoiZ3VweV9wb3J0YWwifQ==?jobBoardSource=gupy_portal</t>
        </is>
      </c>
      <c r="N665" t="inlineStr">
        <is>
          <t>Não</t>
        </is>
      </c>
    </row>
    <row r="666">
      <c r="A666" t="n">
        <v>8803093</v>
      </c>
      <c r="B666" t="n">
        <v>36502</v>
      </c>
      <c r="C666" t="inlineStr">
        <is>
          <t>Quality Digital</t>
        </is>
      </c>
      <c r="D666" t="inlineStr">
        <is>
          <t>Not</t>
        </is>
      </c>
      <c r="E666" t="inlineStr">
        <is>
          <t>8803093 - ESTÁGIARIO ADMINISTRATIVO FINANCEIRO</t>
        </is>
      </c>
      <c r="F666" t="inlineStr">
        <is>
          <t>effective</t>
        </is>
      </c>
      <c r="G666" t="inlineStr">
        <is>
          <t>17/03/2025</t>
        </is>
      </c>
      <c r="H666" t="inlineStr">
        <is>
          <t>31/03/2025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hybrid</t>
        </is>
      </c>
      <c r="M666" t="inlineStr">
        <is>
          <t>https://qualitydigital.gupy.io/job/eyJqb2JJZCI6ODgwMzA5Mywic291cmNlIjoiZ3VweV9wb3J0YWwifQ==?jobBoardSource=gupy_portal</t>
        </is>
      </c>
      <c r="N666" t="inlineStr">
        <is>
          <t>Não</t>
        </is>
      </c>
    </row>
    <row r="667">
      <c r="A667" t="n">
        <v>8792296</v>
      </c>
      <c r="B667" t="n">
        <v>1110</v>
      </c>
      <c r="C667" t="inlineStr">
        <is>
          <t>Programa de Estágio Talentos Barcelos</t>
        </is>
      </c>
      <c r="D667" t="inlineStr">
        <is>
          <t>Not</t>
        </is>
      </c>
      <c r="E667" t="inlineStr">
        <is>
          <t>ESTAGIARIO DE ABASTECIMENTO e PRICING</t>
        </is>
      </c>
      <c r="F667" t="inlineStr">
        <is>
          <t>internship</t>
        </is>
      </c>
      <c r="G667" t="inlineStr">
        <is>
          <t>17/03/2025</t>
        </is>
      </c>
      <c r="H667" t="inlineStr">
        <is>
          <t>11/05/2025</t>
        </is>
      </c>
      <c r="I667" t="b">
        <v>0</v>
      </c>
      <c r="J667" t="inlineStr">
        <is>
          <t>Campos dos Goytacazes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https://talentosbarcelos.gupy.io/job/eyJqb2JJZCI6ODc5MjI5Niwic291cmNlIjoiZ3VweV9wb3J0YWwifQ==?jobBoardSource=gupy_portal</t>
        </is>
      </c>
      <c r="N667" t="inlineStr">
        <is>
          <t>Não</t>
        </is>
      </c>
    </row>
    <row r="668">
      <c r="A668" t="n">
        <v>8722739</v>
      </c>
      <c r="B668" t="n">
        <v>472</v>
      </c>
      <c r="C668" t="inlineStr">
        <is>
          <t>GRUPO SOMA</t>
        </is>
      </c>
      <c r="D668" t="inlineStr">
        <is>
          <t>Not</t>
        </is>
      </c>
      <c r="E668" t="inlineStr">
        <is>
          <t xml:space="preserve">GRUPO SOMA | DIGITAL | Estagiário de BI </t>
        </is>
      </c>
      <c r="F668" t="inlineStr">
        <is>
          <t>internship</t>
        </is>
      </c>
      <c r="G668" t="inlineStr">
        <is>
          <t>17/03/2025</t>
        </is>
      </c>
      <c r="H668" t="inlineStr">
        <is>
          <t>27/04/2025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hybrid</t>
        </is>
      </c>
      <c r="M668" t="inlineStr">
        <is>
          <t>https://gruposoma.gupy.io/job/eyJqb2JJZCI6ODcyMjczOSwic291cmNlIjoiZ3VweV9wb3J0YWwifQ==?jobBoardSource=gupy_portal</t>
        </is>
      </c>
      <c r="N668" t="inlineStr">
        <is>
          <t>Não</t>
        </is>
      </c>
    </row>
    <row r="669">
      <c r="A669" t="n">
        <v>8822420</v>
      </c>
      <c r="B669" t="n">
        <v>7066</v>
      </c>
      <c r="C669" t="inlineStr">
        <is>
          <t>V360</t>
        </is>
      </c>
      <c r="D669" t="inlineStr">
        <is>
          <t>Not</t>
        </is>
      </c>
      <c r="E669" t="inlineStr">
        <is>
          <t>V360 - Estágio em Processos e Projetos</t>
        </is>
      </c>
      <c r="F669" t="inlineStr">
        <is>
          <t>internship</t>
        </is>
      </c>
      <c r="G669" t="inlineStr">
        <is>
          <t>17/03/2025</t>
        </is>
      </c>
      <c r="H669" t="inlineStr">
        <is>
          <t>31/03/2025</t>
        </is>
      </c>
      <c r="I669" t="b">
        <v>1</v>
      </c>
      <c r="L669" t="inlineStr">
        <is>
          <t>remote</t>
        </is>
      </c>
      <c r="M669" t="inlineStr">
        <is>
          <t>https://somosv360.gupy.io/job/eyJqb2JJZCI6ODgyMjQyMCwic291cmNlIjoiZ3VweV9wb3J0YWwifQ==?jobBoardSource=gupy_portal</t>
        </is>
      </c>
      <c r="N669" t="inlineStr">
        <is>
          <t>Não</t>
        </is>
      </c>
    </row>
    <row r="670">
      <c r="A670" t="n">
        <v>8805577</v>
      </c>
      <c r="B670" t="n">
        <v>40033</v>
      </c>
      <c r="C670" t="inlineStr">
        <is>
          <t>Instituto de Pesquisas ELDORADO</t>
        </is>
      </c>
      <c r="D670" t="inlineStr">
        <is>
          <t>Not</t>
        </is>
      </c>
      <c r="E670" t="inlineStr">
        <is>
          <t>Estágio em Testes de Software</t>
        </is>
      </c>
      <c r="F670" t="inlineStr">
        <is>
          <t>internship</t>
        </is>
      </c>
      <c r="G670" t="inlineStr">
        <is>
          <t>17/03/2025</t>
        </is>
      </c>
      <c r="H670" t="inlineStr">
        <is>
          <t>12/05/2025</t>
        </is>
      </c>
      <c r="I670" t="b">
        <v>1</v>
      </c>
      <c r="L670" t="inlineStr">
        <is>
          <t>remote</t>
        </is>
      </c>
      <c r="M670" t="inlineStr">
        <is>
          <t>https://institutoeldorado.gupy.io/job/eyJqb2JJZCI6ODgwNTU3Nywic291cmNlIjoiZ3VweV9wb3J0YWwifQ==?jobBoardSource=gupy_portal</t>
        </is>
      </c>
      <c r="N670" t="inlineStr">
        <is>
          <t>Não</t>
        </is>
      </c>
    </row>
    <row r="671">
      <c r="A671" t="n">
        <v>8819685</v>
      </c>
      <c r="B671" t="n">
        <v>1705</v>
      </c>
      <c r="C671" t="inlineStr">
        <is>
          <t>Daniel Advogados</t>
        </is>
      </c>
      <c r="D671" t="inlineStr">
        <is>
          <t>Not</t>
        </is>
      </c>
      <c r="E671" t="inlineStr">
        <is>
          <t>Estágio | Financeiro</t>
        </is>
      </c>
      <c r="F671" t="inlineStr">
        <is>
          <t>internship</t>
        </is>
      </c>
      <c r="G671" t="inlineStr">
        <is>
          <t>17/03/2025</t>
        </is>
      </c>
      <c r="H671" t="inlineStr">
        <is>
          <t>16/05/2025</t>
        </is>
      </c>
      <c r="I671" t="b">
        <v>0</v>
      </c>
      <c r="J671" t="inlineStr">
        <is>
          <t>Rio de Janeiro</t>
        </is>
      </c>
      <c r="K671" t="inlineStr">
        <is>
          <t>Rio de Janeiro</t>
        </is>
      </c>
      <c r="L671" t="inlineStr">
        <is>
          <t>hybrid</t>
        </is>
      </c>
      <c r="M671" t="inlineStr">
        <is>
          <t>https://daniel-ip.gupy.io/job/eyJqb2JJZCI6ODgxOTY4NSwic291cmNlIjoiZ3VweV9wb3J0YWwifQ==?jobBoardSource=gupy_portal</t>
        </is>
      </c>
      <c r="N671" t="inlineStr">
        <is>
          <t>Não</t>
        </is>
      </c>
    </row>
    <row r="672">
      <c r="A672" t="n">
        <v>8819514</v>
      </c>
      <c r="B672" t="n">
        <v>49537</v>
      </c>
      <c r="C672" t="inlineStr">
        <is>
          <t>Sicoob UniMais Rio</t>
        </is>
      </c>
      <c r="D672" t="inlineStr">
        <is>
          <t>Not</t>
        </is>
      </c>
      <c r="E672" t="inlineStr">
        <is>
          <t xml:space="preserve">Estágio em Performance Corporativa - Sicoob Coopjustiça - Rio de Janeiro/RJ </t>
        </is>
      </c>
      <c r="F672" t="inlineStr">
        <is>
          <t>internship</t>
        </is>
      </c>
      <c r="G672" t="inlineStr">
        <is>
          <t>17/03/2025</t>
        </is>
      </c>
      <c r="H672" t="inlineStr">
        <is>
          <t>30/04/2025</t>
        </is>
      </c>
      <c r="I672" t="b">
        <v>0</v>
      </c>
      <c r="J672" t="inlineStr">
        <is>
          <t>Rio de Janeiro</t>
        </is>
      </c>
      <c r="K672" t="inlineStr">
        <is>
          <t>Rio de Janeiro</t>
        </is>
      </c>
      <c r="L672" t="inlineStr">
        <is>
          <t>on-site</t>
        </is>
      </c>
      <c r="M672" t="inlineStr">
        <is>
          <t>https://sicoobunimaisrio.gupy.io/job/eyJqb2JJZCI6ODgxOTUxNCwic291cmNlIjoiZ3VweV9wb3J0YWwifQ==?jobBoardSource=gupy_portal</t>
        </is>
      </c>
      <c r="N672" t="inlineStr">
        <is>
          <t>Não</t>
        </is>
      </c>
    </row>
    <row r="673">
      <c r="A673" t="n">
        <v>8817397</v>
      </c>
      <c r="B673" t="n">
        <v>1130</v>
      </c>
      <c r="C673" t="inlineStr">
        <is>
          <t>Petz</t>
        </is>
      </c>
      <c r="D673" t="inlineStr">
        <is>
          <t>Not</t>
        </is>
      </c>
      <c r="E673" t="inlineStr">
        <is>
          <t>Estágio em Design Gráfico (Conteúdo) - Petz</t>
        </is>
      </c>
      <c r="F673" t="inlineStr">
        <is>
          <t>internship</t>
        </is>
      </c>
      <c r="G673" t="inlineStr">
        <is>
          <t>17/03/2025</t>
        </is>
      </c>
      <c r="H673" t="inlineStr">
        <is>
          <t>16/05/2025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hybrid</t>
        </is>
      </c>
      <c r="M673" t="inlineStr">
        <is>
          <t>https://petz.gupy.io/job/eyJqb2JJZCI6ODgxNzM5Nywic291cmNlIjoiZ3VweV9wb3J0YWwifQ==?jobBoardSource=gupy_portal</t>
        </is>
      </c>
      <c r="N673" t="inlineStr">
        <is>
          <t>Não</t>
        </is>
      </c>
    </row>
    <row r="674">
      <c r="A674" t="n">
        <v>8818450</v>
      </c>
      <c r="B674" t="n">
        <v>641</v>
      </c>
      <c r="C674" t="inlineStr">
        <is>
          <t>Cyrela</t>
        </is>
      </c>
      <c r="D674" t="inlineStr">
        <is>
          <t>Not</t>
        </is>
      </c>
      <c r="E674" t="inlineStr">
        <is>
          <t xml:space="preserve">Programa de Estágio PDA 2025 | Rio de Janeiro/RJ </t>
        </is>
      </c>
      <c r="F674" t="inlineStr">
        <is>
          <t>internship</t>
        </is>
      </c>
      <c r="G674" t="inlineStr">
        <is>
          <t>17/03/2025</t>
        </is>
      </c>
      <c r="H674" t="inlineStr">
        <is>
          <t>11/04/2025</t>
        </is>
      </c>
      <c r="I674" t="b">
        <v>0</v>
      </c>
      <c r="J674" t="inlineStr">
        <is>
          <t>Rio de Janeiro</t>
        </is>
      </c>
      <c r="K674" t="inlineStr">
        <is>
          <t>Rio de Janeiro</t>
        </is>
      </c>
      <c r="L674" t="inlineStr">
        <is>
          <t>on-site</t>
        </is>
      </c>
      <c r="M674" t="inlineStr">
        <is>
          <t>https://cyrela.gupy.io/job/eyJqb2JJZCI6ODgxODQ1MCwic291cmNlIjoiZ3VweV9wb3J0YWwifQ==?jobBoardSource=gupy_portal</t>
        </is>
      </c>
      <c r="N674" t="inlineStr">
        <is>
          <t>Não</t>
        </is>
      </c>
    </row>
    <row r="675">
      <c r="A675" t="n">
        <v>8723622</v>
      </c>
      <c r="B675" t="n">
        <v>472</v>
      </c>
      <c r="C675" t="inlineStr">
        <is>
          <t>GRUPO SOMA</t>
        </is>
      </c>
      <c r="D675" t="inlineStr">
        <is>
          <t>Not</t>
        </is>
      </c>
      <c r="E675" t="inlineStr">
        <is>
          <t>GRUPO SOMA | DIGITAL | Estágio em Business Intelligence (BI) | Web Analytics</t>
        </is>
      </c>
      <c r="F675" t="inlineStr">
        <is>
          <t>internship</t>
        </is>
      </c>
      <c r="G675" t="inlineStr">
        <is>
          <t>17/03/2025</t>
        </is>
      </c>
      <c r="H675" t="inlineStr">
        <is>
          <t>27/04/2025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hybrid</t>
        </is>
      </c>
      <c r="M675" t="inlineStr">
        <is>
          <t>https://gruposoma.gupy.io/job/eyJqb2JJZCI6ODcyMzYyMiwic291cmNlIjoiZ3VweV9wb3J0YWwifQ==?jobBoardSource=gupy_portal</t>
        </is>
      </c>
      <c r="N675" t="inlineStr">
        <is>
          <t>Não</t>
        </is>
      </c>
    </row>
    <row r="676">
      <c r="A676" t="n">
        <v>8816204</v>
      </c>
      <c r="B676" t="n">
        <v>8254</v>
      </c>
      <c r="C676" t="inlineStr">
        <is>
          <t>Programa de Estágio Afirmativo Tenda</t>
        </is>
      </c>
      <c r="D676" t="inlineStr">
        <is>
          <t>Not</t>
        </is>
      </c>
      <c r="E676" t="inlineStr">
        <is>
          <t>Estágio Incorporação Imobiliária - Rio de Janeiro</t>
        </is>
      </c>
      <c r="F676" t="inlineStr">
        <is>
          <t>internship</t>
        </is>
      </c>
      <c r="G676" t="inlineStr">
        <is>
          <t>17/03/2025</t>
        </is>
      </c>
      <c r="H676" t="inlineStr">
        <is>
          <t>16/05/2025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hybrid</t>
        </is>
      </c>
      <c r="M676" t="inlineStr">
        <is>
          <t>https://estagiocorporativotenda.gupy.io/job/eyJqb2JJZCI6ODgxNjIwNCwic291cmNlIjoiZ3VweV9wb3J0YWwifQ==?jobBoardSource=gupy_portal</t>
        </is>
      </c>
      <c r="N676" t="inlineStr">
        <is>
          <t>Não</t>
        </is>
      </c>
    </row>
    <row r="677">
      <c r="A677" s="4" t="n">
        <v>8706832</v>
      </c>
      <c r="B677" s="4" t="n">
        <v>46700</v>
      </c>
      <c r="C677" s="4" t="inlineStr">
        <is>
          <t>LWSA</t>
        </is>
      </c>
      <c r="D677" s="4" t="inlineStr">
        <is>
          <t>Not</t>
        </is>
      </c>
      <c r="E677" s="4" t="inlineStr">
        <is>
          <t>Bling | Pessoa Desenvolvedora Sênior (PHP e Golang) | Sistemas Internos | Remoto</t>
        </is>
      </c>
      <c r="F677" s="4" t="inlineStr">
        <is>
          <t>effective</t>
        </is>
      </c>
      <c r="G677" s="4" t="inlineStr">
        <is>
          <t>17/03/2025</t>
        </is>
      </c>
      <c r="H677" s="4" t="inlineStr">
        <is>
          <t>17/04/2025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https://lwsa.gupy.io/job/eyJqb2JJZCI6ODcwNjgzMiwic291cmNlIjoiZ3VweV9wb3J0YWwifQ==?jobBoardSource=gupy_portal</t>
        </is>
      </c>
      <c r="N677" s="4" t="inlineStr">
        <is>
          <t>Não</t>
        </is>
      </c>
    </row>
    <row r="678">
      <c r="A678" s="3" t="n">
        <v>8817310</v>
      </c>
      <c r="B678" s="3" t="n">
        <v>627</v>
      </c>
      <c r="C678" s="3" t="inlineStr">
        <is>
          <t>Vem ser Convenia! 💜</t>
        </is>
      </c>
      <c r="D678" s="3" t="inlineStr">
        <is>
          <t>Not</t>
        </is>
      </c>
      <c r="E678" s="3" t="inlineStr">
        <is>
          <t xml:space="preserve">Customer Success (Onboarding) | Foco em RH &amp; DP </t>
        </is>
      </c>
      <c r="F678" s="3" t="inlineStr">
        <is>
          <t>effective</t>
        </is>
      </c>
      <c r="G678" s="3" t="inlineStr">
        <is>
          <t>17/03/2025</t>
        </is>
      </c>
      <c r="H678" s="3" t="inlineStr">
        <is>
          <t>11/04/2025</t>
        </is>
      </c>
      <c r="I678" s="3" t="b">
        <v>1</v>
      </c>
      <c r="J678" s="3" t="inlineStr"/>
      <c r="K678" s="3" t="inlineStr"/>
      <c r="L678" s="3" t="inlineStr">
        <is>
          <t>remote</t>
        </is>
      </c>
      <c r="M678" s="3" t="inlineStr">
        <is>
          <t>https://convenia.gupy.io/job/eyJqb2JJZCI6ODgxNzMxMCwic291cmNlIjoiZ3VweV9wb3J0YWwifQ==?jobBoardSource=gupy_portal</t>
        </is>
      </c>
      <c r="N678" s="3" t="inlineStr">
        <is>
          <t>Não</t>
        </is>
      </c>
    </row>
    <row r="679">
      <c r="A679" s="4" t="n">
        <v>8818375</v>
      </c>
      <c r="B679" s="4" t="n">
        <v>68159</v>
      </c>
      <c r="C679" s="4" t="inlineStr">
        <is>
          <t>Máquina de Vendas</t>
        </is>
      </c>
      <c r="D679" s="4" t="inlineStr">
        <is>
          <t>Not</t>
        </is>
      </c>
      <c r="E679" s="4" t="inlineStr">
        <is>
          <t>Sucesso do Cliente / Customer Success Jr ou Pl - 100% REMOTO</t>
        </is>
      </c>
      <c r="F679" s="4" t="inlineStr">
        <is>
          <t>effective</t>
        </is>
      </c>
      <c r="G679" s="4" t="inlineStr">
        <is>
          <t>17/03/2025</t>
        </is>
      </c>
      <c r="H679" s="4" t="inlineStr">
        <is>
          <t>31/05/2025</t>
        </is>
      </c>
      <c r="I679" s="4" t="b">
        <v>1</v>
      </c>
      <c r="J679" s="4" t="inlineStr"/>
      <c r="K679" s="4" t="inlineStr"/>
      <c r="L679" s="4" t="inlineStr">
        <is>
          <t>remote</t>
        </is>
      </c>
      <c r="M679" s="4" t="inlineStr">
        <is>
          <t>https://integralmidia.gupy.io/job/eyJqb2JJZCI6ODgxODM3NSwic291cmNlIjoiZ3VweV9wb3J0YWwifQ==?jobBoardSource=gupy_portal</t>
        </is>
      </c>
      <c r="N679" s="4" t="inlineStr">
        <is>
          <t>Não</t>
        </is>
      </c>
    </row>
    <row r="680">
      <c r="A680" t="n">
        <v>8792670</v>
      </c>
      <c r="B680" t="n">
        <v>1085</v>
      </c>
      <c r="C680" t="inlineStr">
        <is>
          <t>TELEMONT</t>
        </is>
      </c>
      <c r="D680" t="inlineStr">
        <is>
          <t>Not</t>
        </is>
      </c>
      <c r="E680" t="inlineStr">
        <is>
          <t>PROGRAMADOR SISTEMAS INFORMAÇÃO SR (HOME OFFICE)</t>
        </is>
      </c>
      <c r="F680" t="inlineStr">
        <is>
          <t>effective</t>
        </is>
      </c>
      <c r="G680" t="inlineStr">
        <is>
          <t>14/03/2025</t>
        </is>
      </c>
      <c r="H680" t="inlineStr">
        <is>
          <t>11/05/2025</t>
        </is>
      </c>
      <c r="I680" t="b">
        <v>1</v>
      </c>
      <c r="L680" t="inlineStr">
        <is>
          <t>remote</t>
        </is>
      </c>
      <c r="M680" t="inlineStr">
        <is>
          <t>https://telemont.gupy.io/job/eyJqb2JJZCI6ODc5MjY3MCwic291cmNlIjoiZ3VweV9wb3J0YWwifQ==?jobBoardSource=gupy_portal</t>
        </is>
      </c>
      <c r="N680" t="inlineStr">
        <is>
          <t>Não</t>
        </is>
      </c>
    </row>
    <row r="681">
      <c r="A681" t="n">
        <v>8721077</v>
      </c>
      <c r="B681" t="n">
        <v>472</v>
      </c>
      <c r="C681" t="inlineStr">
        <is>
          <t>GRUPO SOMA</t>
        </is>
      </c>
      <c r="D681" t="inlineStr">
        <is>
          <t>Not</t>
        </is>
      </c>
      <c r="E681" t="inlineStr">
        <is>
          <t>GRUPO SOMA | Estagiário de Comércio Exterior</t>
        </is>
      </c>
      <c r="F681" t="inlineStr">
        <is>
          <t>effective</t>
        </is>
      </c>
      <c r="G681" t="inlineStr">
        <is>
          <t>14/03/2025</t>
        </is>
      </c>
      <c r="H681" t="inlineStr">
        <is>
          <t>27/04/2025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hybrid</t>
        </is>
      </c>
      <c r="M681" t="inlineStr">
        <is>
          <t>https://gruposoma.gupy.io/job/eyJqb2JJZCI6ODcyMTA3Nywic291cmNlIjoiZ3VweV9wb3J0YWwifQ==?jobBoardSource=gupy_portal</t>
        </is>
      </c>
      <c r="N681" t="inlineStr">
        <is>
          <t>Não</t>
        </is>
      </c>
    </row>
    <row r="682">
      <c r="A682" s="4" t="n">
        <v>8797251</v>
      </c>
      <c r="B682" s="4" t="n">
        <v>295</v>
      </c>
      <c r="C682" s="4" t="inlineStr">
        <is>
          <t>Grupo Boticário</t>
        </is>
      </c>
      <c r="D682" s="4" t="inlineStr">
        <is>
          <t>Not</t>
        </is>
      </c>
      <c r="E682" s="4" t="inlineStr">
        <is>
          <t xml:space="preserve">Pessoa Desenvolvedora Back-end Node III - (Jornada B2P )				</t>
        </is>
      </c>
      <c r="F682" s="4" t="inlineStr">
        <is>
          <t>effective</t>
        </is>
      </c>
      <c r="G682" s="4" t="inlineStr">
        <is>
          <t>14/03/2025</t>
        </is>
      </c>
      <c r="H682" s="4" t="inlineStr">
        <is>
          <t>11/05/2025</t>
        </is>
      </c>
      <c r="I682" s="4" t="b">
        <v>1</v>
      </c>
      <c r="J682" s="4" t="n"/>
      <c r="K682" s="4" t="n"/>
      <c r="L682" s="4" t="inlineStr">
        <is>
          <t>remote</t>
        </is>
      </c>
      <c r="M682" s="4" t="inlineStr">
        <is>
          <t>https://grupoboticario.gupy.io/job/eyJqb2JJZCI6ODc5NzI1MSwic291cmNlIjoiZ3VweV9wb3J0YWwifQ==?jobBoardSource=gupy_portal</t>
        </is>
      </c>
      <c r="N682" s="4" t="inlineStr">
        <is>
          <t>Não</t>
        </is>
      </c>
    </row>
    <row r="683">
      <c r="A683" s="4" t="n">
        <v>8809932</v>
      </c>
      <c r="B683" s="4" t="n">
        <v>44323</v>
      </c>
      <c r="C683" s="4" t="inlineStr">
        <is>
          <t>Softplan</t>
        </is>
      </c>
      <c r="D683" s="4" t="inlineStr">
        <is>
          <t>Not</t>
        </is>
      </c>
      <c r="E683" s="4" t="inlineStr">
        <is>
          <t>Pessoa Desenvolvedora PHP (PL. ou SR.) - Vaga afirmativa para Mulheres - Cód.9932</t>
        </is>
      </c>
      <c r="F683" s="4" t="inlineStr">
        <is>
          <t>effective</t>
        </is>
      </c>
      <c r="G683" s="4" t="inlineStr">
        <is>
          <t>14/03/2025</t>
        </is>
      </c>
      <c r="H683" s="4" t="inlineStr">
        <is>
          <t>31/03/2025</t>
        </is>
      </c>
      <c r="I683" s="4" t="b">
        <v>1</v>
      </c>
      <c r="J683" s="4" t="n"/>
      <c r="K683" s="4" t="n"/>
      <c r="L683" s="4" t="inlineStr">
        <is>
          <t>remote</t>
        </is>
      </c>
      <c r="M683" s="4" t="inlineStr">
        <is>
          <t>https://softplan.gupy.io/job/eyJqb2JJZCI6ODgwOTkzMiwic291cmNlIjoiZ3VweV9wb3J0YWwifQ==?jobBoardSource=gupy_portal</t>
        </is>
      </c>
      <c r="N683" s="4" t="inlineStr">
        <is>
          <t>Não</t>
        </is>
      </c>
    </row>
    <row r="684">
      <c r="A684" t="n">
        <v>8807562</v>
      </c>
      <c r="B684" t="n">
        <v>39505</v>
      </c>
      <c r="C684" t="inlineStr">
        <is>
          <t>Corsan Aegea</t>
        </is>
      </c>
      <c r="D684" t="inlineStr">
        <is>
          <t>Not</t>
        </is>
      </c>
      <c r="E684" t="inlineStr">
        <is>
          <t>Analista Administrativo Pleno - Contratos de Tecnologia</t>
        </is>
      </c>
      <c r="F684" t="inlineStr">
        <is>
          <t>effective</t>
        </is>
      </c>
      <c r="G684" t="inlineStr">
        <is>
          <t>14/03/2025</t>
        </is>
      </c>
      <c r="H684" t="inlineStr">
        <is>
          <t>13/05/2025</t>
        </is>
      </c>
      <c r="I684" t="b">
        <v>1</v>
      </c>
      <c r="L684" t="inlineStr">
        <is>
          <t>remote</t>
        </is>
      </c>
      <c r="M684" t="inlineStr">
        <is>
          <t>https://vagascorsanaegea.gupy.io/job/eyJqb2JJZCI6ODgwNzU2Miwic291cmNlIjoiZ3VweV9wb3J0YWwifQ==?jobBoardSource=gupy_portal</t>
        </is>
      </c>
      <c r="N684" t="inlineStr">
        <is>
          <t>Não</t>
        </is>
      </c>
    </row>
    <row r="685">
      <c r="A685" t="n">
        <v>8812960</v>
      </c>
      <c r="B685" t="n">
        <v>29110</v>
      </c>
      <c r="C685" t="inlineStr">
        <is>
          <t>Grupo Direcional Engenharia</t>
        </is>
      </c>
      <c r="D685" t="inlineStr">
        <is>
          <t>Not</t>
        </is>
      </c>
      <c r="E685" t="inlineStr">
        <is>
          <t>ESTAGIÁRIO DE DADOS</t>
        </is>
      </c>
      <c r="F685" t="inlineStr">
        <is>
          <t>internship</t>
        </is>
      </c>
      <c r="G685" t="inlineStr">
        <is>
          <t>14/03/2025</t>
        </is>
      </c>
      <c r="H685" t="inlineStr">
        <is>
          <t>13/05/2025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hybrid</t>
        </is>
      </c>
      <c r="M685" t="inlineStr">
        <is>
          <t>https://direcionalengenharia.gupy.io/job/eyJqb2JJZCI6ODgxMjk2MCwic291cmNlIjoiZ3VweV9wb3J0YWwifQ==?jobBoardSource=gupy_portal</t>
        </is>
      </c>
      <c r="N685" t="inlineStr">
        <is>
          <t>Não</t>
        </is>
      </c>
    </row>
    <row r="686">
      <c r="A686" t="n">
        <v>8808870</v>
      </c>
      <c r="B686" t="n">
        <v>17659</v>
      </c>
      <c r="C686" t="inlineStr">
        <is>
          <t>BMA - Barbosa Müssnich Aragão</t>
        </is>
      </c>
      <c r="D686" t="inlineStr">
        <is>
          <t>Not</t>
        </is>
      </c>
      <c r="E686" t="inlineStr">
        <is>
          <t xml:space="preserve">Estagiário (a) Contencioso Tributário (RJ) </t>
        </is>
      </c>
      <c r="F686" t="inlineStr">
        <is>
          <t>internship</t>
        </is>
      </c>
      <c r="G686" t="inlineStr">
        <is>
          <t>14/03/2025</t>
        </is>
      </c>
      <c r="H686" t="inlineStr">
        <is>
          <t>13/05/2025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hybrid</t>
        </is>
      </c>
      <c r="M686" t="inlineStr">
        <is>
          <t>https://bmatalentos.gupy.io/job/eyJqb2JJZCI6ODgwODg3MCwic291cmNlIjoiZ3VweV9wb3J0YWwifQ==?jobBoardSource=gupy_portal</t>
        </is>
      </c>
      <c r="N686" t="inlineStr">
        <is>
          <t>Não</t>
        </is>
      </c>
    </row>
    <row r="687">
      <c r="A687" t="n">
        <v>8787781</v>
      </c>
      <c r="B687" t="n">
        <v>2192</v>
      </c>
      <c r="C687" t="inlineStr">
        <is>
          <t xml:space="preserve">Beep Saúde </t>
        </is>
      </c>
      <c r="D687" t="inlineStr">
        <is>
          <t>Not</t>
        </is>
      </c>
      <c r="E687" t="inlineStr">
        <is>
          <t>Estagiário de Suprimentos</t>
        </is>
      </c>
      <c r="F687" t="inlineStr">
        <is>
          <t>internship</t>
        </is>
      </c>
      <c r="G687" t="inlineStr">
        <is>
          <t>14/03/2025</t>
        </is>
      </c>
      <c r="H687" t="inlineStr">
        <is>
          <t>10/05/2025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https://beepsaude.gupy.io/job/eyJqb2JJZCI6ODc4Nzc4MSwic291cmNlIjoiZ3VweV9wb3J0YWwifQ==?jobBoardSource=gupy_portal</t>
        </is>
      </c>
      <c r="N687" t="inlineStr">
        <is>
          <t>Não</t>
        </is>
      </c>
    </row>
    <row r="688">
      <c r="A688" t="n">
        <v>8720133</v>
      </c>
      <c r="B688" t="n">
        <v>35809</v>
      </c>
      <c r="C688" t="inlineStr">
        <is>
          <t>MDS Group</t>
        </is>
      </c>
      <c r="D688" t="inlineStr">
        <is>
          <t>Not</t>
        </is>
      </c>
      <c r="E688" t="inlineStr">
        <is>
          <t>ESTAGIÁRIO</t>
        </is>
      </c>
      <c r="F688" t="inlineStr">
        <is>
          <t>internship</t>
        </is>
      </c>
      <c r="G688" t="inlineStr">
        <is>
          <t>14/03/2025</t>
        </is>
      </c>
      <c r="H688" t="inlineStr">
        <is>
          <t>17/07/2025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hybrid</t>
        </is>
      </c>
      <c r="M688" t="inlineStr">
        <is>
          <t>https://vemsermds.gupy.io/job/eyJqb2JJZCI6ODcyMDEzMywic291cmNlIjoiZ3VweV9wb3J0YWwifQ==?jobBoardSource=gupy_portal</t>
        </is>
      </c>
      <c r="N688" t="inlineStr">
        <is>
          <t>Não</t>
        </is>
      </c>
    </row>
    <row r="689">
      <c r="A689" t="n">
        <v>8811748</v>
      </c>
      <c r="B689" t="n">
        <v>1873</v>
      </c>
      <c r="C689" t="inlineStr">
        <is>
          <t>Unicesumar</t>
        </is>
      </c>
      <c r="D689" t="inlineStr">
        <is>
          <t>Not</t>
        </is>
      </c>
      <c r="E689" t="inlineStr">
        <is>
          <t>Tutor EAD - (Estágio/Convênio)</t>
        </is>
      </c>
      <c r="F689" t="inlineStr">
        <is>
          <t>effective</t>
        </is>
      </c>
      <c r="G689" t="inlineStr">
        <is>
          <t>14/03/2025</t>
        </is>
      </c>
      <c r="H689" t="inlineStr">
        <is>
          <t>13/05/2025</t>
        </is>
      </c>
      <c r="I689" t="b">
        <v>1</v>
      </c>
      <c r="L689" t="inlineStr">
        <is>
          <t>remote</t>
        </is>
      </c>
      <c r="M689" t="inlineStr">
        <is>
          <t>https://unicesumaroficial.gupy.io/job/eyJqb2JJZCI6ODgxMTc0OCwic291cmNlIjoiZ3VweV9wb3J0YWwifQ==?jobBoardSource=gupy_portal</t>
        </is>
      </c>
      <c r="N689" t="inlineStr">
        <is>
          <t>Não</t>
        </is>
      </c>
    </row>
    <row r="690">
      <c r="A690" t="n">
        <v>8811091</v>
      </c>
      <c r="B690" t="n">
        <v>3404</v>
      </c>
      <c r="C690" t="inlineStr">
        <is>
          <t>Piperz</t>
        </is>
      </c>
      <c r="D690" t="inlineStr">
        <is>
          <t>Not</t>
        </is>
      </c>
      <c r="E690" t="inlineStr">
        <is>
          <t>Pessoa Estagiária SDR Pré-vendas B2B | Remoto</t>
        </is>
      </c>
      <c r="F690" t="inlineStr">
        <is>
          <t>vacancy_legal_entity</t>
        </is>
      </c>
      <c r="G690" t="inlineStr">
        <is>
          <t>14/03/2025</t>
        </is>
      </c>
      <c r="H690" t="inlineStr">
        <is>
          <t>13/05/2025</t>
        </is>
      </c>
      <c r="I690" t="b">
        <v>1</v>
      </c>
      <c r="L690" t="inlineStr">
        <is>
          <t>remote</t>
        </is>
      </c>
      <c r="M690" t="inlineStr">
        <is>
          <t>https://piperz.gupy.io/job/eyJqb2JJZCI6ODgxMTA5MSwic291cmNlIjoiZ3VweV9wb3J0YWwifQ==?jobBoardSource=gupy_portal</t>
        </is>
      </c>
      <c r="N690" t="inlineStr">
        <is>
          <t>Não</t>
        </is>
      </c>
    </row>
    <row r="691">
      <c r="A691" t="n">
        <v>8714140</v>
      </c>
      <c r="B691" t="n">
        <v>43366</v>
      </c>
      <c r="C691" t="inlineStr">
        <is>
          <t xml:space="preserve">ANBIMA  </t>
        </is>
      </c>
      <c r="D691" t="inlineStr">
        <is>
          <t>Not</t>
        </is>
      </c>
      <c r="E691" t="inlineStr">
        <is>
          <t>Estágio em Gestão de Produtos</t>
        </is>
      </c>
      <c r="F691" t="inlineStr">
        <is>
          <t>internship</t>
        </is>
      </c>
      <c r="G691" t="inlineStr">
        <is>
          <t>14/03/2025</t>
        </is>
      </c>
      <c r="H691" t="inlineStr">
        <is>
          <t>26/04/2025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hybrid</t>
        </is>
      </c>
      <c r="M691" t="inlineStr">
        <is>
          <t>https://anbima.gupy.io/job/eyJqb2JJZCI6ODcxNDE0MCwic291cmNlIjoiZ3VweV9wb3J0YWwifQ==?jobBoardSource=gupy_portal</t>
        </is>
      </c>
      <c r="N691" t="inlineStr">
        <is>
          <t>Não</t>
        </is>
      </c>
    </row>
    <row r="692">
      <c r="A692" t="n">
        <v>8806974</v>
      </c>
      <c r="B692" t="n">
        <v>47887</v>
      </c>
      <c r="C692" t="inlineStr">
        <is>
          <t>Grupo Afonso França</t>
        </is>
      </c>
      <c r="D692" t="inlineStr">
        <is>
          <t>Not</t>
        </is>
      </c>
      <c r="E692" t="inlineStr">
        <is>
          <t>Estágio em Engenharia Civil Rio de Janeiro RJ</t>
        </is>
      </c>
      <c r="F692" t="inlineStr">
        <is>
          <t>internship</t>
        </is>
      </c>
      <c r="G692" t="inlineStr">
        <is>
          <t>14/03/2025</t>
        </is>
      </c>
      <c r="H692" t="inlineStr">
        <is>
          <t>30/09/2025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https://grupoafonsofranca.gupy.io/job/eyJqb2JJZCI6ODgwNjk3NCwic291cmNlIjoiZ3VweV9wb3J0YWwifQ==?jobBoardSource=gupy_portal</t>
        </is>
      </c>
      <c r="N692" t="inlineStr">
        <is>
          <t>Não</t>
        </is>
      </c>
    </row>
    <row r="693">
      <c r="A693" t="n">
        <v>8705075</v>
      </c>
      <c r="B693" t="n">
        <v>68360</v>
      </c>
      <c r="C693" t="inlineStr">
        <is>
          <t>ViV</t>
        </is>
      </c>
      <c r="D693" t="inlineStr">
        <is>
          <t>Not</t>
        </is>
      </c>
      <c r="E693" t="inlineStr">
        <is>
          <t>Programa de Estágio - Controladoria | Flamengo - RJ</t>
        </is>
      </c>
      <c r="F693" t="inlineStr">
        <is>
          <t>effective</t>
        </is>
      </c>
      <c r="G693" t="inlineStr">
        <is>
          <t>14/03/2025</t>
        </is>
      </c>
      <c r="H693" t="inlineStr">
        <is>
          <t>31/05/2025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hybrid</t>
        </is>
      </c>
      <c r="M693" t="inlineStr">
        <is>
          <t>https://vivsaude.gupy.io/job/eyJqb2JJZCI6ODcwNTA3NSwic291cmNlIjoiZ3VweV9wb3J0YWwifQ==?jobBoardSource=gupy_portal</t>
        </is>
      </c>
      <c r="N693" t="inlineStr">
        <is>
          <t>Não</t>
        </is>
      </c>
    </row>
    <row r="694">
      <c r="A694" t="n">
        <v>8651128</v>
      </c>
      <c r="B694" t="n">
        <v>68360</v>
      </c>
      <c r="C694" t="inlineStr">
        <is>
          <t>ViV</t>
        </is>
      </c>
      <c r="D694" t="inlineStr">
        <is>
          <t>Not</t>
        </is>
      </c>
      <c r="E694" t="inlineStr">
        <is>
          <t>Programa de Estágio Fiscal | Flamengo - RJ</t>
        </is>
      </c>
      <c r="F694" t="inlineStr">
        <is>
          <t>internship</t>
        </is>
      </c>
      <c r="G694" t="inlineStr">
        <is>
          <t>14/03/2025</t>
        </is>
      </c>
      <c r="H694" t="inlineStr">
        <is>
          <t>15/05/2025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on-site</t>
        </is>
      </c>
      <c r="M694" t="inlineStr">
        <is>
          <t>https://vivsaude.gupy.io/job/eyJqb2JJZCI6ODY1MTEyOCwic291cmNlIjoiZ3VweV9wb3J0YWwifQ==?jobBoardSource=gupy_portal</t>
        </is>
      </c>
      <c r="N694" t="inlineStr">
        <is>
          <t>Não</t>
        </is>
      </c>
    </row>
    <row r="695">
      <c r="A695" s="4" t="n">
        <v>8812018</v>
      </c>
      <c r="B695" s="4" t="n">
        <v>68347</v>
      </c>
      <c r="C695" s="4" t="inlineStr">
        <is>
          <t>Carreiras CXP Brasil</t>
        </is>
      </c>
      <c r="D695" s="4" t="inlineStr">
        <is>
          <t>Not</t>
        </is>
      </c>
      <c r="E695" s="4" t="inlineStr">
        <is>
          <t xml:space="preserve">Desenvolvedor Full Stack Sênior (PHP) </t>
        </is>
      </c>
      <c r="F695" s="4" t="inlineStr">
        <is>
          <t>vacancy_legal_entity</t>
        </is>
      </c>
      <c r="G695" s="4" t="inlineStr">
        <is>
          <t>14/03/2025</t>
        </is>
      </c>
      <c r="H695" s="4" t="inlineStr">
        <is>
          <t>13/05/2025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https://cxpbrasil.gupy.io/job/eyJqb2JJZCI6ODgxMjAxOCwic291cmNlIjoiZ3VweV9wb3J0YWwifQ==?jobBoardSource=gupy_portal</t>
        </is>
      </c>
      <c r="N695" s="4" t="inlineStr">
        <is>
          <t>Não</t>
        </is>
      </c>
    </row>
    <row r="696">
      <c r="A696" s="4" t="n">
        <v>8811911</v>
      </c>
      <c r="B696" s="4" t="n">
        <v>68347</v>
      </c>
      <c r="C696" s="4" t="inlineStr">
        <is>
          <t>Carreiras CXP Brasil</t>
        </is>
      </c>
      <c r="D696" s="4" t="inlineStr">
        <is>
          <t>Not</t>
        </is>
      </c>
      <c r="E696" s="4" t="inlineStr">
        <is>
          <t>Desenvolvedor Full Stack Pleno (PHP)</t>
        </is>
      </c>
      <c r="F696" s="4" t="inlineStr">
        <is>
          <t>vacancy_legal_entity</t>
        </is>
      </c>
      <c r="G696" s="4" t="inlineStr">
        <is>
          <t>14/03/2025</t>
        </is>
      </c>
      <c r="H696" s="4" t="inlineStr">
        <is>
          <t>13/05/2025</t>
        </is>
      </c>
      <c r="I696" s="4" t="b">
        <v>1</v>
      </c>
      <c r="J696" s="4" t="n"/>
      <c r="K696" s="4" t="n"/>
      <c r="L696" s="4" t="inlineStr">
        <is>
          <t>remote</t>
        </is>
      </c>
      <c r="M696" s="4" t="inlineStr">
        <is>
          <t>https://cxpbrasil.gupy.io/job/eyJqb2JJZCI6ODgxMTkxMSwic291cmNlIjoiZ3VweV9wb3J0YWwifQ==?jobBoardSource=gupy_portal</t>
        </is>
      </c>
      <c r="N696" s="4" t="inlineStr">
        <is>
          <t>Não</t>
        </is>
      </c>
    </row>
    <row r="697">
      <c r="A697" s="3" t="n">
        <v>8811878</v>
      </c>
      <c r="B697" s="3" t="n">
        <v>477</v>
      </c>
      <c r="C697" s="3" t="inlineStr">
        <is>
          <t>RankMyApp</t>
        </is>
      </c>
      <c r="D697" s="3" t="inlineStr">
        <is>
          <t>Not</t>
        </is>
      </c>
      <c r="E697" s="3" t="inlineStr">
        <is>
          <t>Supervisor de Customer Success / Key Account</t>
        </is>
      </c>
      <c r="F697" s="3" t="inlineStr">
        <is>
          <t>effective</t>
        </is>
      </c>
      <c r="G697" s="3" t="inlineStr">
        <is>
          <t>14/03/2025</t>
        </is>
      </c>
      <c r="H697" s="3" t="inlineStr">
        <is>
          <t>13/05/2025</t>
        </is>
      </c>
      <c r="I697" s="3" t="b">
        <v>1</v>
      </c>
      <c r="J697" s="3" t="inlineStr"/>
      <c r="K697" s="3" t="inlineStr"/>
      <c r="L697" s="3" t="inlineStr">
        <is>
          <t>remote</t>
        </is>
      </c>
      <c r="M697" s="3" t="inlineStr">
        <is>
          <t>https://rankmyapp.gupy.io/job/eyJqb2JJZCI6ODgxMTg3OCwic291cmNlIjoiZ3VweV9wb3J0YWwifQ==?jobBoardSource=gupy_portal</t>
        </is>
      </c>
      <c r="N697" s="3" t="inlineStr">
        <is>
          <t>Não</t>
        </is>
      </c>
    </row>
    <row r="698">
      <c r="A698" s="4" t="n">
        <v>8808289</v>
      </c>
      <c r="B698" s="4" t="n">
        <v>1949</v>
      </c>
      <c r="C698" s="4" t="inlineStr">
        <is>
          <t>Fluency Academy</t>
        </is>
      </c>
      <c r="D698" s="4" t="inlineStr">
        <is>
          <t>Not</t>
        </is>
      </c>
      <c r="E698" s="4" t="inlineStr">
        <is>
          <t>CX Operations| Analista de Dados e Métricas Júnior</t>
        </is>
      </c>
      <c r="F698" s="4" t="inlineStr">
        <is>
          <t>effective</t>
        </is>
      </c>
      <c r="G698" s="4" t="inlineStr">
        <is>
          <t>14/03/2025</t>
        </is>
      </c>
      <c r="H698" s="4" t="inlineStr">
        <is>
          <t>25/06/2025</t>
        </is>
      </c>
      <c r="I698" s="4" t="b">
        <v>1</v>
      </c>
      <c r="J698" s="4" t="inlineStr"/>
      <c r="K698" s="4" t="inlineStr"/>
      <c r="L698" s="4" t="inlineStr">
        <is>
          <t>remote</t>
        </is>
      </c>
      <c r="M698" s="4" t="inlineStr">
        <is>
          <t>https://fluencyacademy.gupy.io/job/eyJqb2JJZCI6ODgwODI4OSwic291cmNlIjoiZ3VweV9wb3J0YWwifQ==?jobBoardSource=gupy_portal</t>
        </is>
      </c>
      <c r="N698" s="4" t="inlineStr">
        <is>
          <t>Não</t>
        </is>
      </c>
    </row>
    <row r="699">
      <c r="A699" s="4" t="n">
        <v>8801214</v>
      </c>
      <c r="B699" s="4" t="n">
        <v>50527</v>
      </c>
      <c r="C699" s="4" t="inlineStr">
        <is>
          <t>VENHA SER #SANGUELARANJA 🧡🚀</t>
        </is>
      </c>
      <c r="D699" s="4" t="inlineStr">
        <is>
          <t>Not</t>
        </is>
      </c>
      <c r="E699" s="4" t="inlineStr">
        <is>
          <t>Desenvolvedor(a) Backend .NET - Sênior</t>
        </is>
      </c>
      <c r="F699" s="4" t="inlineStr">
        <is>
          <t>effective</t>
        </is>
      </c>
      <c r="G699" s="4" t="inlineStr">
        <is>
          <t>13/03/2025</t>
        </is>
      </c>
      <c r="H699" s="4" t="inlineStr">
        <is>
          <t>12/05/2025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https://fcamara.gupy.io/job/eyJqb2JJZCI6ODgwMTIxNCwic291cmNlIjoiZ3VweV9wb3J0YWwifQ==?jobBoardSource=gupy_portal</t>
        </is>
      </c>
      <c r="N699" s="4" t="inlineStr">
        <is>
          <t>Não</t>
        </is>
      </c>
    </row>
    <row r="700">
      <c r="A700" s="4" t="n">
        <v>8803720</v>
      </c>
      <c r="B700" s="4" t="n">
        <v>258</v>
      </c>
      <c r="C700" s="4" t="inlineStr">
        <is>
          <t xml:space="preserve">Afya </t>
        </is>
      </c>
      <c r="D700" s="4" t="inlineStr">
        <is>
          <t>Not</t>
        </is>
      </c>
      <c r="E700" s="4" t="inlineStr">
        <is>
          <t>AFYA SP | Pessoa Desenvolvedora Backend SR</t>
        </is>
      </c>
      <c r="F700" s="4" t="inlineStr">
        <is>
          <t>effective</t>
        </is>
      </c>
      <c r="G700" s="4" t="inlineStr">
        <is>
          <t>13/03/2025</t>
        </is>
      </c>
      <c r="H700" s="4" t="inlineStr">
        <is>
          <t>12/05/2025</t>
        </is>
      </c>
      <c r="I700" s="4" t="b">
        <v>1</v>
      </c>
      <c r="J700" s="4" t="n"/>
      <c r="K700" s="4" t="n"/>
      <c r="L700" s="4" t="inlineStr">
        <is>
          <t>remote</t>
        </is>
      </c>
      <c r="M700" s="4" t="inlineStr">
        <is>
          <t>https://afya.gupy.io/job/eyJqb2JJZCI6ODgwMzcyMCwic291cmNlIjoiZ3VweV9wb3J0YWwifQ==?jobBoardSource=gupy_portal</t>
        </is>
      </c>
      <c r="N700" s="4" t="inlineStr">
        <is>
          <t>Não</t>
        </is>
      </c>
    </row>
    <row r="701">
      <c r="A701" s="4" t="n">
        <v>8798193</v>
      </c>
      <c r="B701" s="4" t="n">
        <v>50527</v>
      </c>
      <c r="C701" s="4" t="inlineStr">
        <is>
          <t>VENHA SER #SANGUELARANJA 🧡🚀</t>
        </is>
      </c>
      <c r="D701" s="4" t="inlineStr">
        <is>
          <t>Not</t>
        </is>
      </c>
      <c r="E701" s="4" t="inlineStr">
        <is>
          <t>Desenvolvedor Sênior Fullstack - Backend</t>
        </is>
      </c>
      <c r="F701" s="4" t="inlineStr">
        <is>
          <t>effective</t>
        </is>
      </c>
      <c r="G701" s="4" t="inlineStr">
        <is>
          <t>13/03/2025</t>
        </is>
      </c>
      <c r="H701" s="4" t="inlineStr">
        <is>
          <t>11/05/2025</t>
        </is>
      </c>
      <c r="I701" s="4" t="b">
        <v>1</v>
      </c>
      <c r="J701" s="4" t="n"/>
      <c r="K701" s="4" t="n"/>
      <c r="L701" s="4" t="inlineStr">
        <is>
          <t>remote</t>
        </is>
      </c>
      <c r="M701" s="4" t="inlineStr">
        <is>
          <t>https://fcamara.gupy.io/job/eyJqb2JJZCI6ODc5ODE5Mywic291cmNlIjoiZ3VweV9wb3J0YWwifQ==?jobBoardSource=gupy_portal</t>
        </is>
      </c>
      <c r="N701" s="4" t="inlineStr">
        <is>
          <t>Não</t>
        </is>
      </c>
    </row>
    <row r="702">
      <c r="A702" s="4" t="n">
        <v>8788756</v>
      </c>
      <c r="B702" s="4" t="n">
        <v>884</v>
      </c>
      <c r="C702" s="4" t="inlineStr">
        <is>
          <t>alt.bank</t>
        </is>
      </c>
      <c r="D702" s="4" t="inlineStr">
        <is>
          <t>Not</t>
        </is>
      </c>
      <c r="E702" s="4" t="inlineStr">
        <is>
          <t>Desenvolvedor Backend (Java) Sênior - Remoto</t>
        </is>
      </c>
      <c r="F702" s="4" t="inlineStr">
        <is>
          <t>vacancy_legal_entity</t>
        </is>
      </c>
      <c r="G702" s="4" t="inlineStr">
        <is>
          <t>13/03/2025</t>
        </is>
      </c>
      <c r="H702" s="4" t="inlineStr">
        <is>
          <t>14/04/2025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https://altbank.gupy.io/job/eyJqb2JJZCI6ODc4ODc1Niwic291cmNlIjoiZ3VweV9wb3J0YWwifQ==?jobBoardSource=gupy_portal</t>
        </is>
      </c>
      <c r="N702" s="4" t="inlineStr">
        <is>
          <t>Não</t>
        </is>
      </c>
    </row>
    <row r="703">
      <c r="A703" t="n">
        <v>8595411</v>
      </c>
      <c r="B703" t="n">
        <v>50561</v>
      </c>
      <c r="C703" t="inlineStr">
        <is>
          <t>WAM Group</t>
        </is>
      </c>
      <c r="D703" t="inlineStr">
        <is>
          <t>Not</t>
        </is>
      </c>
      <c r="E703" t="inlineStr">
        <is>
          <t xml:space="preserve">ANALISTA ADMINISTRATIVO </t>
        </is>
      </c>
      <c r="F703" t="inlineStr">
        <is>
          <t>effective</t>
        </is>
      </c>
      <c r="G703" t="inlineStr">
        <is>
          <t>13/03/2025</t>
        </is>
      </c>
      <c r="H703" t="inlineStr">
        <is>
          <t>06/04/2025</t>
        </is>
      </c>
      <c r="I703" t="b">
        <v>0</v>
      </c>
      <c r="J703" t="inlineStr">
        <is>
          <t>Armação dos Búzios</t>
        </is>
      </c>
      <c r="K703" t="inlineStr">
        <is>
          <t>Rio de Janeiro</t>
        </is>
      </c>
      <c r="L703" t="inlineStr">
        <is>
          <t>on-site</t>
        </is>
      </c>
      <c r="M703" t="inlineStr">
        <is>
          <t>https://wamgroup.gupy.io/job/eyJqb2JJZCI6ODU5NTQxMSwic291cmNlIjoiZ3VweV9wb3J0YWwifQ==?jobBoardSource=gupy_portal</t>
        </is>
      </c>
      <c r="N703" t="inlineStr">
        <is>
          <t>Não</t>
        </is>
      </c>
    </row>
    <row r="704">
      <c r="A704" t="n">
        <v>8802825</v>
      </c>
      <c r="B704" t="n">
        <v>15712</v>
      </c>
      <c r="C704" t="inlineStr">
        <is>
          <t>Stocche Forbes Advogados</t>
        </is>
      </c>
      <c r="D704" t="inlineStr">
        <is>
          <t>Not</t>
        </is>
      </c>
      <c r="E704" t="inlineStr">
        <is>
          <t>Estagiário(a) - Financiamento de Projetos de Infraestrutura (RJ)</t>
        </is>
      </c>
      <c r="F704" t="inlineStr">
        <is>
          <t>internship</t>
        </is>
      </c>
      <c r="G704" t="inlineStr">
        <is>
          <t>13/03/2025</t>
        </is>
      </c>
      <c r="H704" t="inlineStr">
        <is>
          <t>12/05/2025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hybrid</t>
        </is>
      </c>
      <c r="M704" t="inlineStr">
        <is>
          <t>https://stoccheforbes.gupy.io/job/eyJqb2JJZCI6ODgwMjgyNSwic291cmNlIjoiZ3VweV9wb3J0YWwifQ==?jobBoardSource=gupy_portal</t>
        </is>
      </c>
      <c r="N704" t="inlineStr">
        <is>
          <t>Não</t>
        </is>
      </c>
    </row>
    <row r="705">
      <c r="A705" t="n">
        <v>8802436</v>
      </c>
      <c r="B705" t="n">
        <v>37294</v>
      </c>
      <c r="C705" t="inlineStr">
        <is>
          <t>Limppano</t>
        </is>
      </c>
      <c r="D705" t="inlineStr">
        <is>
          <t>Not</t>
        </is>
      </c>
      <c r="E705" t="inlineStr">
        <is>
          <t>ESTAGIÁRIO - RECURSOS HUMANOS</t>
        </is>
      </c>
      <c r="F705" t="inlineStr">
        <is>
          <t>internship</t>
        </is>
      </c>
      <c r="G705" t="inlineStr">
        <is>
          <t>13/03/2025</t>
        </is>
      </c>
      <c r="H705" t="inlineStr">
        <is>
          <t>12/06/2025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https://grupolimppano.gupy.io/job/eyJqb2JJZCI6ODgwMjQzNiwic291cmNlIjoiZ3VweV9wb3J0YWwifQ==?jobBoardSource=gupy_portal</t>
        </is>
      </c>
      <c r="N705" t="inlineStr">
        <is>
          <t>Não</t>
        </is>
      </c>
    </row>
    <row r="706">
      <c r="A706" t="n">
        <v>8805712</v>
      </c>
      <c r="B706" t="n">
        <v>51253</v>
      </c>
      <c r="C706" t="inlineStr">
        <is>
          <t>LBCA - Lee, Brock, Camargo Advogados</t>
        </is>
      </c>
      <c r="D706" t="inlineStr">
        <is>
          <t>Not</t>
        </is>
      </c>
      <c r="E706" t="inlineStr">
        <is>
          <t>Estágio do 1° ao 2° ano em Direito no Rio Grande do Sul</t>
        </is>
      </c>
      <c r="F706" t="inlineStr">
        <is>
          <t>internship</t>
        </is>
      </c>
      <c r="G706" t="inlineStr">
        <is>
          <t>13/03/2025</t>
        </is>
      </c>
      <c r="H706" t="inlineStr">
        <is>
          <t>31/03/2025</t>
        </is>
      </c>
      <c r="I706" t="b">
        <v>1</v>
      </c>
      <c r="L706" t="inlineStr">
        <is>
          <t>remote</t>
        </is>
      </c>
      <c r="M706" t="inlineStr">
        <is>
          <t>https://lbca.gupy.io/job/eyJqb2JJZCI6ODgwNTcxMiwic291cmNlIjoiZ3VweV9wb3J0YWwifQ==?jobBoardSource=gupy_portal</t>
        </is>
      </c>
      <c r="N706" t="inlineStr">
        <is>
          <t>Não</t>
        </is>
      </c>
    </row>
    <row r="707">
      <c r="A707" t="n">
        <v>8803764</v>
      </c>
      <c r="B707" t="n">
        <v>32080</v>
      </c>
      <c r="C707" t="inlineStr">
        <is>
          <t>Grupo Ecoa</t>
        </is>
      </c>
      <c r="D707" t="inlineStr">
        <is>
          <t>Not</t>
        </is>
      </c>
      <c r="E707" t="inlineStr">
        <is>
          <t>Estágio em Importação</t>
        </is>
      </c>
      <c r="F707" t="inlineStr">
        <is>
          <t>internship</t>
        </is>
      </c>
      <c r="G707" t="inlineStr">
        <is>
          <t>13/03/2025</t>
        </is>
      </c>
      <c r="H707" t="inlineStr">
        <is>
          <t>14/04/2025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hybrid</t>
        </is>
      </c>
      <c r="M707" t="inlineStr">
        <is>
          <t>https://talentosgrupoecoa.gupy.io/job/eyJqb2JJZCI6ODgwMzc2NCwic291cmNlIjoiZ3VweV9wb3J0YWwifQ==?jobBoardSource=gupy_portal</t>
        </is>
      </c>
      <c r="N707" t="inlineStr">
        <is>
          <t>Não</t>
        </is>
      </c>
    </row>
    <row r="708">
      <c r="A708" t="n">
        <v>8796274</v>
      </c>
      <c r="B708" t="n">
        <v>68443</v>
      </c>
      <c r="C708" t="inlineStr">
        <is>
          <t xml:space="preserve">Rede de Educação Notre Dame </t>
        </is>
      </c>
      <c r="D708" t="inlineStr">
        <is>
          <t>Not</t>
        </is>
      </c>
      <c r="E708" t="inlineStr">
        <is>
          <t>Monitor (Estágio) - Anos Finais -  Colégio Notre Dame Recreio</t>
        </is>
      </c>
      <c r="F708" t="inlineStr">
        <is>
          <t>internship</t>
        </is>
      </c>
      <c r="G708" t="inlineStr">
        <is>
          <t>13/03/2025</t>
        </is>
      </c>
      <c r="H708" t="inlineStr">
        <is>
          <t>31/03/2025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on-site</t>
        </is>
      </c>
      <c r="M708" t="inlineStr">
        <is>
          <t>https://redenotredameeducacao.gupy.io/job/eyJqb2JJZCI6ODc5NjI3NCwic291cmNlIjoiZ3VweV9wb3J0YWwifQ==?jobBoardSource=gupy_portal</t>
        </is>
      </c>
      <c r="N708" t="inlineStr">
        <is>
          <t>Não</t>
        </is>
      </c>
    </row>
    <row r="709">
      <c r="A709" t="n">
        <v>8683834</v>
      </c>
      <c r="B709" t="n">
        <v>981</v>
      </c>
      <c r="C709" t="inlineStr">
        <is>
          <t>Estácio</t>
        </is>
      </c>
      <c r="D709" t="inlineStr">
        <is>
          <t>Not</t>
        </is>
      </c>
      <c r="E709" t="inlineStr">
        <is>
          <t>PESSOA COORDENADORA DE ESTÁGIO JURÍDICO</t>
        </is>
      </c>
      <c r="F709" t="inlineStr">
        <is>
          <t>effective</t>
        </is>
      </c>
      <c r="G709" t="inlineStr">
        <is>
          <t>13/03/2025</t>
        </is>
      </c>
      <c r="H709" t="inlineStr">
        <is>
          <t>21/05/2025</t>
        </is>
      </c>
      <c r="I709" t="b">
        <v>0</v>
      </c>
      <c r="J709" t="inlineStr">
        <is>
          <t>Cabo Frio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https://vempraestacio.gupy.io/job/eyJqb2JJZCI6ODY4MzgzNCwic291cmNlIjoiZ3VweV9wb3J0YWwifQ==?jobBoardSource=gupy_portal</t>
        </is>
      </c>
      <c r="N709" t="inlineStr">
        <is>
          <t>Não</t>
        </is>
      </c>
    </row>
    <row r="710">
      <c r="A710" t="n">
        <v>8801725</v>
      </c>
      <c r="B710" t="n">
        <v>64618</v>
      </c>
      <c r="C710" t="inlineStr">
        <is>
          <t>Skill Consultoria Empresarial</t>
        </is>
      </c>
      <c r="D710" t="inlineStr">
        <is>
          <t>Not</t>
        </is>
      </c>
      <c r="E710" t="inlineStr">
        <is>
          <t>Estágio Comercial (Graduação em Direito) - Rio de Janeiro/RJ.</t>
        </is>
      </c>
      <c r="F710" t="inlineStr">
        <is>
          <t>internship</t>
        </is>
      </c>
      <c r="G710" t="inlineStr">
        <is>
          <t>13/03/2025</t>
        </is>
      </c>
      <c r="H710" t="inlineStr">
        <is>
          <t>12/05/2025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hybrid</t>
        </is>
      </c>
      <c r="M710" t="inlineStr">
        <is>
          <t>https://skillconsultoria.gupy.io/job/eyJqb2JJZCI6ODgwMTcyNSwic291cmNlIjoiZ3VweV9wb3J0YWwifQ==?jobBoardSource=gupy_portal</t>
        </is>
      </c>
      <c r="N710" t="inlineStr">
        <is>
          <t>Não</t>
        </is>
      </c>
    </row>
    <row r="711">
      <c r="A711" t="n">
        <v>8801394</v>
      </c>
      <c r="B711" t="n">
        <v>292</v>
      </c>
      <c r="C711" t="inlineStr">
        <is>
          <t>Grupo Trigo</t>
        </is>
      </c>
      <c r="D711" t="inlineStr">
        <is>
          <t>Not</t>
        </is>
      </c>
      <c r="E711" t="inlineStr">
        <is>
          <t>Estágio de Produção - Volta Redonda</t>
        </is>
      </c>
      <c r="F711" t="inlineStr">
        <is>
          <t>internship</t>
        </is>
      </c>
      <c r="G711" t="inlineStr">
        <is>
          <t>13/03/2025</t>
        </is>
      </c>
      <c r="H711" t="inlineStr">
        <is>
          <t>01/04/2025</t>
        </is>
      </c>
      <c r="I711" t="b">
        <v>0</v>
      </c>
      <c r="J711" t="inlineStr">
        <is>
          <t>Volta Redonda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https://grupotrigo.gupy.io/job/eyJqb2JJZCI6ODgwMTM5NCwic291cmNlIjoiZ3VweV9wb3J0YWwifQ==?jobBoardSource=gupy_portal</t>
        </is>
      </c>
      <c r="N711" t="inlineStr">
        <is>
          <t>Não</t>
        </is>
      </c>
    </row>
    <row r="712">
      <c r="A712" s="4" t="n">
        <v>8802525</v>
      </c>
      <c r="B712" s="4" t="n">
        <v>2338</v>
      </c>
      <c r="C712" s="4" t="inlineStr">
        <is>
          <t>Visto Tecnologia</t>
        </is>
      </c>
      <c r="D712" s="4" t="inlineStr">
        <is>
          <t>Not</t>
        </is>
      </c>
      <c r="E712" s="4" t="inlineStr">
        <is>
          <t>Desenvolvedor(a) de Software PHP Sênior</t>
        </is>
      </c>
      <c r="F712" s="4" t="inlineStr">
        <is>
          <t>effective</t>
        </is>
      </c>
      <c r="G712" s="4" t="inlineStr">
        <is>
          <t>13/03/2025</t>
        </is>
      </c>
      <c r="H712" s="4" t="inlineStr">
        <is>
          <t>12/05/2025</t>
        </is>
      </c>
      <c r="I712" s="4" t="b">
        <v>1</v>
      </c>
      <c r="J712" s="4" t="n"/>
      <c r="K712" s="4" t="n"/>
      <c r="L712" s="4" t="inlineStr">
        <is>
          <t>remote</t>
        </is>
      </c>
      <c r="M712" s="4" t="inlineStr">
        <is>
          <t>https://visto.gupy.io/job/eyJqb2JJZCI6ODgwMjUyNSwic291cmNlIjoiZ3VweV9wb3J0YWwifQ==?jobBoardSource=gupy_portal</t>
        </is>
      </c>
      <c r="N712" s="4" t="inlineStr">
        <is>
          <t>Não</t>
        </is>
      </c>
    </row>
    <row r="713">
      <c r="A713" t="n">
        <v>8679621</v>
      </c>
      <c r="B713" t="n">
        <v>39703</v>
      </c>
      <c r="C713" t="inlineStr">
        <is>
          <t>Stefanini Group</t>
        </is>
      </c>
      <c r="D713" t="inlineStr">
        <is>
          <t>Not</t>
        </is>
      </c>
      <c r="E713" t="inlineStr">
        <is>
          <t>ANALISTA DADOS PL</t>
        </is>
      </c>
      <c r="F713" t="inlineStr">
        <is>
          <t>effective</t>
        </is>
      </c>
      <c r="G713" t="inlineStr">
        <is>
          <t>13/03/2025</t>
        </is>
      </c>
      <c r="H713" t="inlineStr">
        <is>
          <t>20/05/2025</t>
        </is>
      </c>
      <c r="I713" t="b">
        <v>1</v>
      </c>
      <c r="L713" t="inlineStr">
        <is>
          <t>remote</t>
        </is>
      </c>
      <c r="M713" t="inlineStr">
        <is>
          <t>https://stefanini.gupy.io/job/eyJqb2JJZCI6ODY3OTYyMSwic291cmNlIjoiZ3VweV9wb3J0YWwifQ==?jobBoardSource=gupy_portal</t>
        </is>
      </c>
      <c r="N713" t="inlineStr">
        <is>
          <t>Não</t>
        </is>
      </c>
    </row>
    <row r="714">
      <c r="A714" t="n">
        <v>8801357</v>
      </c>
      <c r="B714" t="n">
        <v>30945</v>
      </c>
      <c r="C714" t="inlineStr">
        <is>
          <t>Globalweb</t>
        </is>
      </c>
      <c r="D714" t="inlineStr">
        <is>
          <t>Not</t>
        </is>
      </c>
      <c r="E714" t="inlineStr">
        <is>
          <t xml:space="preserve"> ANALISTA  DE BANCO DADOS SR</t>
        </is>
      </c>
      <c r="F714" t="inlineStr">
        <is>
          <t>effective</t>
        </is>
      </c>
      <c r="G714" t="inlineStr">
        <is>
          <t>13/03/2025</t>
        </is>
      </c>
      <c r="H714" t="inlineStr">
        <is>
          <t>12/05/2025</t>
        </is>
      </c>
      <c r="I714" t="b">
        <v>1</v>
      </c>
      <c r="L714" t="inlineStr">
        <is>
          <t>remote</t>
        </is>
      </c>
      <c r="M714" t="inlineStr">
        <is>
          <t>https://sejaglobalweb.gupy.io/job/eyJqb2JJZCI6ODgwMTM1Nywic291cmNlIjoiZ3VweV9wb3J0YWwifQ==?jobBoardSource=gupy_portal</t>
        </is>
      </c>
      <c r="N714" t="inlineStr">
        <is>
          <t>Não</t>
        </is>
      </c>
    </row>
    <row r="715">
      <c r="A715" s="3" t="n">
        <v>8799641</v>
      </c>
      <c r="B715" s="3" t="n">
        <v>8518</v>
      </c>
      <c r="C715" s="3" t="inlineStr">
        <is>
          <t>Avenue</t>
        </is>
      </c>
      <c r="D715" s="3" t="inlineStr">
        <is>
          <t>Not</t>
        </is>
      </c>
      <c r="E715" s="3" t="inlineStr">
        <is>
          <t>Analista de Dados Pleno</t>
        </is>
      </c>
      <c r="F715" s="3" t="inlineStr">
        <is>
          <t>effective</t>
        </is>
      </c>
      <c r="G715" s="3" t="inlineStr">
        <is>
          <t>13/03/2025</t>
        </is>
      </c>
      <c r="H715" s="3" t="inlineStr">
        <is>
          <t>12/05/2025</t>
        </is>
      </c>
      <c r="I715" s="3" t="b">
        <v>1</v>
      </c>
      <c r="J715" s="3" t="inlineStr"/>
      <c r="K715" s="3" t="inlineStr"/>
      <c r="L715" s="3" t="inlineStr">
        <is>
          <t>remote</t>
        </is>
      </c>
      <c r="M715" s="3" t="inlineStr">
        <is>
          <t>https://avenue.gupy.io/job/eyJqb2JJZCI6ODc5OTY0MSwic291cmNlIjoiZ3VweV9wb3J0YWwifQ==?jobBoardSource=gupy_portal</t>
        </is>
      </c>
      <c r="N715" s="3" t="inlineStr">
        <is>
          <t>Não</t>
        </is>
      </c>
    </row>
    <row r="716">
      <c r="A716" s="3" t="n">
        <v>8712678</v>
      </c>
      <c r="B716" s="3" t="n">
        <v>58315</v>
      </c>
      <c r="C716" s="3" t="inlineStr">
        <is>
          <t>Radix Engenharia e Software</t>
        </is>
      </c>
      <c r="D716" s="3" t="inlineStr">
        <is>
          <t>Not</t>
        </is>
      </c>
      <c r="E716" s="3" t="inlineStr">
        <is>
          <t>Profissional Analista de Dados Industriais Pleno (PI System)</t>
        </is>
      </c>
      <c r="F716" s="3" t="inlineStr">
        <is>
          <t>effective</t>
        </is>
      </c>
      <c r="G716" s="3" t="inlineStr">
        <is>
          <t>13/03/2025</t>
        </is>
      </c>
      <c r="H716" s="3" t="inlineStr">
        <is>
          <t>26/04/2025</t>
        </is>
      </c>
      <c r="I716" s="3" t="b">
        <v>1</v>
      </c>
      <c r="J716" s="3" t="inlineStr"/>
      <c r="K716" s="3" t="inlineStr"/>
      <c r="L716" s="3" t="inlineStr">
        <is>
          <t>remote</t>
        </is>
      </c>
      <c r="M716" s="3" t="inlineStr">
        <is>
          <t>https://radixeng.gupy.io/job/eyJqb2JJZCI6ODcxMjY3OCwic291cmNlIjoiZ3VweV9wb3J0YWwifQ==?jobBoardSource=gupy_portal</t>
        </is>
      </c>
      <c r="N716" s="3" t="inlineStr">
        <is>
          <t>Não</t>
        </is>
      </c>
    </row>
    <row r="717">
      <c r="A717" t="n">
        <v>8785097</v>
      </c>
      <c r="B717" t="n">
        <v>80755</v>
      </c>
      <c r="C717" t="inlineStr">
        <is>
          <t>Conta Simples</t>
        </is>
      </c>
      <c r="D717" t="inlineStr">
        <is>
          <t>Not</t>
        </is>
      </c>
      <c r="E717" t="inlineStr">
        <is>
          <t>Pessoa Engenheira de Software Backend Pl</t>
        </is>
      </c>
      <c r="F717" t="inlineStr">
        <is>
          <t>effective</t>
        </is>
      </c>
      <c r="G717" t="inlineStr">
        <is>
          <t>12/03/2025</t>
        </is>
      </c>
      <c r="H717" t="inlineStr">
        <is>
          <t>10/05/2025</t>
        </is>
      </c>
      <c r="I717" t="b">
        <v>1</v>
      </c>
      <c r="L717" t="inlineStr">
        <is>
          <t>remote</t>
        </is>
      </c>
      <c r="M717" t="inlineStr">
        <is>
          <t>https://contasimples.gupy.io/job/eyJqb2JJZCI6ODc4NTA5Nywic291cmNlIjoiZ3VweV9wb3J0YWwifQ==?jobBoardSource=gupy_portal</t>
        </is>
      </c>
      <c r="N717" t="inlineStr">
        <is>
          <t>Não</t>
        </is>
      </c>
    </row>
    <row r="718">
      <c r="A718" s="4" t="n">
        <v>8792784</v>
      </c>
      <c r="B718" s="4" t="n">
        <v>72835</v>
      </c>
      <c r="C718" s="4" t="inlineStr">
        <is>
          <t>Vox Tecnologia</t>
        </is>
      </c>
      <c r="D718" s="4" t="inlineStr">
        <is>
          <t>Not</t>
        </is>
      </c>
      <c r="E718" s="4" t="inlineStr">
        <is>
          <t>Desenvolvedor (a) Back-End Sênior - Home Office</t>
        </is>
      </c>
      <c r="F718" s="4" t="inlineStr">
        <is>
          <t>effective</t>
        </is>
      </c>
      <c r="G718" s="4" t="inlineStr">
        <is>
          <t>12/03/2025</t>
        </is>
      </c>
      <c r="H718" s="4" t="inlineStr">
        <is>
          <t>14/04/2025</t>
        </is>
      </c>
      <c r="I718" s="4" t="b">
        <v>1</v>
      </c>
      <c r="J718" s="4" t="inlineStr">
        <is>
          <t>João Pessoa</t>
        </is>
      </c>
      <c r="K718" s="4" t="inlineStr">
        <is>
          <t>Paraíba</t>
        </is>
      </c>
      <c r="L718" s="4" t="inlineStr">
        <is>
          <t>remote</t>
        </is>
      </c>
      <c r="M718" s="4" t="inlineStr">
        <is>
          <t>https://voxtecnologia.gupy.io/job/eyJqb2JJZCI6ODc5Mjc4NCwic291cmNlIjoiZ3VweV9wb3J0YWwifQ==?jobBoardSource=gupy_portal</t>
        </is>
      </c>
      <c r="N718" s="4" t="inlineStr">
        <is>
          <t>Não</t>
        </is>
      </c>
    </row>
    <row r="719">
      <c r="A719" s="4" t="n">
        <v>8782870</v>
      </c>
      <c r="B719" s="4" t="n">
        <v>68541</v>
      </c>
      <c r="C719" s="4" t="inlineStr">
        <is>
          <t xml:space="preserve">keeggo </t>
        </is>
      </c>
      <c r="D719" s="4" t="inlineStr">
        <is>
          <t>Not</t>
        </is>
      </c>
      <c r="E719" s="4" t="inlineStr">
        <is>
          <t>Analista de Desenvolvimento Back End Sênior | Murex</t>
        </is>
      </c>
      <c r="F719" s="4" t="inlineStr">
        <is>
          <t>effective</t>
        </is>
      </c>
      <c r="G719" s="4" t="inlineStr">
        <is>
          <t>12/03/2025</t>
        </is>
      </c>
      <c r="H719" s="4" t="inlineStr">
        <is>
          <t>09/05/2025</t>
        </is>
      </c>
      <c r="I719" s="4" t="b">
        <v>1</v>
      </c>
      <c r="J719" s="4" t="n"/>
      <c r="K719" s="4" t="n"/>
      <c r="L719" s="4" t="inlineStr">
        <is>
          <t>remote</t>
        </is>
      </c>
      <c r="M719" s="4" t="inlineStr">
        <is>
          <t>https://keeggo.gupy.io/job/eyJqb2JJZCI6ODc4Mjg3MCwic291cmNlIjoiZ3VweV9wb3J0YWwifQ==?jobBoardSource=gupy_portal</t>
        </is>
      </c>
      <c r="N719" s="4" t="inlineStr">
        <is>
          <t>Não</t>
        </is>
      </c>
    </row>
    <row r="720">
      <c r="A720" s="4" t="n">
        <v>8792681</v>
      </c>
      <c r="B720" s="4" t="n">
        <v>1253</v>
      </c>
      <c r="C720" s="4" t="inlineStr">
        <is>
          <t>Anota AI 💙</t>
        </is>
      </c>
      <c r="D720" s="4" t="inlineStr">
        <is>
          <t>Not</t>
        </is>
      </c>
      <c r="E720" s="4" t="inlineStr">
        <is>
          <t>Pessoa Desenvolvedora Back End (Banco de Talentos)</t>
        </is>
      </c>
      <c r="F720" s="4" t="inlineStr">
        <is>
          <t>talent_pool</t>
        </is>
      </c>
      <c r="G720" s="4" t="inlineStr">
        <is>
          <t>12/03/2025</t>
        </is>
      </c>
      <c r="H720" s="4" t="inlineStr">
        <is>
          <t>11/05/2025</t>
        </is>
      </c>
      <c r="I720" s="4" t="b">
        <v>1</v>
      </c>
      <c r="J720" s="4" t="n"/>
      <c r="K720" s="4" t="n"/>
      <c r="L720" s="4" t="inlineStr">
        <is>
          <t>remote</t>
        </is>
      </c>
      <c r="M720" s="4" t="inlineStr">
        <is>
          <t>https://anotaai.gupy.io/job/eyJqb2JJZCI6ODc5MjY4MSwic291cmNlIjoiZ3VweV9wb3J0YWwifQ==?jobBoardSource=gupy_portal</t>
        </is>
      </c>
      <c r="N720" s="4" t="inlineStr">
        <is>
          <t>Não</t>
        </is>
      </c>
    </row>
    <row r="721">
      <c r="A721" s="4" t="n">
        <v>8784181</v>
      </c>
      <c r="B721" s="4" t="n">
        <v>54718</v>
      </c>
      <c r="C721" s="4" t="inlineStr">
        <is>
          <t>Trabalhe com a RSM</t>
        </is>
      </c>
      <c r="D721" s="4" t="inlineStr">
        <is>
          <t>Not</t>
        </is>
      </c>
      <c r="E721" s="4" t="inlineStr">
        <is>
          <t>Desenvolvedor Back-End - Rio de Janeiro</t>
        </is>
      </c>
      <c r="F721" s="4" t="inlineStr">
        <is>
          <t>effective</t>
        </is>
      </c>
      <c r="G721" s="4" t="inlineStr">
        <is>
          <t>12/03/2025</t>
        </is>
      </c>
      <c r="H721" s="4" t="inlineStr">
        <is>
          <t>31/07/2025</t>
        </is>
      </c>
      <c r="I721" s="4" t="b">
        <v>0</v>
      </c>
      <c r="J721" s="4" t="inlineStr">
        <is>
          <t>Rio de Janeiro</t>
        </is>
      </c>
      <c r="K721" s="4" t="inlineStr">
        <is>
          <t>Rio de Janeiro</t>
        </is>
      </c>
      <c r="L721" s="4" t="inlineStr">
        <is>
          <t>hybrid</t>
        </is>
      </c>
      <c r="M721" s="4" t="inlineStr">
        <is>
          <t>https://rsmbrasil.gupy.io/job/eyJqb2JJZCI6ODc4NDE4MSwic291cmNlIjoiZ3VweV9wb3J0YWwifQ==?jobBoardSource=gupy_portal</t>
        </is>
      </c>
      <c r="N721" s="4" t="inlineStr">
        <is>
          <t>Não</t>
        </is>
      </c>
    </row>
    <row r="722">
      <c r="A722" t="n">
        <v>8795526</v>
      </c>
      <c r="B722" t="n">
        <v>72374</v>
      </c>
      <c r="C722" t="inlineStr">
        <is>
          <t>Base Finanças Recruta</t>
        </is>
      </c>
      <c r="D722" t="inlineStr">
        <is>
          <t>Not</t>
        </is>
      </c>
      <c r="E722" t="inlineStr">
        <is>
          <t>Analista Administrativo/Financeiro</t>
        </is>
      </c>
      <c r="F722" t="inlineStr">
        <is>
          <t>vacancy_legal_entity</t>
        </is>
      </c>
      <c r="G722" t="inlineStr">
        <is>
          <t>12/03/2025</t>
        </is>
      </c>
      <c r="H722" t="inlineStr">
        <is>
          <t>31/03/2025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hybrid</t>
        </is>
      </c>
      <c r="M722" t="inlineStr">
        <is>
          <t>https://basefinancas.gupy.io/job/eyJqb2JJZCI6ODc5NTUyNiwic291cmNlIjoiZ3VweV9wb3J0YWwifQ==?jobBoardSource=gupy_portal</t>
        </is>
      </c>
      <c r="N722" t="inlineStr">
        <is>
          <t>Não</t>
        </is>
      </c>
    </row>
    <row r="723">
      <c r="A723" t="n">
        <v>8790346</v>
      </c>
      <c r="B723" t="n">
        <v>684</v>
      </c>
      <c r="C723" t="inlineStr">
        <is>
          <t>Corporativo</t>
        </is>
      </c>
      <c r="D723" t="inlineStr">
        <is>
          <t>Not</t>
        </is>
      </c>
      <c r="E723" t="inlineStr">
        <is>
          <t>Analista Administrativo</t>
        </is>
      </c>
      <c r="F723" t="inlineStr">
        <is>
          <t>effective</t>
        </is>
      </c>
      <c r="G723" t="inlineStr">
        <is>
          <t>12/03/2025</t>
        </is>
      </c>
      <c r="H723" t="inlineStr">
        <is>
          <t>10/05/2025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on-site</t>
        </is>
      </c>
      <c r="M723" t="inlineStr">
        <is>
          <t>https://davitacorporativo.gupy.io/job/eyJqb2JJZCI6ODc5MDM0Niwic291cmNlIjoiZ3VweV9wb3J0YWwifQ==?jobBoardSource=gupy_portal</t>
        </is>
      </c>
      <c r="N723" t="inlineStr">
        <is>
          <t>Não</t>
        </is>
      </c>
    </row>
    <row r="724">
      <c r="A724" t="n">
        <v>8794425</v>
      </c>
      <c r="B724" t="n">
        <v>684</v>
      </c>
      <c r="C724" t="inlineStr">
        <is>
          <t>Corporativo</t>
        </is>
      </c>
      <c r="D724" t="inlineStr">
        <is>
          <t>Not</t>
        </is>
      </c>
      <c r="E724" t="inlineStr">
        <is>
          <t>Estagiário Fiscal</t>
        </is>
      </c>
      <c r="F724" t="inlineStr">
        <is>
          <t>internship</t>
        </is>
      </c>
      <c r="G724" t="inlineStr">
        <is>
          <t>12/03/2025</t>
        </is>
      </c>
      <c r="H724" t="inlineStr">
        <is>
          <t>11/05/2025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on-site</t>
        </is>
      </c>
      <c r="M724" t="inlineStr">
        <is>
          <t>https://davitacorporativo.gupy.io/job/eyJqb2JJZCI6ODc5NDQyNSwic291cmNlIjoiZ3VweV9wb3J0YWwifQ==?jobBoardSource=gupy_portal</t>
        </is>
      </c>
      <c r="N724" t="inlineStr">
        <is>
          <t>Não</t>
        </is>
      </c>
    </row>
    <row r="725">
      <c r="A725" t="n">
        <v>8720087</v>
      </c>
      <c r="B725" t="n">
        <v>13138</v>
      </c>
      <c r="C725" t="inlineStr">
        <is>
          <t>WayCarbon</t>
        </is>
      </c>
      <c r="D725" t="inlineStr">
        <is>
          <t>Not</t>
        </is>
      </c>
      <c r="E725" t="inlineStr">
        <is>
          <t>Pessoa Estagiária de Sustentabilidade</t>
        </is>
      </c>
      <c r="F725" t="inlineStr">
        <is>
          <t>internship</t>
        </is>
      </c>
      <c r="G725" t="inlineStr">
        <is>
          <t>12/03/2025</t>
        </is>
      </c>
      <c r="H725" t="inlineStr">
        <is>
          <t>10/04/2025</t>
        </is>
      </c>
      <c r="I725" t="b">
        <v>1</v>
      </c>
      <c r="L725" t="inlineStr">
        <is>
          <t>remote</t>
        </is>
      </c>
      <c r="M725" t="inlineStr">
        <is>
          <t>https://waycarbon.gupy.io/job/eyJqb2JJZCI6ODcyMDA4Nywic291cmNlIjoiZ3VweV9wb3J0YWwifQ==?jobBoardSource=gupy_portal</t>
        </is>
      </c>
      <c r="N725" t="inlineStr">
        <is>
          <t>Não</t>
        </is>
      </c>
    </row>
    <row r="726">
      <c r="A726" t="n">
        <v>8794184</v>
      </c>
      <c r="B726" t="n">
        <v>44654</v>
      </c>
      <c r="C726" t="inlineStr">
        <is>
          <t>Oportunidade Mercado Bitcoin</t>
        </is>
      </c>
      <c r="D726" t="inlineStr">
        <is>
          <t>Not</t>
        </is>
      </c>
      <c r="E726" t="inlineStr">
        <is>
          <t xml:space="preserve">Estágio Comercial - SDR </t>
        </is>
      </c>
      <c r="F726" t="inlineStr">
        <is>
          <t>internship</t>
        </is>
      </c>
      <c r="G726" t="inlineStr">
        <is>
          <t>12/03/2025</t>
        </is>
      </c>
      <c r="H726" t="inlineStr">
        <is>
          <t>11/05/2025</t>
        </is>
      </c>
      <c r="I726" t="b">
        <v>1</v>
      </c>
      <c r="L726" t="inlineStr">
        <is>
          <t>remote</t>
        </is>
      </c>
      <c r="M726" t="inlineStr">
        <is>
          <t>https://mb.gupy.io/job/eyJqb2JJZCI6ODc5NDE4NCwic291cmNlIjoiZ3VweV9wb3J0YWwifQ==?jobBoardSource=gupy_portal</t>
        </is>
      </c>
      <c r="N726" t="inlineStr">
        <is>
          <t>Não</t>
        </is>
      </c>
    </row>
    <row r="727">
      <c r="A727" t="n">
        <v>8769654</v>
      </c>
      <c r="B727" t="n">
        <v>43366</v>
      </c>
      <c r="C727" t="inlineStr">
        <is>
          <t xml:space="preserve">ANBIMA  </t>
        </is>
      </c>
      <c r="D727" t="inlineStr">
        <is>
          <t>Not</t>
        </is>
      </c>
      <c r="E727" t="inlineStr">
        <is>
          <t xml:space="preserve">Estágio na área de BI </t>
        </is>
      </c>
      <c r="F727" t="inlineStr">
        <is>
          <t>internship</t>
        </is>
      </c>
      <c r="G727" t="inlineStr">
        <is>
          <t>12/03/2025</t>
        </is>
      </c>
      <c r="H727" t="inlineStr">
        <is>
          <t>06/05/2025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hybrid</t>
        </is>
      </c>
      <c r="M727" t="inlineStr">
        <is>
          <t>https://anbima.gupy.io/job/eyJqb2JJZCI6ODc2OTY1NCwic291cmNlIjoiZ3VweV9wb3J0YWwifQ==?jobBoardSource=gupy_portal</t>
        </is>
      </c>
      <c r="N727" t="inlineStr">
        <is>
          <t>Não</t>
        </is>
      </c>
    </row>
    <row r="728">
      <c r="A728" t="n">
        <v>8795036</v>
      </c>
      <c r="B728" t="n">
        <v>55411</v>
      </c>
      <c r="C728" t="inlineStr">
        <is>
          <t>Saúde PASA</t>
        </is>
      </c>
      <c r="D728" t="inlineStr">
        <is>
          <t>Not</t>
        </is>
      </c>
      <c r="E728" t="inlineStr">
        <is>
          <t xml:space="preserve">Estágio em Design- Rio de Janeiro </t>
        </is>
      </c>
      <c r="F728" t="inlineStr">
        <is>
          <t>internship</t>
        </is>
      </c>
      <c r="G728" t="inlineStr">
        <is>
          <t>12/03/2025</t>
        </is>
      </c>
      <c r="H728" t="inlineStr">
        <is>
          <t>11/05/2025</t>
        </is>
      </c>
      <c r="I728" t="b">
        <v>0</v>
      </c>
      <c r="J728" t="inlineStr">
        <is>
          <t>Rio de Janeiro</t>
        </is>
      </c>
      <c r="K728" t="inlineStr">
        <is>
          <t>Rio de Janeiro</t>
        </is>
      </c>
      <c r="L728" t="inlineStr">
        <is>
          <t>hybrid</t>
        </is>
      </c>
      <c r="M728" t="inlineStr">
        <is>
          <t>https://saudepasa.gupy.io/job/eyJqb2JJZCI6ODc5NTAzNiwic291cmNlIjoiZ3VweV9wb3J0YWwifQ==?jobBoardSource=gupy_portal</t>
        </is>
      </c>
      <c r="N728" t="inlineStr">
        <is>
          <t>Não</t>
        </is>
      </c>
    </row>
    <row r="729">
      <c r="A729" s="4" t="n">
        <v>8797376</v>
      </c>
      <c r="B729" s="4" t="n">
        <v>477</v>
      </c>
      <c r="C729" s="4" t="inlineStr">
        <is>
          <t>RankMyApp</t>
        </is>
      </c>
      <c r="D729" s="4" t="inlineStr">
        <is>
          <t>Not</t>
        </is>
      </c>
      <c r="E729" s="4" t="inlineStr">
        <is>
          <t>Analista de Dados Júnior</t>
        </is>
      </c>
      <c r="F729" s="4" t="inlineStr">
        <is>
          <t>vacancy_legal_entity</t>
        </is>
      </c>
      <c r="G729" s="4" t="inlineStr">
        <is>
          <t>12/03/2025</t>
        </is>
      </c>
      <c r="H729" s="4" t="inlineStr">
        <is>
          <t>11/05/2025</t>
        </is>
      </c>
      <c r="I729" s="4" t="b">
        <v>1</v>
      </c>
      <c r="J729" s="4" t="inlineStr"/>
      <c r="K729" s="4" t="inlineStr"/>
      <c r="L729" s="4" t="inlineStr">
        <is>
          <t>remote</t>
        </is>
      </c>
      <c r="M729" s="4" t="inlineStr">
        <is>
          <t>https://rankmyapp.gupy.io/job/eyJqb2JJZCI6ODc5NzM3Niwic291cmNlIjoiZ3VweV9wb3J0YWwifQ==?jobBoardSource=gupy_portal</t>
        </is>
      </c>
      <c r="N729" s="4" t="inlineStr">
        <is>
          <t>Não</t>
        </is>
      </c>
    </row>
    <row r="730">
      <c r="A730" s="4" t="n">
        <v>8792994</v>
      </c>
      <c r="B730" s="4" t="n">
        <v>51253</v>
      </c>
      <c r="C730" s="4" t="inlineStr">
        <is>
          <t>LBCA - Lee, Brock, Camargo Advogados</t>
        </is>
      </c>
      <c r="D730" s="4" t="inlineStr">
        <is>
          <t>Not</t>
        </is>
      </c>
      <c r="E730" s="4" t="inlineStr">
        <is>
          <t>Analista de Dados Júnior</t>
        </is>
      </c>
      <c r="F730" s="4" t="inlineStr">
        <is>
          <t>effective</t>
        </is>
      </c>
      <c r="G730" s="4" t="inlineStr">
        <is>
          <t>12/03/2025</t>
        </is>
      </c>
      <c r="H730" s="4" t="inlineStr">
        <is>
          <t>31/03/2025</t>
        </is>
      </c>
      <c r="I730" s="4" t="b">
        <v>1</v>
      </c>
      <c r="J730" s="4" t="inlineStr"/>
      <c r="K730" s="4" t="inlineStr"/>
      <c r="L730" s="4" t="inlineStr">
        <is>
          <t>remote</t>
        </is>
      </c>
      <c r="M730" s="4" t="inlineStr">
        <is>
          <t>https://lbca.gupy.io/job/eyJqb2JJZCI6ODc5Mjk5NCwic291cmNlIjoiZ3VweV9wb3J0YWwifQ==?jobBoardSource=gupy_portal</t>
        </is>
      </c>
      <c r="N730" s="4" t="inlineStr">
        <is>
          <t>Não</t>
        </is>
      </c>
    </row>
    <row r="731">
      <c r="A731" t="n">
        <v>8784518</v>
      </c>
      <c r="B731" t="n">
        <v>38515</v>
      </c>
      <c r="C731" t="inlineStr">
        <is>
          <t>Programa de Estágio Coca-Cola Andina Brasil</t>
        </is>
      </c>
      <c r="D731" t="inlineStr">
        <is>
          <t>Not</t>
        </is>
      </c>
      <c r="E731" t="inlineStr">
        <is>
          <t>ESTAGIARIO - ENGENHARIA DE PROJETOS - DQCX</t>
        </is>
      </c>
      <c r="F731" t="inlineStr">
        <is>
          <t>internship</t>
        </is>
      </c>
      <c r="G731" t="inlineStr">
        <is>
          <t>11/03/2025</t>
        </is>
      </c>
      <c r="H731" t="inlineStr">
        <is>
          <t>23/04/2025</t>
        </is>
      </c>
      <c r="I731" t="b">
        <v>0</v>
      </c>
      <c r="J731" t="inlineStr">
        <is>
          <t>Duque de Caxias</t>
        </is>
      </c>
      <c r="K731" t="inlineStr">
        <is>
          <t>Rio de Janeiro</t>
        </is>
      </c>
      <c r="L731" t="inlineStr">
        <is>
          <t>on-site</t>
        </is>
      </c>
      <c r="M731" t="inlineStr">
        <is>
          <t>https://programadeestagiokoandina.gupy.io/job/eyJqb2JJZCI6ODc4NDUxOCwic291cmNlIjoiZ3VweV9wb3J0YWwifQ==?jobBoardSource=gupy_portal</t>
        </is>
      </c>
      <c r="N731" t="inlineStr">
        <is>
          <t>Não</t>
        </is>
      </c>
    </row>
    <row r="732">
      <c r="A732" t="n">
        <v>8741021</v>
      </c>
      <c r="B732" t="n">
        <v>1923</v>
      </c>
      <c r="C732" t="inlineStr">
        <is>
          <t>Cury Construtora</t>
        </is>
      </c>
      <c r="D732" t="inlineStr">
        <is>
          <t>Not</t>
        </is>
      </c>
      <c r="E732" t="inlineStr">
        <is>
          <t>Pessoa Estagiária de Administração Campo Grande CCISA 20</t>
        </is>
      </c>
      <c r="F732" t="inlineStr">
        <is>
          <t>internship</t>
        </is>
      </c>
      <c r="G732" t="inlineStr">
        <is>
          <t>11/03/2025</t>
        </is>
      </c>
      <c r="H732" t="inlineStr">
        <is>
          <t>30/04/2025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on-site</t>
        </is>
      </c>
      <c r="M732" t="inlineStr">
        <is>
          <t>https://cury.gupy.io/job/eyJqb2JJZCI6ODc0MTAyMSwic291cmNlIjoiZ3VweV9wb3J0YWwifQ==?jobBoardSource=gupy_portal</t>
        </is>
      </c>
      <c r="N732" t="inlineStr">
        <is>
          <t>Não</t>
        </is>
      </c>
    </row>
    <row r="733">
      <c r="A733" t="n">
        <v>8790709</v>
      </c>
      <c r="B733" t="n">
        <v>68370</v>
      </c>
      <c r="C733" t="inlineStr">
        <is>
          <t>Granado - Desde 1870</t>
        </is>
      </c>
      <c r="D733" t="inlineStr">
        <is>
          <t>Not</t>
        </is>
      </c>
      <c r="E733" t="inlineStr">
        <is>
          <t>ESTAGIÁRIO</t>
        </is>
      </c>
      <c r="F733" t="inlineStr">
        <is>
          <t>internship</t>
        </is>
      </c>
      <c r="G733" t="inlineStr">
        <is>
          <t>11/03/2025</t>
        </is>
      </c>
      <c r="H733" t="inlineStr">
        <is>
          <t>10/05/2025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on-site</t>
        </is>
      </c>
      <c r="M733" t="inlineStr">
        <is>
          <t>https://granado.gupy.io/job/eyJqb2JJZCI6ODc5MDcwOSwic291cmNlIjoiZ3VweV9wb3J0YWwifQ==?jobBoardSource=gupy_portal</t>
        </is>
      </c>
      <c r="N733" t="inlineStr">
        <is>
          <t>Não</t>
        </is>
      </c>
    </row>
    <row r="734">
      <c r="A734" t="n">
        <v>8788934</v>
      </c>
      <c r="B734" t="n">
        <v>68169</v>
      </c>
      <c r="C734" t="inlineStr">
        <is>
          <t>Ibeu - Inglês Global</t>
        </is>
      </c>
      <c r="D734" t="inlineStr">
        <is>
          <t>Not</t>
        </is>
      </c>
      <c r="E734" t="inlineStr">
        <is>
          <t>Estagiário (a) Ibeu</t>
        </is>
      </c>
      <c r="F734" t="inlineStr">
        <is>
          <t>internship</t>
        </is>
      </c>
      <c r="G734" t="inlineStr">
        <is>
          <t>11/03/2025</t>
        </is>
      </c>
      <c r="H734" t="inlineStr">
        <is>
          <t>10/05/2025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https://ibeu.gupy.io/job/eyJqb2JJZCI6ODc4ODkzNCwic291cmNlIjoiZ3VweV9wb3J0YWwifQ==?jobBoardSource=gupy_portal</t>
        </is>
      </c>
      <c r="N734" t="inlineStr">
        <is>
          <t>Não</t>
        </is>
      </c>
    </row>
    <row r="735">
      <c r="A735" t="n">
        <v>8787870</v>
      </c>
      <c r="B735" t="n">
        <v>1705</v>
      </c>
      <c r="C735" t="inlineStr">
        <is>
          <t>Daniel Advogados</t>
        </is>
      </c>
      <c r="D735" t="inlineStr">
        <is>
          <t>Not</t>
        </is>
      </c>
      <c r="E735" t="inlineStr">
        <is>
          <t>Estagiário/a Jurídico | Marcas Contencioso</t>
        </is>
      </c>
      <c r="F735" t="inlineStr">
        <is>
          <t>internship</t>
        </is>
      </c>
      <c r="G735" t="inlineStr">
        <is>
          <t>11/03/2025</t>
        </is>
      </c>
      <c r="H735" t="inlineStr">
        <is>
          <t>10/05/2025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https://daniel-ip.gupy.io/job/eyJqb2JJZCI6ODc4Nzg3MCwic291cmNlIjoiZ3VweV9wb3J0YWwifQ==?jobBoardSource=gupy_portal</t>
        </is>
      </c>
      <c r="N735" t="inlineStr">
        <is>
          <t>Não</t>
        </is>
      </c>
    </row>
    <row r="736">
      <c r="A736" t="n">
        <v>8787268</v>
      </c>
      <c r="B736" t="n">
        <v>117</v>
      </c>
      <c r="C736" t="inlineStr">
        <is>
          <t>Grupo SEB</t>
        </is>
      </c>
      <c r="D736" t="inlineStr">
        <is>
          <t>Not</t>
        </is>
      </c>
      <c r="E736" t="inlineStr">
        <is>
          <t>Estagiário Acadêmico</t>
        </is>
      </c>
      <c r="F736" t="inlineStr">
        <is>
          <t>internship</t>
        </is>
      </c>
      <c r="G736" t="inlineStr">
        <is>
          <t>11/03/2025</t>
        </is>
      </c>
      <c r="H736" t="inlineStr">
        <is>
          <t>10/05/2025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on-site</t>
        </is>
      </c>
      <c r="M736" t="inlineStr">
        <is>
          <t>https://gruposeb.gupy.io/job/eyJqb2JJZCI6ODc4NzI2OCwic291cmNlIjoiZ3VweV9wb3J0YWwifQ==?jobBoardSource=gupy_portal</t>
        </is>
      </c>
      <c r="N736" t="inlineStr">
        <is>
          <t>Não</t>
        </is>
      </c>
    </row>
    <row r="737">
      <c r="A737" t="n">
        <v>8784423</v>
      </c>
      <c r="B737" t="n">
        <v>338</v>
      </c>
      <c r="C737" t="inlineStr">
        <is>
          <t xml:space="preserve">Alqia </t>
        </is>
      </c>
      <c r="D737" t="inlineStr">
        <is>
          <t>Not</t>
        </is>
      </c>
      <c r="E737" t="inlineStr">
        <is>
          <t>Estagiário Financeiro - Rio de Janeiro/RJ</t>
        </is>
      </c>
      <c r="F737" t="inlineStr">
        <is>
          <t>internship</t>
        </is>
      </c>
      <c r="G737" t="inlineStr">
        <is>
          <t>11/03/2025</t>
        </is>
      </c>
      <c r="H737" t="inlineStr">
        <is>
          <t>10/05/2025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https://alqia.gupy.io/job/eyJqb2JJZCI6ODc4NDQyMywic291cmNlIjoiZ3VweV9wb3J0YWwifQ==?jobBoardSource=gupy_portal</t>
        </is>
      </c>
      <c r="N737" t="inlineStr">
        <is>
          <t>Não</t>
        </is>
      </c>
    </row>
    <row r="738">
      <c r="A738" t="n">
        <v>8785308</v>
      </c>
      <c r="B738" t="n">
        <v>8221</v>
      </c>
      <c r="C738" t="inlineStr">
        <is>
          <t>VERT Capital</t>
        </is>
      </c>
      <c r="D738" t="inlineStr">
        <is>
          <t>Not</t>
        </is>
      </c>
      <c r="E738" t="inlineStr">
        <is>
          <t>Estágio - Jurídico Operações</t>
        </is>
      </c>
      <c r="F738" t="inlineStr">
        <is>
          <t>internship</t>
        </is>
      </c>
      <c r="G738" t="inlineStr">
        <is>
          <t>11/03/2025</t>
        </is>
      </c>
      <c r="H738" t="inlineStr">
        <is>
          <t>31/03/2025</t>
        </is>
      </c>
      <c r="I738" t="b">
        <v>1</v>
      </c>
      <c r="L738" t="inlineStr">
        <is>
          <t>remote</t>
        </is>
      </c>
      <c r="M738" t="inlineStr">
        <is>
          <t>https://vert-capital.gupy.io/job/eyJqb2JJZCI6ODc4NTMwOCwic291cmNlIjoiZ3VweV9wb3J0YWwifQ==?jobBoardSource=gupy_portal</t>
        </is>
      </c>
      <c r="N738" t="inlineStr">
        <is>
          <t>Não</t>
        </is>
      </c>
    </row>
    <row r="739">
      <c r="A739" t="n">
        <v>8766215</v>
      </c>
      <c r="B739" t="n">
        <v>49834</v>
      </c>
      <c r="C739" t="inlineStr">
        <is>
          <t>OpusMúltipla</t>
        </is>
      </c>
      <c r="D739" t="inlineStr">
        <is>
          <t>Not</t>
        </is>
      </c>
      <c r="E739" t="inlineStr">
        <is>
          <t>Estágio em Mídia - Opusmúltipla</t>
        </is>
      </c>
      <c r="F739" t="inlineStr">
        <is>
          <t>internship</t>
        </is>
      </c>
      <c r="G739" t="inlineStr">
        <is>
          <t>11/03/2025</t>
        </is>
      </c>
      <c r="H739" t="inlineStr">
        <is>
          <t>06/05/2025</t>
        </is>
      </c>
      <c r="I739" t="b">
        <v>1</v>
      </c>
      <c r="L739" t="inlineStr">
        <is>
          <t>remote</t>
        </is>
      </c>
      <c r="M739" t="inlineStr">
        <is>
          <t>https://opusmultipla.gupy.io/job/eyJqb2JJZCI6ODc2NjIxNSwic291cmNlIjoiZ3VweV9wb3J0YWwifQ==?jobBoardSource=gupy_portal</t>
        </is>
      </c>
      <c r="N739" t="inlineStr">
        <is>
          <t>Não</t>
        </is>
      </c>
    </row>
    <row r="740">
      <c r="A740" t="n">
        <v>8790274</v>
      </c>
      <c r="B740" t="n">
        <v>26932</v>
      </c>
      <c r="C740" t="inlineStr">
        <is>
          <t>MRO</t>
        </is>
      </c>
      <c r="D740" t="inlineStr">
        <is>
          <t>Not</t>
        </is>
      </c>
      <c r="E740" t="inlineStr">
        <is>
          <t>ESTÁGIO - TI (AUTOMAÇÃO)</t>
        </is>
      </c>
      <c r="F740" t="inlineStr">
        <is>
          <t>internship</t>
        </is>
      </c>
      <c r="G740" t="inlineStr">
        <is>
          <t>11/03/2025</t>
        </is>
      </c>
      <c r="H740" t="inlineStr">
        <is>
          <t>10/05/2025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https://mroativa.gupy.io/job/eyJqb2JJZCI6ODc5MDI3NCwic291cmNlIjoiZ3VweV9wb3J0YWwifQ==?jobBoardSource=gupy_portal</t>
        </is>
      </c>
      <c r="N740" t="inlineStr">
        <is>
          <t>Não</t>
        </is>
      </c>
    </row>
    <row r="741">
      <c r="A741" t="n">
        <v>8790173</v>
      </c>
      <c r="B741" t="n">
        <v>26932</v>
      </c>
      <c r="C741" t="inlineStr">
        <is>
          <t>MRO</t>
        </is>
      </c>
      <c r="D741" t="inlineStr">
        <is>
          <t>Not</t>
        </is>
      </c>
      <c r="E741" t="inlineStr">
        <is>
          <t>ESTÁGIO - TI (INFRAESTRUTURA E SISTEMAS)</t>
        </is>
      </c>
      <c r="F741" t="inlineStr">
        <is>
          <t>internship</t>
        </is>
      </c>
      <c r="G741" t="inlineStr">
        <is>
          <t>11/03/2025</t>
        </is>
      </c>
      <c r="H741" t="inlineStr">
        <is>
          <t>10/05/2025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on-site</t>
        </is>
      </c>
      <c r="M741" t="inlineStr">
        <is>
          <t>https://mroativa.gupy.io/job/eyJqb2JJZCI6ODc5MDE3Mywic291cmNlIjoiZ3VweV9wb3J0YWwifQ==?jobBoardSource=gupy_portal</t>
        </is>
      </c>
      <c r="N741" t="inlineStr">
        <is>
          <t>Não</t>
        </is>
      </c>
    </row>
    <row r="742">
      <c r="A742" t="n">
        <v>8789640</v>
      </c>
      <c r="B742" t="n">
        <v>26932</v>
      </c>
      <c r="C742" t="inlineStr">
        <is>
          <t>MRO</t>
        </is>
      </c>
      <c r="D742" t="inlineStr">
        <is>
          <t>Not</t>
        </is>
      </c>
      <c r="E742" t="inlineStr">
        <is>
          <t>ESTÁGIO - NOVOS NEGÓCIOS</t>
        </is>
      </c>
      <c r="F742" t="inlineStr">
        <is>
          <t>internship</t>
        </is>
      </c>
      <c r="G742" t="inlineStr">
        <is>
          <t>11/03/2025</t>
        </is>
      </c>
      <c r="H742" t="inlineStr">
        <is>
          <t>10/05/2025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https://mroativa.gupy.io/job/eyJqb2JJZCI6ODc4OTY0MCwic291cmNlIjoiZ3VweV9wb3J0YWwifQ==?jobBoardSource=gupy_portal</t>
        </is>
      </c>
      <c r="N742" t="inlineStr">
        <is>
          <t>Não</t>
        </is>
      </c>
    </row>
    <row r="743">
      <c r="A743" t="n">
        <v>8785284</v>
      </c>
      <c r="B743" t="n">
        <v>47657</v>
      </c>
      <c r="C743" t="inlineStr">
        <is>
          <t>Voltz, a Fintech da Energisa</t>
        </is>
      </c>
      <c r="D743" t="inlineStr">
        <is>
          <t>Not</t>
        </is>
      </c>
      <c r="E743" t="inlineStr">
        <is>
          <t>Estagiário ou Estagiária em Compras e Facilities</t>
        </is>
      </c>
      <c r="F743" t="inlineStr">
        <is>
          <t>internship</t>
        </is>
      </c>
      <c r="G743" t="inlineStr">
        <is>
          <t>11/03/2025</t>
        </is>
      </c>
      <c r="H743" t="inlineStr">
        <is>
          <t>30/04/2025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https://voltz.gupy.io/job/eyJqb2JJZCI6ODc4NTI4NCwic291cmNlIjoiZ3VweV9wb3J0YWwifQ==?jobBoardSource=gupy_portal</t>
        </is>
      </c>
      <c r="N743" t="inlineStr">
        <is>
          <t>Não</t>
        </is>
      </c>
    </row>
    <row r="744">
      <c r="A744" s="4" t="n">
        <v>8763432</v>
      </c>
      <c r="B744" s="4" t="n">
        <v>295</v>
      </c>
      <c r="C744" s="4" t="inlineStr">
        <is>
          <t>Grupo Boticário</t>
        </is>
      </c>
      <c r="D744" s="4" t="inlineStr">
        <is>
          <t>Not</t>
        </is>
      </c>
      <c r="E744" s="4" t="inlineStr">
        <is>
          <t>Pessoa Desenvolvedora Backend PHP Especialista I (Ecommerce) - Vaga Afirmativa para talentos Diversos</t>
        </is>
      </c>
      <c r="F744" s="4" t="inlineStr">
        <is>
          <t>effective</t>
        </is>
      </c>
      <c r="G744" s="4" t="inlineStr">
        <is>
          <t>11/03/2025</t>
        </is>
      </c>
      <c r="H744" s="4" t="inlineStr">
        <is>
          <t>11/04/2025</t>
        </is>
      </c>
      <c r="I744" s="4" t="b">
        <v>1</v>
      </c>
      <c r="J744" s="4" t="n"/>
      <c r="K744" s="4" t="n"/>
      <c r="L744" s="4" t="inlineStr">
        <is>
          <t>remote</t>
        </is>
      </c>
      <c r="M744" s="4" t="inlineStr">
        <is>
          <t>https://grupoboticario.gupy.io/job/eyJqb2JJZCI6ODc2MzQzMiwic291cmNlIjoiZ3VweV9wb3J0YWwifQ==?jobBoardSource=gupy_portal</t>
        </is>
      </c>
      <c r="N744" s="4" t="inlineStr">
        <is>
          <t>Não</t>
        </is>
      </c>
    </row>
    <row r="745">
      <c r="A745" s="4" t="n">
        <v>8763436</v>
      </c>
      <c r="B745" s="4" t="n">
        <v>295</v>
      </c>
      <c r="C745" s="4" t="inlineStr">
        <is>
          <t>Grupo Boticário</t>
        </is>
      </c>
      <c r="D745" s="4" t="inlineStr">
        <is>
          <t>Not</t>
        </is>
      </c>
      <c r="E745" s="4" t="inlineStr">
        <is>
          <t>Pessoa Desenvolvedora Backend PHP Especialista I (Ecommerce)</t>
        </is>
      </c>
      <c r="F745" s="4" t="inlineStr">
        <is>
          <t>effective</t>
        </is>
      </c>
      <c r="G745" s="4" t="inlineStr">
        <is>
          <t>11/03/2025</t>
        </is>
      </c>
      <c r="H745" s="4" t="inlineStr">
        <is>
          <t>11/04/2025</t>
        </is>
      </c>
      <c r="I745" s="4" t="b">
        <v>1</v>
      </c>
      <c r="J745" s="4" t="n"/>
      <c r="K745" s="4" t="n"/>
      <c r="L745" s="4" t="inlineStr">
        <is>
          <t>remote</t>
        </is>
      </c>
      <c r="M745" s="4" t="inlineStr">
        <is>
          <t>https://grupoboticario.gupy.io/job/eyJqb2JJZCI6ODc2MzQzNiwic291cmNlIjoiZ3VweV9wb3J0YWwifQ==?jobBoardSource=gupy_portal</t>
        </is>
      </c>
      <c r="N745" s="4" t="inlineStr">
        <is>
          <t>Não</t>
        </is>
      </c>
    </row>
    <row r="746">
      <c r="A746" s="3" t="n">
        <v>8788928</v>
      </c>
      <c r="B746" s="3" t="n">
        <v>3404</v>
      </c>
      <c r="C746" s="3" t="inlineStr">
        <is>
          <t>Piperz</t>
        </is>
      </c>
      <c r="D746" s="3" t="inlineStr">
        <is>
          <t>Not</t>
        </is>
      </c>
      <c r="E746" s="3" t="inlineStr">
        <is>
          <t>Pessoa Estagiária em Customer Success | Remoto</t>
        </is>
      </c>
      <c r="F746" s="3" t="inlineStr">
        <is>
          <t>internship</t>
        </is>
      </c>
      <c r="G746" s="3" t="inlineStr">
        <is>
          <t>11/03/2025</t>
        </is>
      </c>
      <c r="H746" s="3" t="inlineStr">
        <is>
          <t>10/05/2025</t>
        </is>
      </c>
      <c r="I746" s="3" t="b">
        <v>1</v>
      </c>
      <c r="J746" s="3" t="inlineStr"/>
      <c r="K746" s="3" t="inlineStr"/>
      <c r="L746" s="3" t="inlineStr">
        <is>
          <t>remote</t>
        </is>
      </c>
      <c r="M746" s="3" t="inlineStr">
        <is>
          <t>https://piperz.gupy.io/job/eyJqb2JJZCI6ODc4ODkyOCwic291cmNlIjoiZ3VweV9wb3J0YWwifQ==?jobBoardSource=gupy_portal</t>
        </is>
      </c>
      <c r="N746" s="3" t="inlineStr">
        <is>
          <t>Não</t>
        </is>
      </c>
    </row>
    <row r="747">
      <c r="A747" s="3" t="n">
        <v>8784942</v>
      </c>
      <c r="B747" s="3" t="n">
        <v>19210</v>
      </c>
      <c r="C747" s="3" t="inlineStr">
        <is>
          <t>CRM PipeRun</t>
        </is>
      </c>
      <c r="D747" s="3" t="inlineStr">
        <is>
          <t>Not</t>
        </is>
      </c>
      <c r="E747" s="3" t="inlineStr">
        <is>
          <t>Pessoa Consultora de Customer Success Pleno (CSM)</t>
        </is>
      </c>
      <c r="F747" s="3" t="inlineStr">
        <is>
          <t>effective</t>
        </is>
      </c>
      <c r="G747" s="3" t="inlineStr">
        <is>
          <t>11/03/2025</t>
        </is>
      </c>
      <c r="H747" s="3" t="inlineStr">
        <is>
          <t>01/04/2025</t>
        </is>
      </c>
      <c r="I747" s="3" t="b">
        <v>1</v>
      </c>
      <c r="J747" s="3" t="inlineStr"/>
      <c r="K747" s="3" t="inlineStr"/>
      <c r="L747" s="3" t="inlineStr">
        <is>
          <t>remote</t>
        </is>
      </c>
      <c r="M747" s="3" t="inlineStr">
        <is>
          <t>https://piperun.gupy.io/job/eyJqb2JJZCI6ODc4NDk0Miwic291cmNlIjoiZ3VweV9wb3J0YWwifQ==?jobBoardSource=gupy_portal</t>
        </is>
      </c>
      <c r="N747" s="3" t="inlineStr">
        <is>
          <t>Não</t>
        </is>
      </c>
    </row>
    <row r="748">
      <c r="A748" s="3" t="n">
        <v>8755873</v>
      </c>
      <c r="B748" s="3" t="n">
        <v>2285</v>
      </c>
      <c r="C748" s="3" t="inlineStr">
        <is>
          <t>Caju Benefícios</t>
        </is>
      </c>
      <c r="D748" s="3" t="inlineStr">
        <is>
          <t>Not</t>
        </is>
      </c>
      <c r="E748" s="3" t="inlineStr">
        <is>
          <t>Pessoa Analista de Dados Sênior – Prevenção à Fraude</t>
        </is>
      </c>
      <c r="F748" s="3" t="inlineStr">
        <is>
          <t>effective</t>
        </is>
      </c>
      <c r="G748" s="3" t="inlineStr">
        <is>
          <t>11/03/2025</t>
        </is>
      </c>
      <c r="H748" s="3" t="inlineStr">
        <is>
          <t>04/05/2025</t>
        </is>
      </c>
      <c r="I748" s="3" t="b">
        <v>1</v>
      </c>
      <c r="J748" s="3" t="inlineStr"/>
      <c r="K748" s="3" t="inlineStr"/>
      <c r="L748" s="3" t="inlineStr">
        <is>
          <t>remote</t>
        </is>
      </c>
      <c r="M748" s="3" t="inlineStr">
        <is>
          <t>https://caju.gupy.io/job/eyJqb2JJZCI6ODc1NTg3Mywic291cmNlIjoiZ3VweV9wb3J0YWwifQ==?jobBoardSource=gupy_portal</t>
        </is>
      </c>
      <c r="N748" s="3" t="inlineStr">
        <is>
          <t>Não</t>
        </is>
      </c>
    </row>
    <row r="749">
      <c r="A749" t="n">
        <v>8753452</v>
      </c>
      <c r="B749" t="n">
        <v>80755</v>
      </c>
      <c r="C749" t="inlineStr">
        <is>
          <t>Conta Simples</t>
        </is>
      </c>
      <c r="D749" t="inlineStr">
        <is>
          <t>Not</t>
        </is>
      </c>
      <c r="E749" t="inlineStr">
        <is>
          <t>Engenheira de Software Backend Pl  - Vaga Exclusiva para Mulheres *</t>
        </is>
      </c>
      <c r="F749" t="inlineStr">
        <is>
          <t>effective</t>
        </is>
      </c>
      <c r="G749" t="inlineStr">
        <is>
          <t>10/03/2025</t>
        </is>
      </c>
      <c r="H749" t="inlineStr">
        <is>
          <t>04/05/2025</t>
        </is>
      </c>
      <c r="I749" t="b">
        <v>1</v>
      </c>
      <c r="L749" t="inlineStr">
        <is>
          <t>remote</t>
        </is>
      </c>
      <c r="M749" t="inlineStr">
        <is>
          <t>https://contasimples.gupy.io/job/eyJqb2JJZCI6ODc1MzQ1Miwic291cmNlIjoiZ3VweV9wb3J0YWwifQ==?jobBoardSource=gupy_portal</t>
        </is>
      </c>
      <c r="N749" t="inlineStr">
        <is>
          <t>Não</t>
        </is>
      </c>
    </row>
    <row r="750">
      <c r="A750" t="n">
        <v>8701518</v>
      </c>
      <c r="B750" t="n">
        <v>80755</v>
      </c>
      <c r="C750" t="inlineStr">
        <is>
          <t>Conta Simples</t>
        </is>
      </c>
      <c r="D750" t="inlineStr">
        <is>
          <t>Not</t>
        </is>
      </c>
      <c r="E750" t="inlineStr">
        <is>
          <t>Pessoa Engenheira de Software Backend Sr *</t>
        </is>
      </c>
      <c r="F750" t="inlineStr">
        <is>
          <t>effective</t>
        </is>
      </c>
      <c r="G750" t="inlineStr">
        <is>
          <t>10/03/2025</t>
        </is>
      </c>
      <c r="H750" t="inlineStr">
        <is>
          <t>10/05/2025</t>
        </is>
      </c>
      <c r="I750" t="b">
        <v>1</v>
      </c>
      <c r="L750" t="inlineStr">
        <is>
          <t>remote</t>
        </is>
      </c>
      <c r="M750" t="inlineStr">
        <is>
          <t>https://contasimples.gupy.io/job/eyJqb2JJZCI6ODcwMTUxOCwic291cmNlIjoiZ3VweV9wb3J0YWwifQ==?jobBoardSource=gupy_portal</t>
        </is>
      </c>
      <c r="N750" t="inlineStr">
        <is>
          <t>Não</t>
        </is>
      </c>
    </row>
    <row r="751">
      <c r="A751" t="n">
        <v>8782602</v>
      </c>
      <c r="B751" t="n">
        <v>6010</v>
      </c>
      <c r="C751" t="inlineStr">
        <is>
          <t>Tauil &amp; Chequer | Mayer Brown</t>
        </is>
      </c>
      <c r="D751" t="inlineStr">
        <is>
          <t>Not</t>
        </is>
      </c>
      <c r="E751" t="inlineStr">
        <is>
          <t xml:space="preserve">Estagiário(a) de Contas a Pagar | Rio de Janeiro </t>
        </is>
      </c>
      <c r="F751" t="inlineStr">
        <is>
          <t>internship</t>
        </is>
      </c>
      <c r="G751" t="inlineStr">
        <is>
          <t>10/03/2025</t>
        </is>
      </c>
      <c r="H751" t="inlineStr">
        <is>
          <t>09/05/2025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on-site</t>
        </is>
      </c>
      <c r="M751" t="inlineStr">
        <is>
          <t>https://tauilechequer.gupy.io/job/eyJqb2JJZCI6ODc4MjYwMiwic291cmNlIjoiZ3VweV9wb3J0YWwifQ==?jobBoardSource=gupy_portal</t>
        </is>
      </c>
      <c r="N751" t="inlineStr">
        <is>
          <t>Não</t>
        </is>
      </c>
    </row>
    <row r="752">
      <c r="A752" t="n">
        <v>8782319</v>
      </c>
      <c r="B752" t="n">
        <v>15217</v>
      </c>
      <c r="C752" t="inlineStr">
        <is>
          <t>Ao Cubo</t>
        </is>
      </c>
      <c r="D752" t="inlineStr">
        <is>
          <t>Not</t>
        </is>
      </c>
      <c r="E752" t="inlineStr">
        <is>
          <t>Estagiário (a) de Licenciatura</t>
        </is>
      </c>
      <c r="F752" t="inlineStr">
        <is>
          <t>internship</t>
        </is>
      </c>
      <c r="G752" t="inlineStr">
        <is>
          <t>10/03/2025</t>
        </is>
      </c>
      <c r="H752" t="inlineStr">
        <is>
          <t>09/05/2025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on-site</t>
        </is>
      </c>
      <c r="M752" t="inlineStr">
        <is>
          <t>https://aocubo.gupy.io/job/eyJqb2JJZCI6ODc4MjMxOSwic291cmNlIjoiZ3VweV9wb3J0YWwifQ==?jobBoardSource=gupy_portal</t>
        </is>
      </c>
      <c r="N752" t="inlineStr">
        <is>
          <t>Não</t>
        </is>
      </c>
    </row>
    <row r="753">
      <c r="A753" t="n">
        <v>8779332</v>
      </c>
      <c r="B753" t="n">
        <v>12017</v>
      </c>
      <c r="C753" t="inlineStr">
        <is>
          <t>Edify Education</t>
        </is>
      </c>
      <c r="D753" t="inlineStr">
        <is>
          <t>Not</t>
        </is>
      </c>
      <c r="E753" t="inlineStr">
        <is>
          <t>Estagiário(a) de Recrutamento e Seleção | PDE</t>
        </is>
      </c>
      <c r="F753" t="inlineStr">
        <is>
          <t>internship</t>
        </is>
      </c>
      <c r="G753" t="inlineStr">
        <is>
          <t>10/03/2025</t>
        </is>
      </c>
      <c r="H753" t="inlineStr">
        <is>
          <t>09/05/2025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hybrid</t>
        </is>
      </c>
      <c r="M753" t="inlineStr">
        <is>
          <t>https://edifyeducation.gupy.io/job/eyJqb2JJZCI6ODc3OTMzMiwic291cmNlIjoiZ3VweV9wb3J0YWwifQ==?jobBoardSource=gupy_portal</t>
        </is>
      </c>
      <c r="N753" t="inlineStr">
        <is>
          <t>Não</t>
        </is>
      </c>
    </row>
    <row r="754">
      <c r="A754" t="n">
        <v>8726730</v>
      </c>
      <c r="B754" t="n">
        <v>23930</v>
      </c>
      <c r="C754" t="inlineStr">
        <is>
          <t>Página de Carreira</t>
        </is>
      </c>
      <c r="D754" t="inlineStr">
        <is>
          <t>Not</t>
        </is>
      </c>
      <c r="E754" t="inlineStr">
        <is>
          <t xml:space="preserve">ESTAGIARIO ENFERMAGEM </t>
        </is>
      </c>
      <c r="F754" t="inlineStr">
        <is>
          <t>effective</t>
        </is>
      </c>
      <c r="G754" t="inlineStr">
        <is>
          <t>10/03/2025</t>
        </is>
      </c>
      <c r="H754" t="inlineStr">
        <is>
          <t>07/04/2025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https://hapvidandi.gupy.io/job/eyJqb2JJZCI6ODcyNjczMCwic291cmNlIjoiZ3VweV9wb3J0YWwifQ==?jobBoardSource=gupy_portal</t>
        </is>
      </c>
      <c r="N754" t="inlineStr">
        <is>
          <t>Não</t>
        </is>
      </c>
    </row>
    <row r="755">
      <c r="A755" t="n">
        <v>8778892</v>
      </c>
      <c r="B755" t="n">
        <v>254</v>
      </c>
      <c r="C755" t="inlineStr">
        <is>
          <t>Contabilizei</t>
        </is>
      </c>
      <c r="D755" t="inlineStr">
        <is>
          <t>Not</t>
        </is>
      </c>
      <c r="E755" t="inlineStr">
        <is>
          <t>[Pessoas &amp; Cultura] Estágio em Educação Corporativa</t>
        </is>
      </c>
      <c r="F755" t="inlineStr">
        <is>
          <t>effective</t>
        </is>
      </c>
      <c r="G755" t="inlineStr">
        <is>
          <t>10/03/2025</t>
        </is>
      </c>
      <c r="H755" t="inlineStr">
        <is>
          <t>10/04/2025</t>
        </is>
      </c>
      <c r="I755" t="b">
        <v>1</v>
      </c>
      <c r="L755" t="inlineStr">
        <is>
          <t>remote</t>
        </is>
      </c>
      <c r="M755" t="inlineStr">
        <is>
          <t>https://contabilizei.gupy.io/job/eyJqb2JJZCI6ODc3ODg5Miwic291cmNlIjoiZ3VweV9wb3J0YWwifQ==?jobBoardSource=gupy_portal</t>
        </is>
      </c>
      <c r="N755" t="inlineStr">
        <is>
          <t>Não</t>
        </is>
      </c>
    </row>
    <row r="756">
      <c r="A756" t="n">
        <v>8726884</v>
      </c>
      <c r="B756" t="n">
        <v>58315</v>
      </c>
      <c r="C756" t="inlineStr">
        <is>
          <t>Radix Engenharia e Software</t>
        </is>
      </c>
      <c r="D756" t="inlineStr">
        <is>
          <t>Not</t>
        </is>
      </c>
      <c r="E756" t="inlineStr">
        <is>
          <t>Estágio em Inovação</t>
        </is>
      </c>
      <c r="F756" t="inlineStr">
        <is>
          <t>internship</t>
        </is>
      </c>
      <c r="G756" t="inlineStr">
        <is>
          <t>10/03/2025</t>
        </is>
      </c>
      <c r="H756" t="inlineStr">
        <is>
          <t>28/04/2025</t>
        </is>
      </c>
      <c r="I756" t="b">
        <v>1</v>
      </c>
      <c r="L756" t="inlineStr">
        <is>
          <t>remote</t>
        </is>
      </c>
      <c r="M756" t="inlineStr">
        <is>
          <t>https://radixeng.gupy.io/job/eyJqb2JJZCI6ODcyNjg4NCwic291cmNlIjoiZ3VweV9wb3J0YWwifQ==?jobBoardSource=gupy_portal</t>
        </is>
      </c>
      <c r="N756" t="inlineStr">
        <is>
          <t>Não</t>
        </is>
      </c>
    </row>
    <row r="757">
      <c r="A757" s="4" t="n">
        <v>8730138</v>
      </c>
      <c r="B757" s="4" t="n">
        <v>38020</v>
      </c>
      <c r="C757" s="4" t="inlineStr">
        <is>
          <t>Saint-Gobain Produtos para Construção</t>
        </is>
      </c>
      <c r="D757" s="4" t="inlineStr">
        <is>
          <t>Not</t>
        </is>
      </c>
      <c r="E757" s="4" t="inlineStr">
        <is>
          <t>🟡 Quartzolit | Estágio Desenvolvedor Salesforce</t>
        </is>
      </c>
      <c r="F757" s="4" t="inlineStr">
        <is>
          <t>internship</t>
        </is>
      </c>
      <c r="G757" s="4" t="inlineStr">
        <is>
          <t>10/03/2025</t>
        </is>
      </c>
      <c r="H757" s="4" t="inlineStr">
        <is>
          <t>28/04/2025</t>
        </is>
      </c>
      <c r="I757" s="4" t="b">
        <v>1</v>
      </c>
      <c r="J757" s="4" t="n"/>
      <c r="K757" s="4" t="n"/>
      <c r="L757" s="4" t="inlineStr">
        <is>
          <t>remote</t>
        </is>
      </c>
      <c r="M757" s="4" t="inlineStr">
        <is>
          <t>https://saintgobainppc.gupy.io/job/eyJqb2JJZCI6ODczMDEzOCwic291cmNlIjoiZ3VweV9wb3J0YWwifQ==?jobBoardSource=gupy_portal</t>
        </is>
      </c>
      <c r="N757" s="4" t="inlineStr">
        <is>
          <t>Não</t>
        </is>
      </c>
    </row>
    <row r="758">
      <c r="A758" t="n">
        <v>8779822</v>
      </c>
      <c r="B758" t="n">
        <v>68323</v>
      </c>
      <c r="C758" t="inlineStr">
        <is>
          <t>betunel-oficial</t>
        </is>
      </c>
      <c r="D758" t="inlineStr">
        <is>
          <t>Not</t>
        </is>
      </c>
      <c r="E758" t="inlineStr">
        <is>
          <t>Estágio em Logística</t>
        </is>
      </c>
      <c r="F758" t="inlineStr">
        <is>
          <t>internship</t>
        </is>
      </c>
      <c r="G758" t="inlineStr">
        <is>
          <t>10/03/2025</t>
        </is>
      </c>
      <c r="H758" t="inlineStr">
        <is>
          <t>09/05/2025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on-site</t>
        </is>
      </c>
      <c r="M758" t="inlineStr">
        <is>
          <t>https://betunel.gupy.io/job/eyJqb2JJZCI6ODc3OTgyMiwic291cmNlIjoiZ3VweV9wb3J0YWwifQ==?jobBoardSource=gupy_portal</t>
        </is>
      </c>
      <c r="N758" t="inlineStr">
        <is>
          <t>Não</t>
        </is>
      </c>
    </row>
    <row r="759">
      <c r="A759" t="n">
        <v>8736106</v>
      </c>
      <c r="B759" t="n">
        <v>39604</v>
      </c>
      <c r="C759" t="inlineStr">
        <is>
          <t>Brasil GTW</t>
        </is>
      </c>
      <c r="D759" t="inlineStr">
        <is>
          <t>Not</t>
        </is>
      </c>
      <c r="E759" t="inlineStr">
        <is>
          <t>Estágio em Projetos (Rio de Janeiro/RJ)</t>
        </is>
      </c>
      <c r="F759" t="inlineStr">
        <is>
          <t>internship</t>
        </is>
      </c>
      <c r="G759" t="inlineStr">
        <is>
          <t>10/03/2025</t>
        </is>
      </c>
      <c r="H759" t="inlineStr">
        <is>
          <t>29/04/2025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https://brasilgtw.gupy.io/job/eyJqb2JJZCI6ODczNjEwNiwic291cmNlIjoiZ3VweV9wb3J0YWwifQ==?jobBoardSource=gupy_portal</t>
        </is>
      </c>
      <c r="N759" t="inlineStr">
        <is>
          <t>Não</t>
        </is>
      </c>
    </row>
    <row r="760">
      <c r="A760" t="n">
        <v>8777774</v>
      </c>
      <c r="B760" t="n">
        <v>26932</v>
      </c>
      <c r="C760" t="inlineStr">
        <is>
          <t>MRO</t>
        </is>
      </c>
      <c r="D760" t="inlineStr">
        <is>
          <t>Not</t>
        </is>
      </c>
      <c r="E760" t="inlineStr">
        <is>
          <t>ESTÁGIO - PROJETOS DE CONSULTORIA</t>
        </is>
      </c>
      <c r="F760" t="inlineStr">
        <is>
          <t>internship</t>
        </is>
      </c>
      <c r="G760" t="inlineStr">
        <is>
          <t>10/03/2025</t>
        </is>
      </c>
      <c r="H760" t="inlineStr">
        <is>
          <t>09/05/2025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https://mroativa.gupy.io/job/eyJqb2JJZCI6ODc3Nzc3NCwic291cmNlIjoiZ3VweV9wb3J0YWwifQ==?jobBoardSource=gupy_portal</t>
        </is>
      </c>
      <c r="N760" t="inlineStr">
        <is>
          <t>Não</t>
        </is>
      </c>
    </row>
    <row r="761">
      <c r="A761" s="4" t="n">
        <v>8779403</v>
      </c>
      <c r="B761" s="4" t="n">
        <v>67621</v>
      </c>
      <c r="C761" s="4" t="inlineStr">
        <is>
          <t>Log Lab</t>
        </is>
      </c>
      <c r="D761" s="4" t="inlineStr">
        <is>
          <t>Not</t>
        </is>
      </c>
      <c r="E761" s="4" t="inlineStr">
        <is>
          <t>Desenvolvedor PHP</t>
        </is>
      </c>
      <c r="F761" s="4" t="inlineStr">
        <is>
          <t>outsource</t>
        </is>
      </c>
      <c r="G761" s="4" t="inlineStr">
        <is>
          <t>10/03/2025</t>
        </is>
      </c>
      <c r="H761" s="4" t="inlineStr">
        <is>
          <t>09/05/2025</t>
        </is>
      </c>
      <c r="I761" s="4" t="b">
        <v>1</v>
      </c>
      <c r="J761" s="4" t="n"/>
      <c r="K761" s="4" t="n"/>
      <c r="L761" s="4" t="inlineStr">
        <is>
          <t>remote</t>
        </is>
      </c>
      <c r="M761" s="4" t="inlineStr">
        <is>
          <t>https://loglabdigital.gupy.io/job/eyJqb2JJZCI6ODc3OTQwMywic291cmNlIjoiZ3VweV9wb3J0YWwifQ==?jobBoardSource=gupy_portal</t>
        </is>
      </c>
      <c r="N761" s="4" t="inlineStr">
        <is>
          <t>Não</t>
        </is>
      </c>
    </row>
    <row r="762">
      <c r="A762" s="3" t="n">
        <v>8781472</v>
      </c>
      <c r="B762" s="3" t="n">
        <v>7066</v>
      </c>
      <c r="C762" s="3" t="inlineStr">
        <is>
          <t>V360</t>
        </is>
      </c>
      <c r="D762" s="3" t="inlineStr">
        <is>
          <t>Not</t>
        </is>
      </c>
      <c r="E762" s="3" t="inlineStr">
        <is>
          <t>V360 - Customer Success Senior (Enterprise)</t>
        </is>
      </c>
      <c r="F762" s="3" t="inlineStr">
        <is>
          <t>effective</t>
        </is>
      </c>
      <c r="G762" s="3" t="inlineStr">
        <is>
          <t>10/03/2025</t>
        </is>
      </c>
      <c r="H762" s="3" t="inlineStr">
        <is>
          <t>09/05/2025</t>
        </is>
      </c>
      <c r="I762" s="3" t="b">
        <v>1</v>
      </c>
      <c r="J762" s="3" t="inlineStr"/>
      <c r="K762" s="3" t="inlineStr"/>
      <c r="L762" s="3" t="inlineStr">
        <is>
          <t>remote</t>
        </is>
      </c>
      <c r="M762" s="3" t="inlineStr">
        <is>
          <t>https://somosv360.gupy.io/job/eyJqb2JJZCI6ODc4MTQ3Miwic291cmNlIjoiZ3VweV9wb3J0YWwifQ==?jobBoardSource=gupy_portal</t>
        </is>
      </c>
      <c r="N762" s="3" t="inlineStr">
        <is>
          <t>Não</t>
        </is>
      </c>
    </row>
    <row r="763">
      <c r="A763" s="3" t="n">
        <v>8776681</v>
      </c>
      <c r="B763" s="3" t="n">
        <v>497</v>
      </c>
      <c r="C763" s="3" t="inlineStr">
        <is>
          <t>DOC9</t>
        </is>
      </c>
      <c r="D763" s="3" t="inlineStr">
        <is>
          <t>Not</t>
        </is>
      </c>
      <c r="E763" s="3" t="inlineStr">
        <is>
          <t xml:space="preserve">Analista de Customer Success Pleno (CS) </t>
        </is>
      </c>
      <c r="F763" s="3" t="inlineStr">
        <is>
          <t>effective</t>
        </is>
      </c>
      <c r="G763" s="3" t="inlineStr">
        <is>
          <t>10/03/2025</t>
        </is>
      </c>
      <c r="H763" s="3" t="inlineStr">
        <is>
          <t>03/05/2025</t>
        </is>
      </c>
      <c r="I763" s="3" t="b">
        <v>1</v>
      </c>
      <c r="J763" s="3" t="inlineStr"/>
      <c r="K763" s="3" t="inlineStr"/>
      <c r="L763" s="3" t="inlineStr">
        <is>
          <t>remote</t>
        </is>
      </c>
      <c r="M763" s="3" t="inlineStr">
        <is>
          <t>https://doc9.gupy.io/job/eyJqb2JJZCI6ODc3NjY4MSwic291cmNlIjoiZ3VweV9wb3J0YWwifQ==?jobBoardSource=gupy_portal</t>
        </is>
      </c>
      <c r="N763" s="3" t="inlineStr">
        <is>
          <t>Não</t>
        </is>
      </c>
    </row>
    <row r="764">
      <c r="A764" t="n">
        <v>8777701</v>
      </c>
      <c r="B764" t="n">
        <v>39703</v>
      </c>
      <c r="C764" t="inlineStr">
        <is>
          <t>Stefanini Group</t>
        </is>
      </c>
      <c r="D764" t="inlineStr">
        <is>
          <t>Not</t>
        </is>
      </c>
      <c r="E764" t="inlineStr">
        <is>
          <t>ANALISTA DADOS SR</t>
        </is>
      </c>
      <c r="F764" t="inlineStr">
        <is>
          <t>effective</t>
        </is>
      </c>
      <c r="G764" t="inlineStr">
        <is>
          <t>10/03/2025</t>
        </is>
      </c>
      <c r="H764" t="inlineStr">
        <is>
          <t>01/04/2025</t>
        </is>
      </c>
      <c r="I764" t="b">
        <v>1</v>
      </c>
      <c r="L764" t="inlineStr">
        <is>
          <t>remote</t>
        </is>
      </c>
      <c r="M764" t="inlineStr">
        <is>
          <t>https://stefanini.gupy.io/job/eyJqb2JJZCI6ODc3NzcwMSwic291cmNlIjoiZ3VweV9wb3J0YWwifQ==?jobBoardSource=gupy_portal</t>
        </is>
      </c>
      <c r="N764" t="inlineStr">
        <is>
          <t>Não</t>
        </is>
      </c>
    </row>
    <row r="765">
      <c r="A765" t="n">
        <v>8776565</v>
      </c>
      <c r="B765" t="n">
        <v>39703</v>
      </c>
      <c r="C765" t="inlineStr">
        <is>
          <t>Stefanini Group</t>
        </is>
      </c>
      <c r="D765" t="inlineStr">
        <is>
          <t>Not</t>
        </is>
      </c>
      <c r="E765" t="inlineStr">
        <is>
          <t>ANALISTA DADOS PL/SR</t>
        </is>
      </c>
      <c r="F765" t="inlineStr">
        <is>
          <t>effective</t>
        </is>
      </c>
      <c r="G765" t="inlineStr">
        <is>
          <t>10/03/2025</t>
        </is>
      </c>
      <c r="H765" t="inlineStr">
        <is>
          <t>09/05/2025</t>
        </is>
      </c>
      <c r="I765" t="b">
        <v>1</v>
      </c>
      <c r="L765" t="inlineStr">
        <is>
          <t>remote</t>
        </is>
      </c>
      <c r="M765" t="inlineStr">
        <is>
          <t>https://stefanini.gupy.io/job/eyJqb2JJZCI6ODc3NjU2NSwic291cmNlIjoiZ3VweV9wb3J0YWwifQ==?jobBoardSource=gupy_portal</t>
        </is>
      </c>
      <c r="N765" t="inlineStr">
        <is>
          <t>Não</t>
        </is>
      </c>
    </row>
    <row r="766">
      <c r="A766" s="3" t="n">
        <v>8779907</v>
      </c>
      <c r="B766" s="3" t="n">
        <v>1963</v>
      </c>
      <c r="C766" s="3" t="inlineStr">
        <is>
          <t>Globo</t>
        </is>
      </c>
      <c r="D766" s="3" t="inlineStr">
        <is>
          <t>Not</t>
        </is>
      </c>
      <c r="E766" s="3" t="inlineStr">
        <is>
          <t>Analista de Dados Sênior | Consumer Insights</t>
        </is>
      </c>
      <c r="F766" s="3" t="inlineStr">
        <is>
          <t>effective</t>
        </is>
      </c>
      <c r="G766" s="3" t="inlineStr">
        <is>
          <t>10/03/2025</t>
        </is>
      </c>
      <c r="H766" s="3" t="inlineStr">
        <is>
          <t>25/03/2025</t>
        </is>
      </c>
      <c r="I766" s="3" t="b">
        <v>0</v>
      </c>
      <c r="J766" s="3" t="inlineStr">
        <is>
          <t>Rio de Janeiro</t>
        </is>
      </c>
      <c r="K766" s="3" t="inlineStr">
        <is>
          <t>Rio de Janeiro</t>
        </is>
      </c>
      <c r="L766" s="3" t="inlineStr">
        <is>
          <t>hybrid</t>
        </is>
      </c>
      <c r="M766" s="3" t="inlineStr">
        <is>
          <t>https://globo.gupy.io/job/eyJqb2JJZCI6ODc3OTkwNywic291cmNlIjoiZ3VweV9wb3J0YWwifQ==?jobBoardSource=gupy_portal</t>
        </is>
      </c>
      <c r="N766" s="3" t="inlineStr">
        <is>
          <t>Não</t>
        </is>
      </c>
    </row>
    <row r="767">
      <c r="A767" s="3" t="n">
        <v>8779721</v>
      </c>
      <c r="B767" s="3" t="n">
        <v>1963</v>
      </c>
      <c r="C767" s="3" t="inlineStr">
        <is>
          <t>Globo</t>
        </is>
      </c>
      <c r="D767" s="3" t="inlineStr">
        <is>
          <t>Not</t>
        </is>
      </c>
      <c r="E767" s="3" t="inlineStr">
        <is>
          <t>Analista de Dados Pleno | Consumer Insights</t>
        </is>
      </c>
      <c r="F767" s="3" t="inlineStr">
        <is>
          <t>effective</t>
        </is>
      </c>
      <c r="G767" s="3" t="inlineStr">
        <is>
          <t>10/03/2025</t>
        </is>
      </c>
      <c r="H767" s="3" t="inlineStr">
        <is>
          <t>25/03/2025</t>
        </is>
      </c>
      <c r="I767" s="3" t="b">
        <v>0</v>
      </c>
      <c r="J767" s="3" t="inlineStr">
        <is>
          <t>Rio de Janeiro</t>
        </is>
      </c>
      <c r="K767" s="3" t="inlineStr">
        <is>
          <t>Rio de Janeiro</t>
        </is>
      </c>
      <c r="L767" s="3" t="inlineStr">
        <is>
          <t>hybrid</t>
        </is>
      </c>
      <c r="M767" s="3" t="inlineStr">
        <is>
          <t>https://globo.gupy.io/job/eyJqb2JJZCI6ODc3OTcyMSwic291cmNlIjoiZ3VweV9wb3J0YWwifQ==?jobBoardSource=gupy_portal</t>
        </is>
      </c>
      <c r="N767" s="3" t="inlineStr">
        <is>
          <t>Não</t>
        </is>
      </c>
    </row>
    <row r="768">
      <c r="A768" s="4" t="n">
        <v>8750933</v>
      </c>
      <c r="B768" s="4" t="n">
        <v>726</v>
      </c>
      <c r="C768" s="4" t="inlineStr">
        <is>
          <t>Pecege</t>
        </is>
      </c>
      <c r="D768" s="4" t="inlineStr">
        <is>
          <t>Not</t>
        </is>
      </c>
      <c r="E768" s="4" t="inlineStr">
        <is>
          <t>Desenvolvedor(a) Backend</t>
        </is>
      </c>
      <c r="F768" s="4" t="inlineStr">
        <is>
          <t>effective</t>
        </is>
      </c>
      <c r="G768" s="4" t="inlineStr">
        <is>
          <t>07/03/2025</t>
        </is>
      </c>
      <c r="H768" s="4" t="inlineStr">
        <is>
          <t>08/04/2025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https://vempropecege.gupy.io/job/eyJqb2JJZCI6ODc1MDkzMywic291cmNlIjoiZ3VweV9wb3J0YWwifQ==?jobBoardSource=gupy_portal</t>
        </is>
      </c>
      <c r="N768" s="4" t="inlineStr">
        <is>
          <t>Não</t>
        </is>
      </c>
    </row>
    <row r="769">
      <c r="A769" t="n">
        <v>8770121</v>
      </c>
      <c r="B769" t="n">
        <v>433</v>
      </c>
      <c r="C769" t="inlineStr">
        <is>
          <t>SoftDesign</t>
        </is>
      </c>
      <c r="D769" t="inlineStr">
        <is>
          <t>Not</t>
        </is>
      </c>
      <c r="E769" t="inlineStr">
        <is>
          <t xml:space="preserve">Software Engineer Backend Java  </t>
        </is>
      </c>
      <c r="F769" t="inlineStr">
        <is>
          <t>effective</t>
        </is>
      </c>
      <c r="G769" t="inlineStr">
        <is>
          <t>07/03/2025</t>
        </is>
      </c>
      <c r="H769" t="inlineStr">
        <is>
          <t>06/05/2025</t>
        </is>
      </c>
      <c r="I769" t="b">
        <v>1</v>
      </c>
      <c r="L769" t="inlineStr">
        <is>
          <t>remote</t>
        </is>
      </c>
      <c r="M769" t="inlineStr">
        <is>
          <t>https://softdesign.gupy.io/job/eyJqb2JJZCI6ODc3MDEyMSwic291cmNlIjoiZ3VweV9wb3J0YWwifQ==?jobBoardSource=gupy_portal</t>
        </is>
      </c>
      <c r="N769" t="inlineStr">
        <is>
          <t>Não</t>
        </is>
      </c>
    </row>
    <row r="770">
      <c r="A770" s="4" t="n">
        <v>8761407</v>
      </c>
      <c r="B770" s="4" t="n">
        <v>58315</v>
      </c>
      <c r="C770" s="4" t="inlineStr">
        <is>
          <t>Radix Engenharia e Software</t>
        </is>
      </c>
      <c r="D770" s="4" t="inlineStr">
        <is>
          <t>Not</t>
        </is>
      </c>
      <c r="E770" s="4" t="inlineStr">
        <is>
          <t>Profissional de Desenvolvimento Backend Sênior</t>
        </is>
      </c>
      <c r="F770" s="4" t="inlineStr">
        <is>
          <t>effective</t>
        </is>
      </c>
      <c r="G770" s="4" t="inlineStr">
        <is>
          <t>07/03/2025</t>
        </is>
      </c>
      <c r="H770" s="4" t="inlineStr">
        <is>
          <t>05/05/2025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https://radixeng.gupy.io/job/eyJqb2JJZCI6ODc2MTQwNywic291cmNlIjoiZ3VweV9wb3J0YWwifQ==?jobBoardSource=gupy_portal</t>
        </is>
      </c>
      <c r="N770" s="4" t="inlineStr">
        <is>
          <t>Não</t>
        </is>
      </c>
    </row>
    <row r="771">
      <c r="A771" t="n">
        <v>8765578</v>
      </c>
      <c r="B771" t="n">
        <v>45874</v>
      </c>
      <c r="C771" t="inlineStr">
        <is>
          <t>Casar.com</t>
        </is>
      </c>
      <c r="D771" t="inlineStr">
        <is>
          <t>Not</t>
        </is>
      </c>
      <c r="E771" t="inlineStr">
        <is>
          <t>Dev Backend Sr.</t>
        </is>
      </c>
      <c r="F771" t="inlineStr">
        <is>
          <t>effective</t>
        </is>
      </c>
      <c r="G771" t="inlineStr">
        <is>
          <t>07/03/2025</t>
        </is>
      </c>
      <c r="H771" t="inlineStr">
        <is>
          <t>30/04/2025</t>
        </is>
      </c>
      <c r="I771" t="b">
        <v>1</v>
      </c>
      <c r="L771" t="inlineStr">
        <is>
          <t>remote</t>
        </is>
      </c>
      <c r="M771" t="inlineStr">
        <is>
          <t>https://casarcom.gupy.io/job/eyJqb2JJZCI6ODc2NTU3OCwic291cmNlIjoiZ3VweV9wb3J0YWwifQ==?jobBoardSource=gupy_portal</t>
        </is>
      </c>
      <c r="N771" t="inlineStr">
        <is>
          <t>Não</t>
        </is>
      </c>
    </row>
    <row r="772">
      <c r="A772" s="4" t="n">
        <v>8708504</v>
      </c>
      <c r="B772" s="4" t="n">
        <v>981</v>
      </c>
      <c r="C772" s="4" t="inlineStr">
        <is>
          <t>YDUQS - Vagas Tech</t>
        </is>
      </c>
      <c r="D772" s="4" t="inlineStr">
        <is>
          <t>Not</t>
        </is>
      </c>
      <c r="E772" s="4" t="inlineStr">
        <is>
          <t>PESSOA DESENVOLVEDORA BACK END SÊNIOR</t>
        </is>
      </c>
      <c r="F772" s="4" t="inlineStr">
        <is>
          <t>effective</t>
        </is>
      </c>
      <c r="G772" s="4" t="inlineStr">
        <is>
          <t>07/03/2025</t>
        </is>
      </c>
      <c r="H772" s="4" t="inlineStr">
        <is>
          <t>31/03/2025</t>
        </is>
      </c>
      <c r="I772" s="4" t="b">
        <v>1</v>
      </c>
      <c r="J772" s="4" t="n"/>
      <c r="K772" s="4" t="n"/>
      <c r="L772" s="4" t="inlineStr">
        <is>
          <t>remote</t>
        </is>
      </c>
      <c r="M772" s="4" t="inlineStr">
        <is>
          <t>https://yduqstech.gupy.io/job/eyJqb2JJZCI6ODcwODUwNCwic291cmNlIjoiZ3VweV9wb3J0YWwifQ==?jobBoardSource=gupy_portal</t>
        </is>
      </c>
      <c r="N772" s="4" t="inlineStr">
        <is>
          <t>Não</t>
        </is>
      </c>
    </row>
    <row r="773">
      <c r="A773" s="4" t="n">
        <v>8708499</v>
      </c>
      <c r="B773" s="4" t="n">
        <v>981</v>
      </c>
      <c r="C773" s="4" t="inlineStr">
        <is>
          <t>YDUQS - Vagas Tech</t>
        </is>
      </c>
      <c r="D773" s="4" t="inlineStr">
        <is>
          <t>Not</t>
        </is>
      </c>
      <c r="E773" s="4" t="inlineStr">
        <is>
          <t>PESSOA DESENVOLVEDORA BACK END SÊNIOR</t>
        </is>
      </c>
      <c r="F773" s="4" t="inlineStr">
        <is>
          <t>effective</t>
        </is>
      </c>
      <c r="G773" s="4" t="inlineStr">
        <is>
          <t>07/03/2025</t>
        </is>
      </c>
      <c r="H773" s="4" t="inlineStr">
        <is>
          <t>31/03/2025</t>
        </is>
      </c>
      <c r="I773" s="4" t="b">
        <v>1</v>
      </c>
      <c r="J773" s="4" t="n"/>
      <c r="K773" s="4" t="n"/>
      <c r="L773" s="4" t="inlineStr">
        <is>
          <t>remote</t>
        </is>
      </c>
      <c r="M773" s="4" t="inlineStr">
        <is>
          <t>https://yduqstech.gupy.io/job/eyJqb2JJZCI6ODcwODQ5OSwic291cmNlIjoiZ3VweV9wb3J0YWwifQ==?jobBoardSource=gupy_portal</t>
        </is>
      </c>
      <c r="N773" s="4" t="inlineStr">
        <is>
          <t>Não</t>
        </is>
      </c>
    </row>
    <row r="774">
      <c r="A774" t="n">
        <v>8771165</v>
      </c>
      <c r="B774" t="n">
        <v>37294</v>
      </c>
      <c r="C774" t="inlineStr">
        <is>
          <t>Limppano</t>
        </is>
      </c>
      <c r="D774" t="inlineStr">
        <is>
          <t>Not</t>
        </is>
      </c>
      <c r="E774" t="inlineStr">
        <is>
          <t xml:space="preserve">ESTAGIÁRIO DE COMPRAS - (Botafogo-RJ) </t>
        </is>
      </c>
      <c r="F774" t="inlineStr">
        <is>
          <t>internship</t>
        </is>
      </c>
      <c r="G774" t="inlineStr">
        <is>
          <t>07/03/2025</t>
        </is>
      </c>
      <c r="H774" t="inlineStr">
        <is>
          <t>06/05/2025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on-site</t>
        </is>
      </c>
      <c r="M774" t="inlineStr">
        <is>
          <t>https://grupolimppano.gupy.io/job/eyJqb2JJZCI6ODc3MTE2NSwic291cmNlIjoiZ3VweV9wb3J0YWwifQ==?jobBoardSource=gupy_portal</t>
        </is>
      </c>
      <c r="N774" t="inlineStr">
        <is>
          <t>Não</t>
        </is>
      </c>
    </row>
    <row r="775">
      <c r="A775" t="n">
        <v>8740103</v>
      </c>
      <c r="B775" t="n">
        <v>2140</v>
      </c>
      <c r="C775" t="inlineStr">
        <is>
          <t>Bichara Advogados</t>
        </is>
      </c>
      <c r="D775" t="inlineStr">
        <is>
          <t>Not</t>
        </is>
      </c>
      <c r="E775" t="inlineStr">
        <is>
          <t>Estagiário(a) - Contencioso Tributário</t>
        </is>
      </c>
      <c r="F775" t="inlineStr">
        <is>
          <t>internship</t>
        </is>
      </c>
      <c r="G775" t="inlineStr">
        <is>
          <t>07/03/2025</t>
        </is>
      </c>
      <c r="H775" t="inlineStr">
        <is>
          <t>29/04/2025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hybrid</t>
        </is>
      </c>
      <c r="M775" t="inlineStr">
        <is>
          <t>https://bichara-advogados.gupy.io/job/eyJqb2JJZCI6ODc0MDEwMywic291cmNlIjoiZ3VweV9wb3J0YWwifQ==?jobBoardSource=gupy_portal</t>
        </is>
      </c>
      <c r="N775" t="inlineStr">
        <is>
          <t>Não</t>
        </is>
      </c>
    </row>
    <row r="776">
      <c r="A776" t="n">
        <v>8766223</v>
      </c>
      <c r="B776" t="n">
        <v>2142</v>
      </c>
      <c r="C776" t="inlineStr">
        <is>
          <t>BAGAGGIO</t>
        </is>
      </c>
      <c r="D776" t="inlineStr">
        <is>
          <t>Not</t>
        </is>
      </c>
      <c r="E776" t="inlineStr">
        <is>
          <t xml:space="preserve">Estagiário Fiscal - Rio de Janeiro, RJ </t>
        </is>
      </c>
      <c r="F776" t="inlineStr">
        <is>
          <t>internship</t>
        </is>
      </c>
      <c r="G776" t="inlineStr">
        <is>
          <t>07/03/2025</t>
        </is>
      </c>
      <c r="H776" t="inlineStr">
        <is>
          <t>31/05/2025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https://bagaggio.gupy.io/job/eyJqb2JJZCI6ODc2NjIyMywic291cmNlIjoiZ3VweV9wb3J0YWwifQ==?jobBoardSource=gupy_portal</t>
        </is>
      </c>
      <c r="N776" t="inlineStr">
        <is>
          <t>Não</t>
        </is>
      </c>
    </row>
    <row r="777">
      <c r="A777" t="n">
        <v>8760556</v>
      </c>
      <c r="B777" t="n">
        <v>47062</v>
      </c>
      <c r="C777" t="inlineStr">
        <is>
          <t>Confiance Jobs</t>
        </is>
      </c>
      <c r="D777" t="inlineStr">
        <is>
          <t>Not</t>
        </is>
      </c>
      <c r="E777" t="inlineStr">
        <is>
          <t>Estagiário de Contratos</t>
        </is>
      </c>
      <c r="F777" t="inlineStr">
        <is>
          <t>internship</t>
        </is>
      </c>
      <c r="G777" t="inlineStr">
        <is>
          <t>07/03/2025</t>
        </is>
      </c>
      <c r="H777" t="inlineStr">
        <is>
          <t>05/05/2025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https://confiancemedical.gupy.io/job/eyJqb2JJZCI6ODc2MDU1Niwic291cmNlIjoiZ3VweV9wb3J0YWwifQ==?jobBoardSource=gupy_portal</t>
        </is>
      </c>
      <c r="N777" t="inlineStr">
        <is>
          <t>Não</t>
        </is>
      </c>
    </row>
    <row r="778">
      <c r="A778" t="n">
        <v>8765777</v>
      </c>
      <c r="B778" t="n">
        <v>68488</v>
      </c>
      <c r="C778" t="inlineStr">
        <is>
          <t>Constellation Oil Services</t>
        </is>
      </c>
      <c r="D778" t="inlineStr">
        <is>
          <t>Not</t>
        </is>
      </c>
      <c r="E778" t="inlineStr">
        <is>
          <t>Estagiário de Segurança Cibernética</t>
        </is>
      </c>
      <c r="F778" t="inlineStr">
        <is>
          <t>internship</t>
        </is>
      </c>
      <c r="G778" t="inlineStr">
        <is>
          <t>07/03/2025</t>
        </is>
      </c>
      <c r="H778" t="inlineStr">
        <is>
          <t>06/05/2025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hybrid</t>
        </is>
      </c>
      <c r="M778" t="inlineStr">
        <is>
          <t>https://theconstellation.gupy.io/job/eyJqb2JJZCI6ODc2NTc3Nywic291cmNlIjoiZ3VweV9wb3J0YWwifQ==?jobBoardSource=gupy_portal</t>
        </is>
      </c>
      <c r="N778" t="inlineStr">
        <is>
          <t>Não</t>
        </is>
      </c>
    </row>
    <row r="779">
      <c r="A779" t="n">
        <v>8736371</v>
      </c>
      <c r="B779" t="n">
        <v>44656</v>
      </c>
      <c r="C779" t="inlineStr">
        <is>
          <t>WWF-Brasil</t>
        </is>
      </c>
      <c r="D779" t="inlineStr">
        <is>
          <t>Not</t>
        </is>
      </c>
      <c r="E779" t="inlineStr">
        <is>
          <t>Pessoa Estagiária de Comunicação Institucional</t>
        </is>
      </c>
      <c r="F779" t="inlineStr">
        <is>
          <t>internship</t>
        </is>
      </c>
      <c r="G779" t="inlineStr">
        <is>
          <t>07/03/2025</t>
        </is>
      </c>
      <c r="H779" t="inlineStr">
        <is>
          <t>25/03/2025</t>
        </is>
      </c>
      <c r="I779" t="b">
        <v>1</v>
      </c>
      <c r="L779" t="inlineStr">
        <is>
          <t>remote</t>
        </is>
      </c>
      <c r="M779" t="inlineStr">
        <is>
          <t>https://wwfbrasil.gupy.io/job/eyJqb2JJZCI6ODczNjM3MSwic291cmNlIjoiZ3VweV9wb3J0YWwifQ==?jobBoardSource=gupy_portal</t>
        </is>
      </c>
      <c r="N779" t="inlineStr">
        <is>
          <t>Não</t>
        </is>
      </c>
    </row>
    <row r="780">
      <c r="A780" s="4" t="n">
        <v>8769562</v>
      </c>
      <c r="B780" s="4" t="n">
        <v>29606</v>
      </c>
      <c r="C780" s="4" t="inlineStr">
        <is>
          <t>Korp</t>
        </is>
      </c>
      <c r="D780" s="4" t="inlineStr">
        <is>
          <t>Not</t>
        </is>
      </c>
      <c r="E780" s="4" t="inlineStr">
        <is>
          <t xml:space="preserve">Estágio - Desenvolvedor (a) Web Fullstack Golang e Angular  </t>
        </is>
      </c>
      <c r="F780" s="4" t="inlineStr">
        <is>
          <t>effective</t>
        </is>
      </c>
      <c r="G780" s="4" t="inlineStr">
        <is>
          <t>07/03/2025</t>
        </is>
      </c>
      <c r="H780" s="4" t="inlineStr">
        <is>
          <t>11/04/2025</t>
        </is>
      </c>
      <c r="I780" s="4" t="b">
        <v>1</v>
      </c>
      <c r="J780" s="4" t="n"/>
      <c r="K780" s="4" t="n"/>
      <c r="L780" s="4" t="inlineStr">
        <is>
          <t>remote</t>
        </is>
      </c>
      <c r="M780" s="4" t="inlineStr">
        <is>
          <t>https://korp.gupy.io/job/eyJqb2JJZCI6ODc2OTU2Miwic291cmNlIjoiZ3VweV9wb3J0YWwifQ==?jobBoardSource=gupy_portal</t>
        </is>
      </c>
      <c r="N780" s="4" t="inlineStr">
        <is>
          <t>Não</t>
        </is>
      </c>
    </row>
    <row r="781">
      <c r="A781" s="4" t="n">
        <v>8769495</v>
      </c>
      <c r="B781" s="4" t="n">
        <v>29606</v>
      </c>
      <c r="C781" s="4" t="inlineStr">
        <is>
          <t>Korp</t>
        </is>
      </c>
      <c r="D781" s="4" t="inlineStr">
        <is>
          <t>Not</t>
        </is>
      </c>
      <c r="E781" s="4" t="inlineStr">
        <is>
          <t xml:space="preserve">Estágio - Desenvolvedor (a) Web Fullstack C# e Angular </t>
        </is>
      </c>
      <c r="F781" s="4" t="inlineStr">
        <is>
          <t>effective</t>
        </is>
      </c>
      <c r="G781" s="4" t="inlineStr">
        <is>
          <t>07/03/2025</t>
        </is>
      </c>
      <c r="H781" s="4" t="inlineStr">
        <is>
          <t>14/04/2025</t>
        </is>
      </c>
      <c r="I781" s="4" t="b">
        <v>1</v>
      </c>
      <c r="J781" s="4" t="n"/>
      <c r="K781" s="4" t="n"/>
      <c r="L781" s="4" t="inlineStr">
        <is>
          <t>remote</t>
        </is>
      </c>
      <c r="M781" s="4" t="inlineStr">
        <is>
          <t>https://korp.gupy.io/job/eyJqb2JJZCI6ODc2OTQ5NSwic291cmNlIjoiZ3VweV9wb3J0YWwifQ==?jobBoardSource=gupy_portal</t>
        </is>
      </c>
      <c r="N781" s="4" t="inlineStr">
        <is>
          <t>Não</t>
        </is>
      </c>
    </row>
    <row r="782">
      <c r="A782" t="n">
        <v>8322145</v>
      </c>
      <c r="B782" t="n">
        <v>44656</v>
      </c>
      <c r="C782" t="inlineStr">
        <is>
          <t>WWF-Brasil</t>
        </is>
      </c>
      <c r="D782" t="inlineStr">
        <is>
          <t>Not</t>
        </is>
      </c>
      <c r="E782" t="inlineStr">
        <is>
          <t>Pessoa Estagiária de Conservação Marinha</t>
        </is>
      </c>
      <c r="F782" t="inlineStr">
        <is>
          <t>internship</t>
        </is>
      </c>
      <c r="G782" t="inlineStr">
        <is>
          <t>07/03/2025</t>
        </is>
      </c>
      <c r="H782" t="inlineStr">
        <is>
          <t>25/03/2025</t>
        </is>
      </c>
      <c r="I782" t="b">
        <v>1</v>
      </c>
      <c r="L782" t="inlineStr">
        <is>
          <t>remote</t>
        </is>
      </c>
      <c r="M782" t="inlineStr">
        <is>
          <t>https://wwfbrasil.gupy.io/job/eyJqb2JJZCI6ODMyMjE0NSwic291cmNlIjoiZ3VweV9wb3J0YWwifQ==?jobBoardSource=gupy_portal</t>
        </is>
      </c>
      <c r="N782" t="inlineStr">
        <is>
          <t>Não</t>
        </is>
      </c>
    </row>
    <row r="783">
      <c r="A783" t="n">
        <v>8771736</v>
      </c>
      <c r="B783" t="n">
        <v>2053</v>
      </c>
      <c r="C783" t="inlineStr">
        <is>
          <t>e-Vertical Tecnologia</t>
        </is>
      </c>
      <c r="D783" t="inlineStr">
        <is>
          <t>Not</t>
        </is>
      </c>
      <c r="E783" t="inlineStr">
        <is>
          <t>Estágio Técnico - Rio de Janeiro</t>
        </is>
      </c>
      <c r="F783" t="inlineStr">
        <is>
          <t>internship</t>
        </is>
      </c>
      <c r="G783" t="inlineStr">
        <is>
          <t>07/03/2025</t>
        </is>
      </c>
      <c r="H783" t="inlineStr">
        <is>
          <t>31/03/2025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on-site</t>
        </is>
      </c>
      <c r="M783" t="inlineStr">
        <is>
          <t>https://evertical.gupy.io/job/eyJqb2JJZCI6ODc3MTczNiwic291cmNlIjoiZ3VweV9wb3J0YWwifQ==?jobBoardSource=gupy_portal</t>
        </is>
      </c>
      <c r="N783" t="inlineStr">
        <is>
          <t>Não</t>
        </is>
      </c>
    </row>
    <row r="784">
      <c r="A784" t="n">
        <v>8770538</v>
      </c>
      <c r="B784" t="n">
        <v>641</v>
      </c>
      <c r="C784" t="inlineStr">
        <is>
          <t>Cyrela</t>
        </is>
      </c>
      <c r="D784" t="inlineStr">
        <is>
          <t>Not</t>
        </is>
      </c>
      <c r="E784" t="inlineStr">
        <is>
          <t>Banco de Talentos Estágio RJZ Cyrela | Rio de Janeiro/RJ</t>
        </is>
      </c>
      <c r="F784" t="inlineStr">
        <is>
          <t>talent_pool</t>
        </is>
      </c>
      <c r="G784" t="inlineStr">
        <is>
          <t>07/03/2025</t>
        </is>
      </c>
      <c r="H784" t="inlineStr">
        <is>
          <t>31/08/2025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on-site</t>
        </is>
      </c>
      <c r="M784" t="inlineStr">
        <is>
          <t>https://cyrela.gupy.io/job/eyJqb2JJZCI6ODc3MDUzOCwic291cmNlIjoiZ3VweV9wb3J0YWwifQ==?jobBoardSource=gupy_portal</t>
        </is>
      </c>
      <c r="N784" t="inlineStr">
        <is>
          <t>Não</t>
        </is>
      </c>
    </row>
    <row r="785">
      <c r="A785" t="n">
        <v>8298659</v>
      </c>
      <c r="B785" t="n">
        <v>35347</v>
      </c>
      <c r="C785" t="inlineStr">
        <is>
          <t>Colégio Franco</t>
        </is>
      </c>
      <c r="D785" t="inlineStr">
        <is>
          <t>Not</t>
        </is>
      </c>
      <c r="E785" t="inlineStr">
        <is>
          <t>Estágio em Mediação Escolar | Colégio Franco</t>
        </is>
      </c>
      <c r="F785" t="inlineStr">
        <is>
          <t>internship</t>
        </is>
      </c>
      <c r="G785" t="inlineStr">
        <is>
          <t>07/03/2025</t>
        </is>
      </c>
      <c r="H785" t="inlineStr">
        <is>
          <t>30/06/2025</t>
        </is>
      </c>
      <c r="I785" t="b">
        <v>0</v>
      </c>
      <c r="J785" t="inlineStr">
        <is>
          <t>Rio de Janeiro</t>
        </is>
      </c>
      <c r="K785" t="inlineStr">
        <is>
          <t>Rio de Janeiro</t>
        </is>
      </c>
      <c r="L785" t="inlineStr">
        <is>
          <t>on-site</t>
        </is>
      </c>
      <c r="M785" t="inlineStr">
        <is>
          <t>https://liceufranco.gupy.io/job/eyJqb2JJZCI6ODI5ODY1OSwic291cmNlIjoiZ3VweV9wb3J0YWwifQ==?jobBoardSource=gupy_portal</t>
        </is>
      </c>
      <c r="N785" t="inlineStr">
        <is>
          <t>Não</t>
        </is>
      </c>
    </row>
    <row r="786">
      <c r="A786" t="n">
        <v>8739912</v>
      </c>
      <c r="B786" t="n">
        <v>64981</v>
      </c>
      <c r="C786" t="inlineStr">
        <is>
          <t>Rocontec - Rocha Construção e Tecnologia</t>
        </is>
      </c>
      <c r="D786" t="inlineStr">
        <is>
          <t>Not</t>
        </is>
      </c>
      <c r="E786" t="inlineStr">
        <is>
          <t>Estágio em Engenharia Civil</t>
        </is>
      </c>
      <c r="F786" t="inlineStr">
        <is>
          <t>internship</t>
        </is>
      </c>
      <c r="G786" t="inlineStr">
        <is>
          <t>07/03/2025</t>
        </is>
      </c>
      <c r="H786" t="inlineStr">
        <is>
          <t>29/04/2025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on-site</t>
        </is>
      </c>
      <c r="M786" t="inlineStr">
        <is>
          <t>https://rocontec.gupy.io/job/eyJqb2JJZCI6ODczOTkxMiwic291cmNlIjoiZ3VweV9wb3J0YWwifQ==?jobBoardSource=gupy_portal</t>
        </is>
      </c>
      <c r="N786" t="inlineStr">
        <is>
          <t>Não</t>
        </is>
      </c>
    </row>
    <row r="787">
      <c r="A787" t="n">
        <v>8764837</v>
      </c>
      <c r="B787" t="n">
        <v>39109</v>
      </c>
      <c r="C787" t="inlineStr">
        <is>
          <t>Trabalhe na Mills</t>
        </is>
      </c>
      <c r="D787" t="inlineStr">
        <is>
          <t>Not</t>
        </is>
      </c>
      <c r="E787" t="inlineStr">
        <is>
          <t>Estágio Técnico</t>
        </is>
      </c>
      <c r="F787" t="inlineStr">
        <is>
          <t>internship</t>
        </is>
      </c>
      <c r="G787" t="inlineStr">
        <is>
          <t>07/03/2025</t>
        </is>
      </c>
      <c r="H787" t="inlineStr">
        <is>
          <t>06/05/2025</t>
        </is>
      </c>
      <c r="I787" t="b">
        <v>0</v>
      </c>
      <c r="J787" t="inlineStr">
        <is>
          <t>Duque de Caxias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https://programadeestagiomills.gupy.io/job/eyJqb2JJZCI6ODc2NDgzNywic291cmNlIjoiZ3VweV9wb3J0YWwifQ==?jobBoardSource=gupy_portal</t>
        </is>
      </c>
      <c r="N787" t="inlineStr">
        <is>
          <t>Não</t>
        </is>
      </c>
    </row>
    <row r="788">
      <c r="A788" t="n">
        <v>8764303</v>
      </c>
      <c r="B788" t="n">
        <v>7066</v>
      </c>
      <c r="C788" t="inlineStr">
        <is>
          <t>Visagio</t>
        </is>
      </c>
      <c r="D788" t="inlineStr">
        <is>
          <t>Not</t>
        </is>
      </c>
      <c r="E788" t="inlineStr">
        <is>
          <t>Estágio Grupo Visagio: Suporte de TI - RJ</t>
        </is>
      </c>
      <c r="F788" t="inlineStr">
        <is>
          <t>internship</t>
        </is>
      </c>
      <c r="G788" t="inlineStr">
        <is>
          <t>07/03/2025</t>
        </is>
      </c>
      <c r="H788" t="inlineStr">
        <is>
          <t>06/05/2025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on-site</t>
        </is>
      </c>
      <c r="M788" t="inlineStr">
        <is>
          <t>https://visagio.gupy.io/job/eyJqb2JJZCI6ODc2NDMwMywic291cmNlIjoiZ3VweV9wb3J0YWwifQ==?jobBoardSource=gupy_portal</t>
        </is>
      </c>
      <c r="N788" t="inlineStr">
        <is>
          <t>Não</t>
        </is>
      </c>
    </row>
    <row r="789">
      <c r="A789" s="4" t="n">
        <v>8619298</v>
      </c>
      <c r="B789" s="4" t="n">
        <v>54190</v>
      </c>
      <c r="C789" s="4" t="inlineStr">
        <is>
          <t>Fusion</t>
        </is>
      </c>
      <c r="D789" s="4" t="inlineStr">
        <is>
          <t>Not</t>
        </is>
      </c>
      <c r="E789" s="4" t="inlineStr">
        <is>
          <t>Desenvolvedor FullStack Sr (PHP/Node.js)</t>
        </is>
      </c>
      <c r="F789" s="4" t="inlineStr">
        <is>
          <t>effective</t>
        </is>
      </c>
      <c r="G789" s="4" t="inlineStr">
        <is>
          <t>07/03/2025</t>
        </is>
      </c>
      <c r="H789" s="4" t="inlineStr">
        <is>
          <t>05/05/2025</t>
        </is>
      </c>
      <c r="I789" s="4" t="b">
        <v>1</v>
      </c>
      <c r="J789" s="4" t="n"/>
      <c r="K789" s="4" t="n"/>
      <c r="L789" s="4" t="inlineStr">
        <is>
          <t>remote</t>
        </is>
      </c>
      <c r="M789" s="4" t="inlineStr">
        <is>
          <t>https://fusiondms.gupy.io/job/eyJqb2JJZCI6ODYxOTI5OCwic291cmNlIjoiZ3VweV9wb3J0YWwifQ==?jobBoardSource=gupy_portal</t>
        </is>
      </c>
      <c r="N789" s="4" t="inlineStr">
        <is>
          <t>Não</t>
        </is>
      </c>
    </row>
    <row r="790">
      <c r="A790" s="4" t="n">
        <v>8619315</v>
      </c>
      <c r="B790" s="4" t="n">
        <v>54190</v>
      </c>
      <c r="C790" s="4" t="inlineStr">
        <is>
          <t>Fusion</t>
        </is>
      </c>
      <c r="D790" s="4" t="inlineStr">
        <is>
          <t>Not</t>
        </is>
      </c>
      <c r="E790" s="4" t="inlineStr">
        <is>
          <t>Desenvolvedor FullStack PL (PHP)</t>
        </is>
      </c>
      <c r="F790" s="4" t="inlineStr">
        <is>
          <t>effective</t>
        </is>
      </c>
      <c r="G790" s="4" t="inlineStr">
        <is>
          <t>07/03/2025</t>
        </is>
      </c>
      <c r="H790" s="4" t="inlineStr">
        <is>
          <t>05/05/2025</t>
        </is>
      </c>
      <c r="I790" s="4" t="b">
        <v>1</v>
      </c>
      <c r="J790" s="4" t="n"/>
      <c r="K790" s="4" t="n"/>
      <c r="L790" s="4" t="inlineStr">
        <is>
          <t>remote</t>
        </is>
      </c>
      <c r="M790" s="4" t="inlineStr">
        <is>
          <t>https://fusiondms.gupy.io/job/eyJqb2JJZCI6ODYxOTMxNSwic291cmNlIjoiZ3VweV9wb3J0YWwifQ==?jobBoardSource=gupy_portal</t>
        </is>
      </c>
      <c r="N790" s="4" t="inlineStr">
        <is>
          <t>Não</t>
        </is>
      </c>
    </row>
    <row r="791">
      <c r="A791" s="3" t="n">
        <v>8765222</v>
      </c>
      <c r="B791" s="3" t="n">
        <v>19210</v>
      </c>
      <c r="C791" s="3" t="inlineStr">
        <is>
          <t>CRM PipeRun</t>
        </is>
      </c>
      <c r="D791" s="3" t="inlineStr">
        <is>
          <t>Not</t>
        </is>
      </c>
      <c r="E791" s="3" t="inlineStr">
        <is>
          <t>Pessoa Analista de Dados Pleno</t>
        </is>
      </c>
      <c r="F791" s="3" t="inlineStr">
        <is>
          <t>effective</t>
        </is>
      </c>
      <c r="G791" s="3" t="inlineStr">
        <is>
          <t>07/03/2025</t>
        </is>
      </c>
      <c r="H791" s="3" t="inlineStr">
        <is>
          <t>28/03/2025</t>
        </is>
      </c>
      <c r="I791" s="3" t="b">
        <v>1</v>
      </c>
      <c r="J791" s="3" t="inlineStr"/>
      <c r="K791" s="3" t="inlineStr"/>
      <c r="L791" s="3" t="inlineStr">
        <is>
          <t>remote</t>
        </is>
      </c>
      <c r="M791" s="3" t="inlineStr">
        <is>
          <t>https://piperun.gupy.io/job/eyJqb2JJZCI6ODc2NTIyMiwic291cmNlIjoiZ3VweV9wb3J0YWwifQ==?jobBoardSource=gupy_portal</t>
        </is>
      </c>
      <c r="N791" s="3" t="inlineStr">
        <is>
          <t>Não</t>
        </is>
      </c>
    </row>
    <row r="792">
      <c r="A792" t="n">
        <v>8765934</v>
      </c>
      <c r="B792" t="n">
        <v>39703</v>
      </c>
      <c r="C792" t="inlineStr">
        <is>
          <t>Stefanini Group</t>
        </is>
      </c>
      <c r="D792" t="inlineStr">
        <is>
          <t>Not</t>
        </is>
      </c>
      <c r="E792" t="inlineStr">
        <is>
          <t>Analista Dados Pl e Sr</t>
        </is>
      </c>
      <c r="F792" t="inlineStr">
        <is>
          <t>effective</t>
        </is>
      </c>
      <c r="G792" t="inlineStr">
        <is>
          <t>07/03/2025</t>
        </is>
      </c>
      <c r="H792" t="inlineStr">
        <is>
          <t>06/05/2025</t>
        </is>
      </c>
      <c r="I792" t="b">
        <v>1</v>
      </c>
      <c r="L792" t="inlineStr">
        <is>
          <t>remote</t>
        </is>
      </c>
      <c r="M792" t="inlineStr">
        <is>
          <t>https://stefanini.gupy.io/job/eyJqb2JJZCI6ODc2NTkzNCwic291cmNlIjoiZ3VweV9wb3J0YWwifQ==?jobBoardSource=gupy_portal</t>
        </is>
      </c>
      <c r="N792" t="inlineStr">
        <is>
          <t>Não</t>
        </is>
      </c>
    </row>
    <row r="793">
      <c r="A793" s="3" t="n">
        <v>8755047</v>
      </c>
      <c r="B793" s="3" t="n">
        <v>400</v>
      </c>
      <c r="C793" s="3" t="inlineStr">
        <is>
          <t>UOL EdTech</t>
        </is>
      </c>
      <c r="D793" s="3" t="inlineStr">
        <is>
          <t>Not</t>
        </is>
      </c>
      <c r="E793" s="3" t="inlineStr">
        <is>
          <t xml:space="preserve">Analista de Dados Pl. </t>
        </is>
      </c>
      <c r="F793" s="3" t="inlineStr">
        <is>
          <t>effective</t>
        </is>
      </c>
      <c r="G793" s="3" t="inlineStr">
        <is>
          <t>07/03/2025</t>
        </is>
      </c>
      <c r="H793" s="3" t="inlineStr">
        <is>
          <t>31/05/2025</t>
        </is>
      </c>
      <c r="I793" s="3" t="b">
        <v>0</v>
      </c>
      <c r="J793" s="3" t="inlineStr">
        <is>
          <t>Rio de Janeiro</t>
        </is>
      </c>
      <c r="K793" s="3" t="inlineStr">
        <is>
          <t>Rio de Janeiro</t>
        </is>
      </c>
      <c r="L793" s="3" t="inlineStr">
        <is>
          <t>hybrid</t>
        </is>
      </c>
      <c r="M793" s="3" t="inlineStr">
        <is>
          <t>https://uoledtech.gupy.io/job/eyJqb2JJZCI6ODc1NTA0Nywic291cmNlIjoiZ3VweV9wb3J0YWwifQ==?jobBoardSource=gupy_portal</t>
        </is>
      </c>
      <c r="N793" s="3" t="inlineStr">
        <is>
          <t>Não</t>
        </is>
      </c>
    </row>
    <row r="794">
      <c r="A794" s="4" t="n">
        <v>8749819</v>
      </c>
      <c r="B794" s="4" t="n">
        <v>32048</v>
      </c>
      <c r="C794" s="4" t="inlineStr">
        <is>
          <t>Paytrack</t>
        </is>
      </c>
      <c r="D794" s="4" t="inlineStr">
        <is>
          <t>Not</t>
        </is>
      </c>
      <c r="E794" s="4" t="inlineStr">
        <is>
          <t>Desenvolvedor(a) Backend Sênior {Partners}</t>
        </is>
      </c>
      <c r="F794" s="4" t="inlineStr">
        <is>
          <t>effective</t>
        </is>
      </c>
      <c r="G794" s="4" t="inlineStr">
        <is>
          <t>06/03/2025</t>
        </is>
      </c>
      <c r="H794" s="4" t="inlineStr">
        <is>
          <t>01/06/2025</t>
        </is>
      </c>
      <c r="I794" s="4" t="b">
        <v>1</v>
      </c>
      <c r="J794" s="4" t="n"/>
      <c r="K794" s="4" t="n"/>
      <c r="L794" s="4" t="inlineStr">
        <is>
          <t>remote</t>
        </is>
      </c>
      <c r="M794" s="4" t="inlineStr">
        <is>
          <t>https://paytrack.gupy.io/job/eyJqb2JJZCI6ODc0OTgxOSwic291cmNlIjoiZ3VweV9wb3J0YWwifQ==?jobBoardSource=gupy_portal</t>
        </is>
      </c>
      <c r="N794" s="4" t="inlineStr">
        <is>
          <t>Não</t>
        </is>
      </c>
    </row>
    <row r="795">
      <c r="A795" s="4" t="n">
        <v>8762488</v>
      </c>
      <c r="B795" s="4" t="n">
        <v>1687</v>
      </c>
      <c r="C795" s="4" t="inlineStr">
        <is>
          <t>Vetta Tecnologia</t>
        </is>
      </c>
      <c r="D795" s="4" t="inlineStr">
        <is>
          <t>Not</t>
        </is>
      </c>
      <c r="E795" s="4" t="inlineStr">
        <is>
          <t>Desenvolvedor Back-End  Sênior (C# e .NET)</t>
        </is>
      </c>
      <c r="F795" s="4" t="inlineStr">
        <is>
          <t>effective</t>
        </is>
      </c>
      <c r="G795" s="4" t="inlineStr">
        <is>
          <t>06/03/2025</t>
        </is>
      </c>
      <c r="H795" s="4" t="inlineStr">
        <is>
          <t>31/05/2025</t>
        </is>
      </c>
      <c r="I795" s="4" t="b">
        <v>1</v>
      </c>
      <c r="J795" s="4" t="n"/>
      <c r="K795" s="4" t="n"/>
      <c r="L795" s="4" t="inlineStr">
        <is>
          <t>remote</t>
        </is>
      </c>
      <c r="M795" s="4" t="inlineStr">
        <is>
          <t>https://vetta.gupy.io/job/eyJqb2JJZCI6ODc2MjQ4OCwic291cmNlIjoiZ3VweV9wb3J0YWwifQ==?jobBoardSource=gupy_portal</t>
        </is>
      </c>
      <c r="N795" s="4" t="inlineStr">
        <is>
          <t>Não</t>
        </is>
      </c>
    </row>
    <row r="796">
      <c r="A796" t="n">
        <v>8762968</v>
      </c>
      <c r="B796" t="n">
        <v>46305</v>
      </c>
      <c r="C796" t="inlineStr">
        <is>
          <t>Campos Mello Advogados</t>
        </is>
      </c>
      <c r="D796" t="inlineStr">
        <is>
          <t>Not</t>
        </is>
      </c>
      <c r="E796" t="inlineStr">
        <is>
          <t>Estagiário(a) - Trabalhista</t>
        </is>
      </c>
      <c r="F796" t="inlineStr">
        <is>
          <t>internship</t>
        </is>
      </c>
      <c r="G796" t="inlineStr">
        <is>
          <t>06/03/2025</t>
        </is>
      </c>
      <c r="H796" t="inlineStr">
        <is>
          <t>05/05/2025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hybrid</t>
        </is>
      </c>
      <c r="M796" t="inlineStr">
        <is>
          <t>https://vemprocma.gupy.io/job/eyJqb2JJZCI6ODc2Mjk2OCwic291cmNlIjoiZ3VweV9wb3J0YWwifQ==?jobBoardSource=gupy_portal</t>
        </is>
      </c>
      <c r="N796" t="inlineStr">
        <is>
          <t>Não</t>
        </is>
      </c>
    </row>
    <row r="797">
      <c r="A797" t="n">
        <v>8761549</v>
      </c>
      <c r="B797" t="n">
        <v>537</v>
      </c>
      <c r="C797" t="inlineStr">
        <is>
          <t>Elite</t>
        </is>
      </c>
      <c r="D797" t="inlineStr">
        <is>
          <t>Not</t>
        </is>
      </c>
      <c r="E797" t="inlineStr">
        <is>
          <t xml:space="preserve"> Elite 2025  Monitor(a) Estagiário Pedagógico - Inovação | Elite Guadalupe </t>
        </is>
      </c>
      <c r="F797" t="inlineStr">
        <is>
          <t>internship</t>
        </is>
      </c>
      <c r="G797" t="inlineStr">
        <is>
          <t>06/03/2025</t>
        </is>
      </c>
      <c r="H797" t="inlineStr">
        <is>
          <t>05/05/2025</t>
        </is>
      </c>
      <c r="I797" t="b">
        <v>0</v>
      </c>
      <c r="J797" t="inlineStr">
        <is>
          <t>Rio de Janeiro</t>
        </is>
      </c>
      <c r="K797" t="inlineStr">
        <is>
          <t>Rio de Janeiro</t>
        </is>
      </c>
      <c r="L797" t="inlineStr">
        <is>
          <t>on-site</t>
        </is>
      </c>
      <c r="M797" t="inlineStr">
        <is>
          <t>https://elite.gupy.io/job/eyJqb2JJZCI6ODc2MTU0OSwic291cmNlIjoiZ3VweV9wb3J0YWwifQ==?jobBoardSource=gupy_portal</t>
        </is>
      </c>
      <c r="N797" t="inlineStr">
        <is>
          <t>Não</t>
        </is>
      </c>
    </row>
    <row r="798">
      <c r="A798" t="n">
        <v>8761033</v>
      </c>
      <c r="B798" t="n">
        <v>68236</v>
      </c>
      <c r="C798" t="inlineStr">
        <is>
          <t>Baru Offshore</t>
        </is>
      </c>
      <c r="D798" t="inlineStr">
        <is>
          <t>Not</t>
        </is>
      </c>
      <c r="E798" t="inlineStr">
        <is>
          <t>Estagiário Área Jurídica</t>
        </is>
      </c>
      <c r="F798" t="inlineStr">
        <is>
          <t>internship</t>
        </is>
      </c>
      <c r="G798" t="inlineStr">
        <is>
          <t>06/03/2025</t>
        </is>
      </c>
      <c r="H798" t="inlineStr">
        <is>
          <t>05/05/2025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on-site</t>
        </is>
      </c>
      <c r="M798" t="inlineStr">
        <is>
          <t>https://baruoffshore.gupy.io/job/eyJqb2JJZCI6ODc2MTAzMywic291cmNlIjoiZ3VweV9wb3J0YWwifQ==?jobBoardSource=gupy_portal</t>
        </is>
      </c>
      <c r="N798" t="inlineStr">
        <is>
          <t>Não</t>
        </is>
      </c>
    </row>
    <row r="799">
      <c r="A799" t="n">
        <v>8760409</v>
      </c>
      <c r="B799" t="n">
        <v>35644</v>
      </c>
      <c r="C799" t="inlineStr">
        <is>
          <t>Rio Quality</t>
        </is>
      </c>
      <c r="D799" t="inlineStr">
        <is>
          <t>Not</t>
        </is>
      </c>
      <c r="E799" t="inlineStr">
        <is>
          <t>Estagiário Contábil</t>
        </is>
      </c>
      <c r="F799" t="inlineStr">
        <is>
          <t>internship</t>
        </is>
      </c>
      <c r="G799" t="inlineStr">
        <is>
          <t>06/03/2025</t>
        </is>
      </c>
      <c r="H799" t="inlineStr">
        <is>
          <t>05/05/2025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https://rioquality.gupy.io/job/eyJqb2JJZCI6ODc2MDQwOSwic291cmNlIjoiZ3VweV9wb3J0YWwifQ==?jobBoardSource=gupy_portal</t>
        </is>
      </c>
      <c r="N799" t="inlineStr">
        <is>
          <t>Não</t>
        </is>
      </c>
    </row>
    <row r="800">
      <c r="A800" t="n">
        <v>8760059</v>
      </c>
      <c r="B800" t="n">
        <v>35380</v>
      </c>
      <c r="C800" t="inlineStr">
        <is>
          <t>Grupo Leste</t>
        </is>
      </c>
      <c r="D800" t="inlineStr">
        <is>
          <t>Not</t>
        </is>
      </c>
      <c r="E800" t="inlineStr">
        <is>
          <t>Estagiário de Risco</t>
        </is>
      </c>
      <c r="F800" t="inlineStr">
        <is>
          <t>internship</t>
        </is>
      </c>
      <c r="G800" t="inlineStr">
        <is>
          <t>06/03/2025</t>
        </is>
      </c>
      <c r="H800" t="inlineStr">
        <is>
          <t>11/04/2025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https://leste.gupy.io/job/eyJqb2JJZCI6ODc2MDA1OSwic291cmNlIjoiZ3VweV9wb3J0YWwifQ==?jobBoardSource=gupy_portal</t>
        </is>
      </c>
      <c r="N800" t="inlineStr">
        <is>
          <t>Não</t>
        </is>
      </c>
    </row>
    <row r="801">
      <c r="A801" t="n">
        <v>8762245</v>
      </c>
      <c r="B801" t="n">
        <v>392</v>
      </c>
      <c r="C801" t="inlineStr">
        <is>
          <t xml:space="preserve">Souto Correa Advogados </t>
        </is>
      </c>
      <c r="D801" t="inlineStr">
        <is>
          <t>Not</t>
        </is>
      </c>
      <c r="E801" t="inlineStr">
        <is>
          <t>Estágio em Direito - Propriedade Intelectual - Rio de Janeiro</t>
        </is>
      </c>
      <c r="F801" t="inlineStr">
        <is>
          <t>internship</t>
        </is>
      </c>
      <c r="G801" t="inlineStr">
        <is>
          <t>06/03/2025</t>
        </is>
      </c>
      <c r="H801" t="inlineStr">
        <is>
          <t>05/05/2025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https://soutocorrea.gupy.io/job/eyJqb2JJZCI6ODc2MjI0NSwic291cmNlIjoiZ3VweV9wb3J0YWwifQ==?jobBoardSource=gupy_portal</t>
        </is>
      </c>
      <c r="N801" t="inlineStr">
        <is>
          <t>Não</t>
        </is>
      </c>
    </row>
    <row r="802">
      <c r="A802" t="n">
        <v>8643951</v>
      </c>
      <c r="B802" t="n">
        <v>49537</v>
      </c>
      <c r="C802" t="inlineStr">
        <is>
          <t>Sicoob UniMais Rio</t>
        </is>
      </c>
      <c r="D802" t="inlineStr">
        <is>
          <t>Not</t>
        </is>
      </c>
      <c r="E802" t="inlineStr">
        <is>
          <t>Estágio em Produtos e Serviços - Sicoob Coomperj - Rio de Janeiro/RJ ::</t>
        </is>
      </c>
      <c r="F802" t="inlineStr">
        <is>
          <t>internship</t>
        </is>
      </c>
      <c r="G802" t="inlineStr">
        <is>
          <t>06/03/2025</t>
        </is>
      </c>
      <c r="H802" t="inlineStr">
        <is>
          <t>17/04/2025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https://sicoobunimaisrio.gupy.io/job/eyJqb2JJZCI6ODY0Mzk1MSwic291cmNlIjoiZ3VweV9wb3J0YWwifQ==?jobBoardSource=gupy_portal</t>
        </is>
      </c>
      <c r="N802" t="inlineStr">
        <is>
          <t>Não</t>
        </is>
      </c>
    </row>
    <row r="803">
      <c r="A803" t="n">
        <v>8760417</v>
      </c>
      <c r="B803" t="n">
        <v>51781</v>
      </c>
      <c r="C803" t="inlineStr">
        <is>
          <t>Engbras</t>
        </is>
      </c>
      <c r="D803" t="inlineStr">
        <is>
          <t>Not</t>
        </is>
      </c>
      <c r="E803" t="inlineStr">
        <is>
          <t>Estágio em Projetista CATIA V5</t>
        </is>
      </c>
      <c r="F803" t="inlineStr">
        <is>
          <t>internship</t>
        </is>
      </c>
      <c r="G803" t="inlineStr">
        <is>
          <t>06/03/2025</t>
        </is>
      </c>
      <c r="H803" t="inlineStr">
        <is>
          <t>05/04/2025</t>
        </is>
      </c>
      <c r="I803" t="b">
        <v>0</v>
      </c>
      <c r="J803" t="inlineStr">
        <is>
          <t>Resende</t>
        </is>
      </c>
      <c r="K803" t="inlineStr">
        <is>
          <t>Rio de Janeiro</t>
        </is>
      </c>
      <c r="L803" t="inlineStr">
        <is>
          <t>on-site</t>
        </is>
      </c>
      <c r="M803" t="inlineStr">
        <is>
          <t>https://engbras.gupy.io/job/eyJqb2JJZCI6ODc2MDQxNywic291cmNlIjoiZ3VweV9wb3J0YWwifQ==?jobBoardSource=gupy_portal</t>
        </is>
      </c>
      <c r="N803" t="inlineStr">
        <is>
          <t>Não</t>
        </is>
      </c>
    </row>
    <row r="804">
      <c r="A804" s="3" t="n">
        <v>8746845</v>
      </c>
      <c r="B804" s="3" t="n">
        <v>2300</v>
      </c>
      <c r="C804" s="3" t="inlineStr">
        <is>
          <t>Knewin</t>
        </is>
      </c>
      <c r="D804" s="3" t="inlineStr">
        <is>
          <t>Not</t>
        </is>
      </c>
      <c r="E804" s="3" t="inlineStr">
        <is>
          <t>Pessoa estagiária em Customer Success I Análise de dados</t>
        </is>
      </c>
      <c r="F804" s="3" t="inlineStr">
        <is>
          <t>internship</t>
        </is>
      </c>
      <c r="G804" s="3" t="inlineStr">
        <is>
          <t>06/03/2025</t>
        </is>
      </c>
      <c r="H804" s="3" t="inlineStr">
        <is>
          <t>07/04/2025</t>
        </is>
      </c>
      <c r="I804" s="3" t="b">
        <v>1</v>
      </c>
      <c r="J804" s="3" t="inlineStr"/>
      <c r="K804" s="3" t="inlineStr"/>
      <c r="L804" s="3" t="inlineStr">
        <is>
          <t>remote</t>
        </is>
      </c>
      <c r="M804" s="3" t="inlineStr">
        <is>
          <t>https://knewin.gupy.io/job/eyJqb2JJZCI6ODc0Njg0NSwic291cmNlIjoiZ3VweV9wb3J0YWwifQ==?jobBoardSource=gupy_portal</t>
        </is>
      </c>
      <c r="N804" s="3" t="inlineStr">
        <is>
          <t>Não</t>
        </is>
      </c>
    </row>
    <row r="805">
      <c r="A805" s="3" t="n">
        <v>8736884</v>
      </c>
      <c r="B805" s="3" t="n">
        <v>57061</v>
      </c>
      <c r="C805" s="3" t="inlineStr">
        <is>
          <t>Hitss Brasil</t>
        </is>
      </c>
      <c r="D805" s="3" t="inlineStr">
        <is>
          <t>Not</t>
        </is>
      </c>
      <c r="E805" s="3" t="inlineStr">
        <is>
          <t>17712-Analista de Dados BI</t>
        </is>
      </c>
      <c r="F805" s="3" t="inlineStr">
        <is>
          <t>effective</t>
        </is>
      </c>
      <c r="G805" s="3" t="inlineStr">
        <is>
          <t>06/03/2025</t>
        </is>
      </c>
      <c r="H805" s="3" t="inlineStr">
        <is>
          <t>28/03/2025</t>
        </is>
      </c>
      <c r="I805" s="3" t="b">
        <v>1</v>
      </c>
      <c r="J805" s="3" t="inlineStr"/>
      <c r="K805" s="3" t="inlineStr"/>
      <c r="L805" s="3" t="inlineStr">
        <is>
          <t>remote</t>
        </is>
      </c>
      <c r="M805" s="3" t="inlineStr">
        <is>
          <t>https://globalhitss.gupy.io/job/eyJqb2JJZCI6ODczNjg4NCwic291cmNlIjoiZ3VweV9wb3J0YWwifQ==?jobBoardSource=gupy_portal</t>
        </is>
      </c>
      <c r="N805" s="3" t="inlineStr">
        <is>
          <t>Não</t>
        </is>
      </c>
    </row>
    <row r="806">
      <c r="A806" s="3" t="n">
        <v>8761640</v>
      </c>
      <c r="B806" s="3" t="n">
        <v>24259</v>
      </c>
      <c r="C806" s="3" t="inlineStr">
        <is>
          <t>Somos todos Guanabara</t>
        </is>
      </c>
      <c r="D806" s="3" t="inlineStr">
        <is>
          <t>Not</t>
        </is>
      </c>
      <c r="E806" s="3" t="inlineStr">
        <is>
          <t>Analista de Dados e Estatística | Rio de Janeiro</t>
        </is>
      </c>
      <c r="F806" s="3" t="inlineStr">
        <is>
          <t>effective</t>
        </is>
      </c>
      <c r="G806" s="3" t="inlineStr">
        <is>
          <t>06/03/2025</t>
        </is>
      </c>
      <c r="H806" s="3" t="inlineStr">
        <is>
          <t>28/03/2025</t>
        </is>
      </c>
      <c r="I806" s="3" t="b">
        <v>0</v>
      </c>
      <c r="J806" s="3" t="inlineStr">
        <is>
          <t>Rio de Janeiro</t>
        </is>
      </c>
      <c r="K806" s="3" t="inlineStr">
        <is>
          <t>Rio de Janeiro</t>
        </is>
      </c>
      <c r="L806" s="3" t="inlineStr">
        <is>
          <t>on-site</t>
        </is>
      </c>
      <c r="M806" s="3" t="inlineStr">
        <is>
          <t>https://guanabara.gupy.io/job/eyJqb2JJZCI6ODc2MTY0MCwic291cmNlIjoiZ3VweV9wb3J0YWwifQ==?jobBoardSource=gupy_portal</t>
        </is>
      </c>
      <c r="N806" s="3" t="inlineStr">
        <is>
          <t>Não</t>
        </is>
      </c>
    </row>
    <row r="807">
      <c r="A807" t="n">
        <v>8665474</v>
      </c>
      <c r="B807" t="n">
        <v>68174</v>
      </c>
      <c r="C807" t="inlineStr">
        <is>
          <t>Ipiranga</t>
        </is>
      </c>
      <c r="D807" t="inlineStr">
        <is>
          <t>Not</t>
        </is>
      </c>
      <c r="E807" t="inlineStr">
        <is>
          <t>Analista Tributário foco em Dados - Vaga afirmativa PCD</t>
        </is>
      </c>
      <c r="F807" t="inlineStr">
        <is>
          <t>effective</t>
        </is>
      </c>
      <c r="G807" t="inlineStr">
        <is>
          <t>06/03/2025</t>
        </is>
      </c>
      <c r="H807" t="inlineStr">
        <is>
          <t>31/03/2025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hybrid</t>
        </is>
      </c>
      <c r="M807" t="inlineStr">
        <is>
          <t>https://ipiranga.gupy.io/job/eyJqb2JJZCI6ODY2NTQ3NCwic291cmNlIjoiZ3VweV9wb3J0YWwifQ==?jobBoardSource=gupy_portal</t>
        </is>
      </c>
      <c r="N807" t="inlineStr">
        <is>
          <t>Não</t>
        </is>
      </c>
    </row>
    <row r="808">
      <c r="A808" s="3" t="n">
        <v>8761472</v>
      </c>
      <c r="B808" s="3" t="n">
        <v>44785</v>
      </c>
      <c r="C808" s="3" t="inlineStr">
        <is>
          <t>Unimed Grande Florianópolis</t>
        </is>
      </c>
      <c r="D808" s="3" t="inlineStr">
        <is>
          <t>Not</t>
        </is>
      </c>
      <c r="E808" s="3" t="inlineStr">
        <is>
          <t xml:space="preserve">Analista de Informações Gerenciais </t>
        </is>
      </c>
      <c r="F808" s="3" t="inlineStr">
        <is>
          <t>talent_pool</t>
        </is>
      </c>
      <c r="G808" s="3" t="inlineStr">
        <is>
          <t>06/03/2025</t>
        </is>
      </c>
      <c r="H808" s="3" t="inlineStr">
        <is>
          <t>05/05/2025</t>
        </is>
      </c>
      <c r="I808" s="3" t="b">
        <v>1</v>
      </c>
      <c r="J808" s="3" t="inlineStr"/>
      <c r="K808" s="3" t="inlineStr"/>
      <c r="L808" s="3" t="inlineStr">
        <is>
          <t>remote</t>
        </is>
      </c>
      <c r="M808" s="3" t="inlineStr">
        <is>
          <t>https://unimedgrandeflorianopolis.gupy.io/job/eyJqb2JJZCI6ODc2MTQ3Miwic291cmNlIjoiZ3VweV9wb3J0YWwifQ==?jobBoardSource=gupy_portal</t>
        </is>
      </c>
      <c r="N808" s="3" t="inlineStr">
        <is>
          <t>Não</t>
        </is>
      </c>
    </row>
    <row r="809">
      <c r="A809" s="4" t="n">
        <v>8692972</v>
      </c>
      <c r="B809" s="4" t="n">
        <v>295</v>
      </c>
      <c r="C809" s="4" t="inlineStr">
        <is>
          <t>Grupo Boticário</t>
        </is>
      </c>
      <c r="D809" s="4" t="inlineStr">
        <is>
          <t>Not</t>
        </is>
      </c>
      <c r="E809" s="4" t="inlineStr">
        <is>
          <t>Pessoa Desenvolvedora Back-end Sales Force (Consumidor &amp; Internacional)</t>
        </is>
      </c>
      <c r="F809" s="4" t="inlineStr">
        <is>
          <t>effective</t>
        </is>
      </c>
      <c r="G809" s="4" t="inlineStr">
        <is>
          <t>05/03/2025</t>
        </is>
      </c>
      <c r="H809" s="4" t="inlineStr">
        <is>
          <t>22/04/2025</t>
        </is>
      </c>
      <c r="I809" s="4" t="b">
        <v>1</v>
      </c>
      <c r="J809" s="4" t="n"/>
      <c r="K809" s="4" t="n"/>
      <c r="L809" s="4" t="inlineStr">
        <is>
          <t>remote</t>
        </is>
      </c>
      <c r="M809" s="4" t="inlineStr">
        <is>
          <t>https://grupoboticario.gupy.io/job/eyJqb2JJZCI6ODY5Mjk3Miwic291cmNlIjoiZ3VweV9wb3J0YWwifQ==?jobBoardSource=gupy_portal</t>
        </is>
      </c>
      <c r="N809" s="4" t="inlineStr">
        <is>
          <t>Não</t>
        </is>
      </c>
    </row>
    <row r="810">
      <c r="A810" t="n">
        <v>8753537</v>
      </c>
      <c r="B810" t="n">
        <v>68645</v>
      </c>
      <c r="C810" t="inlineStr">
        <is>
          <t>Oportunidades</t>
        </is>
      </c>
      <c r="D810" t="inlineStr">
        <is>
          <t>Not</t>
        </is>
      </c>
      <c r="E810" t="inlineStr">
        <is>
          <t>ANALISTA ADMINISTRATIVO</t>
        </is>
      </c>
      <c r="F810" t="inlineStr">
        <is>
          <t>effective</t>
        </is>
      </c>
      <c r="G810" t="inlineStr">
        <is>
          <t>05/03/2025</t>
        </is>
      </c>
      <c r="H810" t="inlineStr">
        <is>
          <t>04/05/2025</t>
        </is>
      </c>
      <c r="I810" t="b">
        <v>1</v>
      </c>
      <c r="L810" t="inlineStr">
        <is>
          <t>remote</t>
        </is>
      </c>
      <c r="M810" t="inlineStr">
        <is>
          <t>https://bancorbras.gupy.io/job/eyJqb2JJZCI6ODc1MzUzNywic291cmNlIjoiZ3VweV9wb3J0YWwifQ==?jobBoardSource=gupy_portal</t>
        </is>
      </c>
      <c r="N810" t="inlineStr">
        <is>
          <t>Não</t>
        </is>
      </c>
    </row>
    <row r="811">
      <c r="A811" t="n">
        <v>8737371</v>
      </c>
      <c r="B811" t="n">
        <v>43564</v>
      </c>
      <c r="C811" t="inlineStr">
        <is>
          <t>Orthopride</t>
        </is>
      </c>
      <c r="D811" t="inlineStr">
        <is>
          <t>Not</t>
        </is>
      </c>
      <c r="E811" t="inlineStr">
        <is>
          <t>Estagiário Financeiro</t>
        </is>
      </c>
      <c r="F811" t="inlineStr">
        <is>
          <t>internship</t>
        </is>
      </c>
      <c r="G811" t="inlineStr">
        <is>
          <t>05/03/2025</t>
        </is>
      </c>
      <c r="H811" t="inlineStr">
        <is>
          <t>31/05/2025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on-site</t>
        </is>
      </c>
      <c r="M811" t="inlineStr">
        <is>
          <t>https://orthopride.gupy.io/job/eyJqb2JJZCI6ODczNzM3MSwic291cmNlIjoiZ3VweV9wb3J0YWwifQ==?jobBoardSource=gupy_portal</t>
        </is>
      </c>
      <c r="N811" t="inlineStr">
        <is>
          <t>Não</t>
        </is>
      </c>
    </row>
    <row r="812">
      <c r="A812" t="n">
        <v>8754060</v>
      </c>
      <c r="B812" t="n">
        <v>42412</v>
      </c>
      <c r="C812" t="inlineStr">
        <is>
          <t>QCA</t>
        </is>
      </c>
      <c r="D812" t="inlineStr">
        <is>
          <t>Not</t>
        </is>
      </c>
      <c r="E812" t="inlineStr">
        <is>
          <t xml:space="preserve">Estágio em Direito | Bancário </t>
        </is>
      </c>
      <c r="F812" t="inlineStr">
        <is>
          <t>internship</t>
        </is>
      </c>
      <c r="G812" t="inlineStr">
        <is>
          <t>05/03/2025</t>
        </is>
      </c>
      <c r="H812" t="inlineStr">
        <is>
          <t>04/05/2025</t>
        </is>
      </c>
      <c r="I812" t="b">
        <v>1</v>
      </c>
      <c r="L812" t="inlineStr">
        <is>
          <t>remote</t>
        </is>
      </c>
      <c r="M812" t="inlineStr">
        <is>
          <t>https://qca.gupy.io/job/eyJqb2JJZCI6ODc1NDA2MCwic291cmNlIjoiZ3VweV9wb3J0YWwifQ==?jobBoardSource=gupy_portal</t>
        </is>
      </c>
      <c r="N812" t="inlineStr">
        <is>
          <t>Não</t>
        </is>
      </c>
    </row>
    <row r="813">
      <c r="A813" t="n">
        <v>8755473</v>
      </c>
      <c r="B813" t="n">
        <v>392</v>
      </c>
      <c r="C813" t="inlineStr">
        <is>
          <t xml:space="preserve">Souto Correa Advogados </t>
        </is>
      </c>
      <c r="D813" t="inlineStr">
        <is>
          <t>Not</t>
        </is>
      </c>
      <c r="E813" t="inlineStr">
        <is>
          <t>Estágio em Direito - Administrativo &amp; Regulatório - Rio de Janeiro ou São Paulo</t>
        </is>
      </c>
      <c r="F813" t="inlineStr">
        <is>
          <t>internship</t>
        </is>
      </c>
      <c r="G813" t="inlineStr">
        <is>
          <t>05/03/2025</t>
        </is>
      </c>
      <c r="H813" t="inlineStr">
        <is>
          <t>04/05/2025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hybrid</t>
        </is>
      </c>
      <c r="M813" t="inlineStr">
        <is>
          <t>https://soutocorrea.gupy.io/job/eyJqb2JJZCI6ODc1NTQ3Mywic291cmNlIjoiZ3VweV9wb3J0YWwifQ==?jobBoardSource=gupy_portal</t>
        </is>
      </c>
      <c r="N813" t="inlineStr">
        <is>
          <t>Não</t>
        </is>
      </c>
    </row>
    <row r="814">
      <c r="A814" t="n">
        <v>8740231</v>
      </c>
      <c r="B814" t="n">
        <v>189</v>
      </c>
      <c r="C814" t="inlineStr">
        <is>
          <t xml:space="preserve">Techne </t>
        </is>
      </c>
      <c r="D814" t="inlineStr">
        <is>
          <t>Not</t>
        </is>
      </c>
      <c r="E814" t="inlineStr">
        <is>
          <t>Programa Acelera Techne 2025 (eSocial)</t>
        </is>
      </c>
      <c r="F814" t="inlineStr">
        <is>
          <t>trainee</t>
        </is>
      </c>
      <c r="G814" t="inlineStr">
        <is>
          <t>04/03/2025</t>
        </is>
      </c>
      <c r="H814" t="inlineStr">
        <is>
          <t>21/04/2025</t>
        </is>
      </c>
      <c r="I814" t="b">
        <v>1</v>
      </c>
      <c r="L814" t="inlineStr">
        <is>
          <t>remote</t>
        </is>
      </c>
      <c r="M814" t="inlineStr">
        <is>
          <t>https://techne.gupy.io/job/eyJqb2JJZCI6ODc0MDIzMSwic291cmNlIjoiZ3VweV9wb3J0YWwifQ==?jobBoardSource=gupy_portal</t>
        </is>
      </c>
      <c r="N814" t="inlineStr">
        <is>
          <t>Não</t>
        </is>
      </c>
    </row>
    <row r="815">
      <c r="A815" s="4" t="n">
        <v>8749782</v>
      </c>
      <c r="B815" s="4" t="n">
        <v>254</v>
      </c>
      <c r="C815" s="4" t="inlineStr">
        <is>
          <t>Contabilizei</t>
        </is>
      </c>
      <c r="D815" s="4" t="inlineStr">
        <is>
          <t>Not</t>
        </is>
      </c>
      <c r="E815" s="4" t="inlineStr">
        <is>
          <t>[Tecnologia] Desenvolvedor(a) Back-End Sênior (Kotlin/Java)</t>
        </is>
      </c>
      <c r="F815" s="4" t="inlineStr">
        <is>
          <t>effective</t>
        </is>
      </c>
      <c r="G815" s="4" t="inlineStr">
        <is>
          <t>04/03/2025</t>
        </is>
      </c>
      <c r="H815" s="4" t="inlineStr">
        <is>
          <t>03/05/2025</t>
        </is>
      </c>
      <c r="I815" s="4" t="b">
        <v>1</v>
      </c>
      <c r="J815" s="4" t="n"/>
      <c r="K815" s="4" t="n"/>
      <c r="L815" s="4" t="inlineStr">
        <is>
          <t>remote</t>
        </is>
      </c>
      <c r="M815" s="4" t="inlineStr">
        <is>
          <t>https://contabilizei.gupy.io/job/eyJqb2JJZCI6ODc0OTc4Miwic291cmNlIjoiZ3VweV9wb3J0YWwifQ==?jobBoardSource=gupy_portal</t>
        </is>
      </c>
      <c r="N815" s="4" t="inlineStr">
        <is>
          <t>Não</t>
        </is>
      </c>
    </row>
    <row r="816">
      <c r="A816" s="4" t="n">
        <v>8749723</v>
      </c>
      <c r="B816" s="4" t="n">
        <v>254</v>
      </c>
      <c r="C816" s="4" t="inlineStr">
        <is>
          <t>Contabilizei</t>
        </is>
      </c>
      <c r="D816" s="4" t="inlineStr">
        <is>
          <t>Not</t>
        </is>
      </c>
      <c r="E816" s="4" t="inlineStr">
        <is>
          <t>[Tecnologia] Desenvolvedor(a) Back-End Pleno (Kotlin/Java)</t>
        </is>
      </c>
      <c r="F816" s="4" t="inlineStr">
        <is>
          <t>effective</t>
        </is>
      </c>
      <c r="G816" s="4" t="inlineStr">
        <is>
          <t>04/03/2025</t>
        </is>
      </c>
      <c r="H816" s="4" t="inlineStr">
        <is>
          <t>03/05/2025</t>
        </is>
      </c>
      <c r="I816" s="4" t="b">
        <v>1</v>
      </c>
      <c r="J816" s="4" t="n"/>
      <c r="K816" s="4" t="n"/>
      <c r="L816" s="4" t="inlineStr">
        <is>
          <t>remote</t>
        </is>
      </c>
      <c r="M816" s="4" t="inlineStr">
        <is>
          <t>https://contabilizei.gupy.io/job/eyJqb2JJZCI6ODc0OTcyMywic291cmNlIjoiZ3VweV9wb3J0YWwifQ==?jobBoardSource=gupy_portal</t>
        </is>
      </c>
      <c r="N816" s="4" t="inlineStr">
        <is>
          <t>Não</t>
        </is>
      </c>
    </row>
    <row r="817">
      <c r="A817" t="n">
        <v>8694972</v>
      </c>
      <c r="B817" t="n">
        <v>33994</v>
      </c>
      <c r="C817" t="inlineStr">
        <is>
          <t>TechM Oportunidades</t>
        </is>
      </c>
      <c r="D817" t="inlineStr">
        <is>
          <t>Not</t>
        </is>
      </c>
      <c r="E817" t="inlineStr">
        <is>
          <t>Consultor SAP BW4HANA Backend Senior</t>
        </is>
      </c>
      <c r="F817" t="inlineStr">
        <is>
          <t>effective</t>
        </is>
      </c>
      <c r="G817" t="inlineStr">
        <is>
          <t>03/03/2025</t>
        </is>
      </c>
      <c r="H817" t="inlineStr">
        <is>
          <t>22/04/2025</t>
        </is>
      </c>
      <c r="I817" t="b">
        <v>1</v>
      </c>
      <c r="L817" t="inlineStr">
        <is>
          <t>remote</t>
        </is>
      </c>
      <c r="M817" t="inlineStr">
        <is>
          <t>https://techmoportunidades.gupy.io/job/eyJqb2JJZCI6ODY5NDk3Miwic291cmNlIjoiZ3VweV9wb3J0YWwifQ==?jobBoardSource=gupy_portal</t>
        </is>
      </c>
      <c r="N817" t="inlineStr">
        <is>
          <t>Não</t>
        </is>
      </c>
    </row>
    <row r="818">
      <c r="A818" t="n">
        <v>8741263</v>
      </c>
      <c r="B818" t="n">
        <v>19573</v>
      </c>
      <c r="C818" t="inlineStr">
        <is>
          <t>Faça parte do time Vieira Rezende Advogados!</t>
        </is>
      </c>
      <c r="D818" t="inlineStr">
        <is>
          <t>Not</t>
        </is>
      </c>
      <c r="E818" t="inlineStr">
        <is>
          <t>Estagiário(a) Energia &amp; Recursos Naturais</t>
        </is>
      </c>
      <c r="F818" t="inlineStr">
        <is>
          <t>internship</t>
        </is>
      </c>
      <c r="G818" t="inlineStr">
        <is>
          <t>01/03/2025</t>
        </is>
      </c>
      <c r="H818" t="inlineStr">
        <is>
          <t>30/04/2025</t>
        </is>
      </c>
      <c r="I818" t="b">
        <v>0</v>
      </c>
      <c r="J818" t="inlineStr">
        <is>
          <t>Rio de Janeiro</t>
        </is>
      </c>
      <c r="K818" t="inlineStr">
        <is>
          <t>Rio de Janeiro</t>
        </is>
      </c>
      <c r="L818" t="inlineStr">
        <is>
          <t>hybrid</t>
        </is>
      </c>
      <c r="M818" t="inlineStr">
        <is>
          <t>https://vieirarezendeadv.gupy.io/job/eyJqb2JJZCI6ODc0MTI2Mywic291cmNlIjoiZ3VweV9wb3J0YWwifQ==?jobBoardSource=gupy_portal</t>
        </is>
      </c>
      <c r="N818" t="inlineStr">
        <is>
          <t>Não</t>
        </is>
      </c>
    </row>
    <row r="819">
      <c r="A819" s="4" t="n">
        <v>8739435</v>
      </c>
      <c r="B819" s="4" t="n">
        <v>61285</v>
      </c>
      <c r="C819" s="4" t="inlineStr">
        <is>
          <t>Rede Própria Unimed Ferj</t>
        </is>
      </c>
      <c r="D819" s="4" t="inlineStr">
        <is>
          <t>Not</t>
        </is>
      </c>
      <c r="E819" s="4" t="inlineStr">
        <is>
          <t>Analista Administrativo Jr</t>
        </is>
      </c>
      <c r="F819" s="4" t="inlineStr">
        <is>
          <t>effective</t>
        </is>
      </c>
      <c r="G819" s="4" t="inlineStr">
        <is>
          <t>28/02/2025</t>
        </is>
      </c>
      <c r="H819" s="4" t="inlineStr">
        <is>
          <t>10/04/2025</t>
        </is>
      </c>
      <c r="I819" s="4" t="b">
        <v>0</v>
      </c>
      <c r="J819" s="4" t="inlineStr">
        <is>
          <t>Rio de Janeiro</t>
        </is>
      </c>
      <c r="K819" s="4" t="inlineStr">
        <is>
          <t>Rio de Janeiro</t>
        </is>
      </c>
      <c r="L819" s="4" t="inlineStr">
        <is>
          <t>on-site</t>
        </is>
      </c>
      <c r="M819" s="4" t="inlineStr">
        <is>
          <t>https://unimedhospitalferj.gupy.io/job/eyJqb2JJZCI6ODczOTQzNSwic291cmNlIjoiZ3VweV9wb3J0YWwifQ==?jobBoardSource=gupy_portal</t>
        </is>
      </c>
      <c r="N819" s="4" t="inlineStr">
        <is>
          <t>Não</t>
        </is>
      </c>
    </row>
    <row r="820">
      <c r="A820" s="4" t="n">
        <v>8738137</v>
      </c>
      <c r="B820" s="4" t="n">
        <v>295</v>
      </c>
      <c r="C820" s="4" t="inlineStr">
        <is>
          <t>Grupo Boticário</t>
        </is>
      </c>
      <c r="D820" s="4" t="inlineStr">
        <is>
          <t>Not</t>
        </is>
      </c>
      <c r="E820" s="4" t="inlineStr">
        <is>
          <t xml:space="preserve">Pessoa Desenvolvedora Backend Especialista I .Net - (Tech Corporate) </t>
        </is>
      </c>
      <c r="F820" s="4" t="inlineStr">
        <is>
          <t>effective</t>
        </is>
      </c>
      <c r="G820" s="4" t="inlineStr">
        <is>
          <t>28/02/2025</t>
        </is>
      </c>
      <c r="H820" s="4" t="inlineStr">
        <is>
          <t>29/04/2025</t>
        </is>
      </c>
      <c r="I820" s="4" t="b">
        <v>1</v>
      </c>
      <c r="J820" s="4" t="n"/>
      <c r="K820" s="4" t="n"/>
      <c r="L820" s="4" t="inlineStr">
        <is>
          <t>remote</t>
        </is>
      </c>
      <c r="M820" s="4" t="inlineStr">
        <is>
          <t>https://grupoboticario.gupy.io/job/eyJqb2JJZCI6ODczODEzNywic291cmNlIjoiZ3VweV9wb3J0YWwifQ==?jobBoardSource=gupy_portal</t>
        </is>
      </c>
      <c r="N820" s="4" t="inlineStr">
        <is>
          <t>Não</t>
        </is>
      </c>
    </row>
    <row r="821">
      <c r="A821" t="n">
        <v>8732277</v>
      </c>
      <c r="B821" t="n">
        <v>728</v>
      </c>
      <c r="C821" t="inlineStr">
        <is>
          <t>Iguá Saneamento</t>
        </is>
      </c>
      <c r="D821" t="inlineStr">
        <is>
          <t>Not</t>
        </is>
      </c>
      <c r="E821" t="inlineStr">
        <is>
          <t>Pessoa Analista Administrativo Pleno (Frotas)</t>
        </is>
      </c>
      <c r="F821" t="inlineStr">
        <is>
          <t>effective</t>
        </is>
      </c>
      <c r="G821" t="inlineStr">
        <is>
          <t>28/02/2025</t>
        </is>
      </c>
      <c r="H821" t="inlineStr">
        <is>
          <t>07/04/2025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https://vemserigua.gupy.io/job/eyJqb2JJZCI6ODczMjI3Nywic291cmNlIjoiZ3VweV9wb3J0YWwifQ==?jobBoardSource=gupy_portal</t>
        </is>
      </c>
      <c r="N821" t="inlineStr">
        <is>
          <t>Não</t>
        </is>
      </c>
    </row>
    <row r="822">
      <c r="A822" t="n">
        <v>8736446</v>
      </c>
      <c r="B822" t="n">
        <v>2054</v>
      </c>
      <c r="C822" t="inlineStr">
        <is>
          <t>SolarGrid</t>
        </is>
      </c>
      <c r="D822" t="inlineStr">
        <is>
          <t>Not</t>
        </is>
      </c>
      <c r="E822" t="inlineStr">
        <is>
          <t>Analista Administrativo II</t>
        </is>
      </c>
      <c r="F822" t="inlineStr">
        <is>
          <t>effective</t>
        </is>
      </c>
      <c r="G822" t="inlineStr">
        <is>
          <t>28/02/2025</t>
        </is>
      </c>
      <c r="H822" t="inlineStr">
        <is>
          <t>29/04/2025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https://solargrid.gupy.io/job/eyJqb2JJZCI6ODczNjQ0Niwic291cmNlIjoiZ3VweV9wb3J0YWwifQ==?jobBoardSource=gupy_portal</t>
        </is>
      </c>
      <c r="N822" t="inlineStr">
        <is>
          <t>Não</t>
        </is>
      </c>
    </row>
    <row r="823">
      <c r="A823" t="n">
        <v>8739637</v>
      </c>
      <c r="B823" t="n">
        <v>33598</v>
      </c>
      <c r="C823" t="inlineStr">
        <is>
          <t>Soul Malls</t>
        </is>
      </c>
      <c r="D823" t="inlineStr">
        <is>
          <t>Not</t>
        </is>
      </c>
      <c r="E823" t="inlineStr">
        <is>
          <t xml:space="preserve">Estagiário de auditoria - Shopping Plaza Macaé  </t>
        </is>
      </c>
      <c r="F823" t="inlineStr">
        <is>
          <t>internship</t>
        </is>
      </c>
      <c r="G823" t="inlineStr">
        <is>
          <t>28/02/2025</t>
        </is>
      </c>
      <c r="H823" t="inlineStr">
        <is>
          <t>29/04/2025</t>
        </is>
      </c>
      <c r="I823" t="b">
        <v>0</v>
      </c>
      <c r="J823" t="inlineStr">
        <is>
          <t>Macaé</t>
        </is>
      </c>
      <c r="K823" t="inlineStr">
        <is>
          <t>Rio de Janeiro</t>
        </is>
      </c>
      <c r="L823" t="inlineStr">
        <is>
          <t>on-site</t>
        </is>
      </c>
      <c r="M823" t="inlineStr">
        <is>
          <t>https://soulmalls.gupy.io/job/eyJqb2JJZCI6ODczOTYzNywic291cmNlIjoiZ3VweV9wb3J0YWwifQ==?jobBoardSource=gupy_portal</t>
        </is>
      </c>
      <c r="N823" t="inlineStr">
        <is>
          <t>Não</t>
        </is>
      </c>
    </row>
    <row r="824">
      <c r="A824" t="n">
        <v>8738055</v>
      </c>
      <c r="B824" t="n">
        <v>2054</v>
      </c>
      <c r="C824" t="inlineStr">
        <is>
          <t>SolarGrid</t>
        </is>
      </c>
      <c r="D824" t="inlineStr">
        <is>
          <t>Not</t>
        </is>
      </c>
      <c r="E824" t="inlineStr">
        <is>
          <t>Estagiário de Inteligência Comercial</t>
        </is>
      </c>
      <c r="F824" t="inlineStr">
        <is>
          <t>internship</t>
        </is>
      </c>
      <c r="G824" t="inlineStr">
        <is>
          <t>28/02/2025</t>
        </is>
      </c>
      <c r="H824" t="inlineStr">
        <is>
          <t>29/04/2025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hybrid</t>
        </is>
      </c>
      <c r="M824" t="inlineStr">
        <is>
          <t>https://solargrid.gupy.io/job/eyJqb2JJZCI6ODczODA1NSwic291cmNlIjoiZ3VweV9wb3J0YWwifQ==?jobBoardSource=gupy_portal</t>
        </is>
      </c>
      <c r="N824" t="inlineStr">
        <is>
          <t>Não</t>
        </is>
      </c>
    </row>
    <row r="825">
      <c r="A825" t="n">
        <v>8735296</v>
      </c>
      <c r="B825" t="n">
        <v>21919</v>
      </c>
      <c r="C825" t="inlineStr">
        <is>
          <t>Atlas Copco Speciaty Rental</t>
        </is>
      </c>
      <c r="D825" t="inlineStr">
        <is>
          <t>Not</t>
        </is>
      </c>
      <c r="E825" t="inlineStr">
        <is>
          <t>Estagiário(a) de Cursos Técnicos</t>
        </is>
      </c>
      <c r="F825" t="inlineStr">
        <is>
          <t>internship</t>
        </is>
      </c>
      <c r="G825" t="inlineStr">
        <is>
          <t>28/02/2025</t>
        </is>
      </c>
      <c r="H825" t="inlineStr">
        <is>
          <t>29/04/2025</t>
        </is>
      </c>
      <c r="I825" t="b">
        <v>0</v>
      </c>
      <c r="J825" t="inlineStr">
        <is>
          <t>Macaé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https://acspecialtyrental.gupy.io/job/eyJqb2JJZCI6ODczNTI5Niwic291cmNlIjoiZ3VweV9wb3J0YWwifQ==?jobBoardSource=gupy_portal</t>
        </is>
      </c>
      <c r="N825" t="inlineStr">
        <is>
          <t>Não</t>
        </is>
      </c>
    </row>
    <row r="826">
      <c r="A826" t="n">
        <v>8736925</v>
      </c>
      <c r="B826" t="n">
        <v>51983</v>
      </c>
      <c r="C826" t="inlineStr">
        <is>
          <t>Programas de Talentos TIM Brasil</t>
        </is>
      </c>
      <c r="D826" t="inlineStr">
        <is>
          <t>Not</t>
        </is>
      </c>
      <c r="E826" t="inlineStr">
        <is>
          <t>Programa de Estágio TIM - Data Solutions</t>
        </is>
      </c>
      <c r="F826" t="inlineStr">
        <is>
          <t>internship</t>
        </is>
      </c>
      <c r="G826" t="inlineStr">
        <is>
          <t>28/02/2025</t>
        </is>
      </c>
      <c r="H826" t="inlineStr">
        <is>
          <t>29/04/2025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https://programastim.gupy.io/job/eyJqb2JJZCI6ODczNjkyNSwic291cmNlIjoiZ3VweV9wb3J0YWwifQ==?jobBoardSource=gupy_portal</t>
        </is>
      </c>
      <c r="N826" t="inlineStr">
        <is>
          <t>Não</t>
        </is>
      </c>
    </row>
    <row r="827">
      <c r="A827" s="4" t="n">
        <v>8740099</v>
      </c>
      <c r="B827" s="4" t="n">
        <v>903</v>
      </c>
      <c r="C827" s="4" t="inlineStr">
        <is>
          <t>Join | Creative Tech</t>
        </is>
      </c>
      <c r="D827" s="4" t="inlineStr">
        <is>
          <t>Not</t>
        </is>
      </c>
      <c r="E827" s="4" t="inlineStr">
        <is>
          <t>Desenvolvedor Full Stack (PHP)</t>
        </is>
      </c>
      <c r="F827" s="4" t="inlineStr">
        <is>
          <t>effective</t>
        </is>
      </c>
      <c r="G827" s="4" t="inlineStr">
        <is>
          <t>28/02/2025</t>
        </is>
      </c>
      <c r="H827" s="4" t="inlineStr">
        <is>
          <t>29/03/2025</t>
        </is>
      </c>
      <c r="I827" s="4" t="b">
        <v>1</v>
      </c>
      <c r="J827" s="4" t="n"/>
      <c r="K827" s="4" t="n"/>
      <c r="L827" s="4" t="inlineStr">
        <is>
          <t>remote</t>
        </is>
      </c>
      <c r="M827" s="4" t="inlineStr">
        <is>
          <t>https://jointecnologia.gupy.io/job/eyJqb2JJZCI6ODc0MDA5OSwic291cmNlIjoiZ3VweV9wb3J0YWwifQ==?jobBoardSource=gupy_portal</t>
        </is>
      </c>
      <c r="N827" s="4" t="inlineStr">
        <is>
          <t>Não</t>
        </is>
      </c>
    </row>
    <row r="828">
      <c r="A828" s="3" t="n">
        <v>8495555</v>
      </c>
      <c r="B828" s="3" t="n">
        <v>40168</v>
      </c>
      <c r="C828" s="3" t="inlineStr">
        <is>
          <t>Carreira Involves</t>
        </is>
      </c>
      <c r="D828" s="3" t="inlineStr">
        <is>
          <t>Not</t>
        </is>
      </c>
      <c r="E828" s="3" t="inlineStr">
        <is>
          <t>Sr. Customer Success - Global Team (Remote)</t>
        </is>
      </c>
      <c r="F828" s="3" t="inlineStr">
        <is>
          <t>effective</t>
        </is>
      </c>
      <c r="G828" s="3" t="inlineStr">
        <is>
          <t>28/02/2025</t>
        </is>
      </c>
      <c r="H828" s="3" t="inlineStr">
        <is>
          <t>05/04/2025</t>
        </is>
      </c>
      <c r="I828" s="3" t="b">
        <v>1</v>
      </c>
      <c r="J828" s="3" t="inlineStr"/>
      <c r="K828" s="3" t="inlineStr"/>
      <c r="L828" s="3" t="inlineStr">
        <is>
          <t>remote</t>
        </is>
      </c>
      <c r="M828" s="3" t="inlineStr">
        <is>
          <t>https://involves.gupy.io/job/eyJqb2JJZCI6ODQ5NTU1NSwic291cmNlIjoiZ3VweV9wb3J0YWwifQ==?jobBoardSource=gupy_portal</t>
        </is>
      </c>
      <c r="N828" s="3" t="inlineStr">
        <is>
          <t>Não</t>
        </is>
      </c>
    </row>
    <row r="829">
      <c r="A829" s="3" t="n">
        <v>8705117</v>
      </c>
      <c r="B829" s="3" t="n">
        <v>42310</v>
      </c>
      <c r="C829" s="3" t="inlineStr">
        <is>
          <t>Gedanken</t>
        </is>
      </c>
      <c r="D829" s="3" t="inlineStr">
        <is>
          <t>Not</t>
        </is>
      </c>
      <c r="E829" s="3" t="inlineStr">
        <is>
          <t>Analista de Customer Success</t>
        </is>
      </c>
      <c r="F829" s="3" t="inlineStr">
        <is>
          <t>effective</t>
        </is>
      </c>
      <c r="G829" s="3" t="inlineStr">
        <is>
          <t>28/02/2025</t>
        </is>
      </c>
      <c r="H829" s="3" t="inlineStr">
        <is>
          <t>25/04/2025</t>
        </is>
      </c>
      <c r="I829" s="3" t="b">
        <v>1</v>
      </c>
      <c r="J829" s="3" t="inlineStr"/>
      <c r="K829" s="3" t="inlineStr"/>
      <c r="L829" s="3" t="inlineStr">
        <is>
          <t>remote</t>
        </is>
      </c>
      <c r="M829" s="3" t="inlineStr">
        <is>
          <t>https://gedanken.gupy.io/job/eyJqb2JJZCI6ODcwNTExNywic291cmNlIjoiZ3VweV9wb3J0YWwifQ==?jobBoardSource=gupy_portal</t>
        </is>
      </c>
      <c r="N829" s="3" t="inlineStr">
        <is>
          <t>Não</t>
        </is>
      </c>
    </row>
    <row r="830">
      <c r="A830" s="3" t="n">
        <v>8737683</v>
      </c>
      <c r="B830" s="3" t="n">
        <v>903</v>
      </c>
      <c r="C830" s="3" t="inlineStr">
        <is>
          <t>Join | Creative Tech</t>
        </is>
      </c>
      <c r="D830" s="3" t="inlineStr">
        <is>
          <t>Not</t>
        </is>
      </c>
      <c r="E830" s="3" t="inlineStr">
        <is>
          <t>Analista de Dados</t>
        </is>
      </c>
      <c r="F830" s="3" t="inlineStr">
        <is>
          <t>effective</t>
        </is>
      </c>
      <c r="G830" s="3" t="inlineStr">
        <is>
          <t>28/02/2025</t>
        </is>
      </c>
      <c r="H830" s="3" t="inlineStr">
        <is>
          <t>29/04/2025</t>
        </is>
      </c>
      <c r="I830" s="3" t="b">
        <v>1</v>
      </c>
      <c r="J830" s="3" t="inlineStr"/>
      <c r="K830" s="3" t="inlineStr"/>
      <c r="L830" s="3" t="inlineStr">
        <is>
          <t>remote</t>
        </is>
      </c>
      <c r="M830" s="3" t="inlineStr">
        <is>
          <t>https://jointecnologia.gupy.io/job/eyJqb2JJZCI6ODczNzY4Mywic291cmNlIjoiZ3VweV9wb3J0YWwifQ==?jobBoardSource=gupy_portal</t>
        </is>
      </c>
      <c r="N830" s="3" t="inlineStr">
        <is>
          <t>Não</t>
        </is>
      </c>
    </row>
    <row r="831">
      <c r="A831" t="n">
        <v>8731645</v>
      </c>
      <c r="B831" t="n">
        <v>68370</v>
      </c>
      <c r="C831" t="inlineStr">
        <is>
          <t>Granado - Desde 1870</t>
        </is>
      </c>
      <c r="D831" t="inlineStr">
        <is>
          <t>Not</t>
        </is>
      </c>
      <c r="E831" t="inlineStr">
        <is>
          <t xml:space="preserve">ANALISTA DE  BANCO DE DADOS PL </t>
        </is>
      </c>
      <c r="F831" t="inlineStr">
        <is>
          <t>effective</t>
        </is>
      </c>
      <c r="G831" t="inlineStr">
        <is>
          <t>28/02/2025</t>
        </is>
      </c>
      <c r="H831" t="inlineStr">
        <is>
          <t>28/05/2025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https://granado.gupy.io/job/eyJqb2JJZCI6ODczMTY0NSwic291cmNlIjoiZ3VweV9wb3J0YWwifQ==?jobBoardSource=gupy_portal</t>
        </is>
      </c>
      <c r="N831" t="inlineStr">
        <is>
          <t>Não</t>
        </is>
      </c>
    </row>
    <row r="832">
      <c r="A832" s="3" t="n">
        <v>8722435</v>
      </c>
      <c r="B832" s="3" t="n">
        <v>472</v>
      </c>
      <c r="C832" s="3" t="inlineStr">
        <is>
          <t>GRUPO SOMA</t>
        </is>
      </c>
      <c r="D832" s="3" t="inlineStr">
        <is>
          <t>Not</t>
        </is>
      </c>
      <c r="E832" s="3" t="inlineStr">
        <is>
          <t>FOXTON | Analista de Dados Pleno</t>
        </is>
      </c>
      <c r="F832" s="3" t="inlineStr">
        <is>
          <t>effective</t>
        </is>
      </c>
      <c r="G832" s="3" t="inlineStr">
        <is>
          <t>28/02/2025</t>
        </is>
      </c>
      <c r="H832" s="3" t="inlineStr">
        <is>
          <t>27/04/2025</t>
        </is>
      </c>
      <c r="I832" s="3" t="b">
        <v>0</v>
      </c>
      <c r="J832" s="3" t="inlineStr">
        <is>
          <t>Rio de Janeiro</t>
        </is>
      </c>
      <c r="K832" s="3" t="inlineStr">
        <is>
          <t>Rio de Janeiro</t>
        </is>
      </c>
      <c r="L832" s="3" t="inlineStr">
        <is>
          <t>hybrid</t>
        </is>
      </c>
      <c r="M832" s="3" t="inlineStr">
        <is>
          <t>https://gruposoma.gupy.io/job/eyJqb2JJZCI6ODcyMjQzNSwic291cmNlIjoiZ3VweV9wb3J0YWwifQ==?jobBoardSource=gupy_portal</t>
        </is>
      </c>
      <c r="N832" s="3" t="inlineStr">
        <is>
          <t>Não</t>
        </is>
      </c>
    </row>
    <row r="833">
      <c r="A833" t="n">
        <v>8730299</v>
      </c>
      <c r="B833" t="n">
        <v>68302</v>
      </c>
      <c r="C833" t="inlineStr">
        <is>
          <t>Grupo Iter</t>
        </is>
      </c>
      <c r="D833" t="inlineStr">
        <is>
          <t>Not</t>
        </is>
      </c>
      <c r="E833" t="inlineStr">
        <is>
          <t>Estágio em Remuneração | Grupo Iter</t>
        </is>
      </c>
      <c r="F833" t="inlineStr">
        <is>
          <t>internship</t>
        </is>
      </c>
      <c r="G833" t="inlineStr">
        <is>
          <t>27/02/2025</t>
        </is>
      </c>
      <c r="H833" t="inlineStr">
        <is>
          <t>31/05/2025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hybrid</t>
        </is>
      </c>
      <c r="M833" t="inlineStr">
        <is>
          <t>https://grupoiter.gupy.io/job/eyJqb2JJZCI6ODczMDI5OSwic291cmNlIjoiZ3VweV9wb3J0YWwifQ==?jobBoardSource=gupy_portal</t>
        </is>
      </c>
      <c r="N833" t="inlineStr">
        <is>
          <t>Não</t>
        </is>
      </c>
    </row>
    <row r="834">
      <c r="A834" s="4" t="n">
        <v>8727666</v>
      </c>
      <c r="B834" s="4" t="n">
        <v>66730</v>
      </c>
      <c r="C834" s="4" t="inlineStr">
        <is>
          <t>TIVIT</t>
        </is>
      </c>
      <c r="D834" s="4" t="inlineStr">
        <is>
          <t>Not</t>
        </is>
      </c>
      <c r="E834" s="4" t="inlineStr">
        <is>
          <t xml:space="preserve">Pessoa Desenvolvedora Backend SR - Java/ Spring </t>
        </is>
      </c>
      <c r="F834" s="4" t="inlineStr">
        <is>
          <t>effective</t>
        </is>
      </c>
      <c r="G834" s="4" t="inlineStr">
        <is>
          <t>27/02/2025</t>
        </is>
      </c>
      <c r="H834" s="4" t="inlineStr">
        <is>
          <t>28/04/2025</t>
        </is>
      </c>
      <c r="I834" s="4" t="b">
        <v>1</v>
      </c>
      <c r="J834" s="4" t="n"/>
      <c r="K834" s="4" t="n"/>
      <c r="L834" s="4" t="inlineStr">
        <is>
          <t>remote</t>
        </is>
      </c>
      <c r="M834" s="4" t="inlineStr">
        <is>
          <t>https://tivit.gupy.io/job/eyJqb2JJZCI6ODcyNzY2Niwic291cmNlIjoiZ3VweV9wb3J0YWwifQ==?jobBoardSource=gupy_portal</t>
        </is>
      </c>
      <c r="N834" s="4" t="inlineStr">
        <is>
          <t>Não</t>
        </is>
      </c>
    </row>
    <row r="835">
      <c r="A835" s="4" t="n">
        <v>8696706</v>
      </c>
      <c r="B835" s="4" t="n">
        <v>2285</v>
      </c>
      <c r="C835" s="4" t="inlineStr">
        <is>
          <t>Caju Benefícios</t>
        </is>
      </c>
      <c r="D835" s="4" t="inlineStr">
        <is>
          <t>Not</t>
        </is>
      </c>
      <c r="E835" s="4" t="inlineStr">
        <is>
          <t>Pessoa Desenvolvedora Back-End Pleno (Vaga Afirmativa para Pessoas Negras)</t>
        </is>
      </c>
      <c r="F835" s="4" t="inlineStr">
        <is>
          <t>effective</t>
        </is>
      </c>
      <c r="G835" s="4" t="inlineStr">
        <is>
          <t>27/02/2025</t>
        </is>
      </c>
      <c r="H835" s="4" t="inlineStr">
        <is>
          <t>22/04/2025</t>
        </is>
      </c>
      <c r="I835" s="4" t="b">
        <v>1</v>
      </c>
      <c r="J835" s="4" t="n"/>
      <c r="K835" s="4" t="n"/>
      <c r="L835" s="4" t="inlineStr">
        <is>
          <t>remote</t>
        </is>
      </c>
      <c r="M835" s="4" t="inlineStr">
        <is>
          <t>https://caju.gupy.io/job/eyJqb2JJZCI6ODY5NjcwNiwic291cmNlIjoiZ3VweV9wb3J0YWwifQ==?jobBoardSource=gupy_portal</t>
        </is>
      </c>
      <c r="N835" s="4" t="inlineStr">
        <is>
          <t>Não</t>
        </is>
      </c>
    </row>
    <row r="836">
      <c r="A836" s="4" t="n">
        <v>8726580</v>
      </c>
      <c r="B836" s="4" t="n">
        <v>50527</v>
      </c>
      <c r="C836" s="4" t="inlineStr">
        <is>
          <t>VENHA SER #SANGUELARANJA 🧡🚀</t>
        </is>
      </c>
      <c r="D836" s="4" t="inlineStr">
        <is>
          <t>Not</t>
        </is>
      </c>
      <c r="E836" s="4" t="inlineStr">
        <is>
          <t xml:space="preserve">Pessoa Desenvolvedora Back-End Java Sênior </t>
        </is>
      </c>
      <c r="F836" s="4" t="inlineStr">
        <is>
          <t>effective</t>
        </is>
      </c>
      <c r="G836" s="4" t="inlineStr">
        <is>
          <t>27/02/2025</t>
        </is>
      </c>
      <c r="H836" s="4" t="inlineStr">
        <is>
          <t>28/04/2025</t>
        </is>
      </c>
      <c r="I836" s="4" t="b">
        <v>1</v>
      </c>
      <c r="J836" s="4" t="n"/>
      <c r="K836" s="4" t="n"/>
      <c r="L836" s="4" t="inlineStr">
        <is>
          <t>remote</t>
        </is>
      </c>
      <c r="M836" s="4" t="inlineStr">
        <is>
          <t>https://fcamara.gupy.io/job/eyJqb2JJZCI6ODcyNjU4MCwic291cmNlIjoiZ3VweV9wb3J0YWwifQ==?jobBoardSource=gupy_portal</t>
        </is>
      </c>
      <c r="N836" s="4" t="inlineStr">
        <is>
          <t>Não</t>
        </is>
      </c>
    </row>
    <row r="837">
      <c r="A837" t="n">
        <v>8656877</v>
      </c>
      <c r="B837" t="n">
        <v>981</v>
      </c>
      <c r="C837" t="inlineStr">
        <is>
          <t>YDUQS</t>
        </is>
      </c>
      <c r="D837" t="inlineStr">
        <is>
          <t>Not</t>
        </is>
      </c>
      <c r="E837" t="inlineStr">
        <is>
          <t>PESSOA ANALISTA FINANCIAMENTO PLENO - FOCO EM DADOS</t>
        </is>
      </c>
      <c r="F837" t="inlineStr">
        <is>
          <t>effective</t>
        </is>
      </c>
      <c r="G837" t="inlineStr">
        <is>
          <t>27/02/2025</t>
        </is>
      </c>
      <c r="H837" t="inlineStr">
        <is>
          <t>30/04/2025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hybrid</t>
        </is>
      </c>
      <c r="M837" t="inlineStr">
        <is>
          <t>https://yduqs.gupy.io/job/eyJqb2JJZCI6ODY1Njg3Nywic291cmNlIjoiZ3VweV9wb3J0YWwifQ==?jobBoardSource=gupy_portal</t>
        </is>
      </c>
      <c r="N837" t="inlineStr">
        <is>
          <t>Não</t>
        </is>
      </c>
    </row>
    <row r="838">
      <c r="A838" s="4" t="n">
        <v>8711314</v>
      </c>
      <c r="B838" s="4" t="n">
        <v>2140</v>
      </c>
      <c r="C838" s="4" t="inlineStr">
        <is>
          <t>Bichara Advogados</t>
        </is>
      </c>
      <c r="D838" s="4" t="inlineStr">
        <is>
          <t>Not</t>
        </is>
      </c>
      <c r="E838" s="4" t="inlineStr">
        <is>
          <t>Analista Administrativo Jurídico Júnior - Controladoria</t>
        </is>
      </c>
      <c r="F838" s="4" t="inlineStr">
        <is>
          <t>effective</t>
        </is>
      </c>
      <c r="G838" s="4" t="inlineStr">
        <is>
          <t>27/02/2025</t>
        </is>
      </c>
      <c r="H838" s="4" t="inlineStr">
        <is>
          <t>26/04/2025</t>
        </is>
      </c>
      <c r="I838" s="4" t="b">
        <v>0</v>
      </c>
      <c r="J838" s="4" t="inlineStr">
        <is>
          <t>Rio de Janeiro</t>
        </is>
      </c>
      <c r="K838" s="4" t="inlineStr">
        <is>
          <t>Rio de Janeiro</t>
        </is>
      </c>
      <c r="L838" s="4" t="inlineStr">
        <is>
          <t>hybrid</t>
        </is>
      </c>
      <c r="M838" s="4" t="inlineStr">
        <is>
          <t>https://bichara-advogados.gupy.io/job/eyJqb2JJZCI6ODcxMTMxNCwic291cmNlIjoiZ3VweV9wb3J0YWwifQ==?jobBoardSource=gupy_portal</t>
        </is>
      </c>
      <c r="N838" s="4" t="inlineStr">
        <is>
          <t>Não</t>
        </is>
      </c>
    </row>
    <row r="839">
      <c r="A839" t="n">
        <v>8727299</v>
      </c>
      <c r="B839" t="n">
        <v>68683</v>
      </c>
      <c r="C839" t="inlineStr">
        <is>
          <t>Evoltz Participações S.A</t>
        </is>
      </c>
      <c r="D839" t="inlineStr">
        <is>
          <t>Not</t>
        </is>
      </c>
      <c r="E839" t="inlineStr">
        <is>
          <t>Analista Administrativo</t>
        </is>
      </c>
      <c r="F839" t="inlineStr">
        <is>
          <t>temporary</t>
        </is>
      </c>
      <c r="G839" t="inlineStr">
        <is>
          <t>27/02/2025</t>
        </is>
      </c>
      <c r="H839" t="inlineStr">
        <is>
          <t>30/04/2025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https://evoltz.gupy.io/job/eyJqb2JJZCI6ODcyNzI5OSwic291cmNlIjoiZ3VweV9wb3J0YWwifQ==?jobBoardSource=gupy_portal</t>
        </is>
      </c>
      <c r="N839" t="inlineStr">
        <is>
          <t>Não</t>
        </is>
      </c>
    </row>
    <row r="840">
      <c r="A840" t="n">
        <v>8680771</v>
      </c>
      <c r="B840" t="n">
        <v>472</v>
      </c>
      <c r="C840" t="inlineStr">
        <is>
          <t>GRUPO SOMA</t>
        </is>
      </c>
      <c r="D840" t="inlineStr">
        <is>
          <t>Not</t>
        </is>
      </c>
      <c r="E840" t="inlineStr">
        <is>
          <t>FARM | Estagiário de BI</t>
        </is>
      </c>
      <c r="F840" t="inlineStr">
        <is>
          <t>internship</t>
        </is>
      </c>
      <c r="G840" t="inlineStr">
        <is>
          <t>27/02/2025</t>
        </is>
      </c>
      <c r="H840" t="inlineStr">
        <is>
          <t>31/03/2025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hybrid</t>
        </is>
      </c>
      <c r="M840" t="inlineStr">
        <is>
          <t>https://gruposoma.gupy.io/job/eyJqb2JJZCI6ODY4MDc3MSwic291cmNlIjoiZ3VweV9wb3J0YWwifQ==?jobBoardSource=gupy_portal</t>
        </is>
      </c>
      <c r="N840" t="inlineStr">
        <is>
          <t>Não</t>
        </is>
      </c>
    </row>
    <row r="841">
      <c r="A841" t="n">
        <v>8727706</v>
      </c>
      <c r="B841" t="n">
        <v>537</v>
      </c>
      <c r="C841" t="inlineStr">
        <is>
          <t>Elite</t>
        </is>
      </c>
      <c r="D841" t="inlineStr">
        <is>
          <t>Not</t>
        </is>
      </c>
      <c r="E841" t="inlineStr">
        <is>
          <t>Estagiário(a) de Pedagogia | Elite Madureira 2</t>
        </is>
      </c>
      <c r="F841" t="inlineStr">
        <is>
          <t>internship</t>
        </is>
      </c>
      <c r="G841" t="inlineStr">
        <is>
          <t>27/02/2025</t>
        </is>
      </c>
      <c r="H841" t="inlineStr">
        <is>
          <t>28/04/2025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on-site</t>
        </is>
      </c>
      <c r="M841" t="inlineStr">
        <is>
          <t>https://elite.gupy.io/job/eyJqb2JJZCI6ODcyNzcwNiwic291cmNlIjoiZ3VweV9wb3J0YWwifQ==?jobBoardSource=gupy_portal</t>
        </is>
      </c>
      <c r="N841" t="inlineStr">
        <is>
          <t>Não</t>
        </is>
      </c>
    </row>
    <row r="842">
      <c r="A842" t="n">
        <v>8673963</v>
      </c>
      <c r="B842" t="n">
        <v>1040</v>
      </c>
      <c r="C842" t="inlineStr">
        <is>
          <t>CONEXA</t>
        </is>
      </c>
      <c r="D842" t="inlineStr">
        <is>
          <t>Not</t>
        </is>
      </c>
      <c r="E842" t="inlineStr">
        <is>
          <t>Estagiário Jurídico</t>
        </is>
      </c>
      <c r="F842" t="inlineStr">
        <is>
          <t>effective</t>
        </is>
      </c>
      <c r="G842" t="inlineStr">
        <is>
          <t>27/02/2025</t>
        </is>
      </c>
      <c r="H842" t="inlineStr">
        <is>
          <t>19/05/2025</t>
        </is>
      </c>
      <c r="I842" t="b">
        <v>0</v>
      </c>
      <c r="J842" t="inlineStr">
        <is>
          <t>Rio de Janeiro</t>
        </is>
      </c>
      <c r="K842" t="inlineStr">
        <is>
          <t>Rio de Janeiro</t>
        </is>
      </c>
      <c r="L842" t="inlineStr">
        <is>
          <t>hybrid</t>
        </is>
      </c>
      <c r="M842" t="inlineStr">
        <is>
          <t>https://conexasaude.gupy.io/job/eyJqb2JJZCI6ODY3Mzk2Mywic291cmNlIjoiZ3VweV9wb3J0YWwifQ==?jobBoardSource=gupy_portal</t>
        </is>
      </c>
      <c r="N842" t="inlineStr">
        <is>
          <t>Não</t>
        </is>
      </c>
    </row>
    <row r="843">
      <c r="A843" t="n">
        <v>8727023</v>
      </c>
      <c r="B843" t="n">
        <v>550</v>
      </c>
      <c r="C843" t="inlineStr">
        <is>
          <t>BMC Hyundai</t>
        </is>
      </c>
      <c r="D843" t="inlineStr">
        <is>
          <t>Not</t>
        </is>
      </c>
      <c r="E843" t="inlineStr">
        <is>
          <t>Programa de Estágio BMC 2025 - Área Técnica</t>
        </is>
      </c>
      <c r="F843" t="inlineStr">
        <is>
          <t>internship</t>
        </is>
      </c>
      <c r="G843" t="inlineStr">
        <is>
          <t>27/02/2025</t>
        </is>
      </c>
      <c r="H843" t="inlineStr">
        <is>
          <t>28/04/2025</t>
        </is>
      </c>
      <c r="I843" t="b">
        <v>1</v>
      </c>
      <c r="L843" t="inlineStr">
        <is>
          <t>remote</t>
        </is>
      </c>
      <c r="M843" t="inlineStr">
        <is>
          <t>https://bmchyundai.gupy.io/job/eyJqb2JJZCI6ODcyNzAyMywic291cmNlIjoiZ3VweV9wb3J0YWwifQ==?jobBoardSource=gupy_portal</t>
        </is>
      </c>
      <c r="N843" t="inlineStr">
        <is>
          <t>Não</t>
        </is>
      </c>
    </row>
    <row r="844">
      <c r="A844" t="n">
        <v>8728684</v>
      </c>
      <c r="B844" t="n">
        <v>119</v>
      </c>
      <c r="C844" t="inlineStr">
        <is>
          <t>Ambev</t>
        </is>
      </c>
      <c r="D844" t="inlineStr">
        <is>
          <t>Not</t>
        </is>
      </c>
      <c r="E844" t="inlineStr">
        <is>
          <t>[Engenharia] - Estágio Técnico - (Fábrica de Vidros - Rio de Janeiro/RJ)</t>
        </is>
      </c>
      <c r="F844" t="inlineStr">
        <is>
          <t>internship</t>
        </is>
      </c>
      <c r="G844" t="inlineStr">
        <is>
          <t>27/02/2025</t>
        </is>
      </c>
      <c r="H844" t="inlineStr">
        <is>
          <t>28/04/2025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https://ambev.gupy.io/job/eyJqb2JJZCI6ODcyODY4NCwic291cmNlIjoiZ3VweV9wb3J0YWwifQ==?jobBoardSource=gupy_portal</t>
        </is>
      </c>
      <c r="N844" t="inlineStr">
        <is>
          <t>Não</t>
        </is>
      </c>
    </row>
    <row r="845">
      <c r="A845" t="n">
        <v>8709398</v>
      </c>
      <c r="B845" t="n">
        <v>1110</v>
      </c>
      <c r="C845" t="inlineStr">
        <is>
          <t>Programa de Estágio Talentos Barcelos</t>
        </is>
      </c>
      <c r="D845" t="inlineStr">
        <is>
          <t>Not</t>
        </is>
      </c>
      <c r="E845" t="inlineStr">
        <is>
          <t>ESTÁGIO TÉCNICO EM SEGURANÇA DO TRABALHO</t>
        </is>
      </c>
      <c r="F845" t="inlineStr">
        <is>
          <t>internship</t>
        </is>
      </c>
      <c r="G845" t="inlineStr">
        <is>
          <t>27/02/2025</t>
        </is>
      </c>
      <c r="H845" t="inlineStr">
        <is>
          <t>26/04/2025</t>
        </is>
      </c>
      <c r="I845" t="b">
        <v>0</v>
      </c>
      <c r="J845" t="inlineStr">
        <is>
          <t>Campos dos Goytacazes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https://talentosbarcelos.gupy.io/job/eyJqb2JJZCI6ODcwOTM5OCwic291cmNlIjoiZ3VweV9wb3J0YWwifQ==?jobBoardSource=gupy_portal</t>
        </is>
      </c>
      <c r="N845" t="inlineStr">
        <is>
          <t>Não</t>
        </is>
      </c>
    </row>
    <row r="846">
      <c r="A846" s="3" t="n">
        <v>8727281</v>
      </c>
      <c r="B846" s="3" t="n">
        <v>3040</v>
      </c>
      <c r="C846" s="3" t="inlineStr">
        <is>
          <t>Savvi</t>
        </is>
      </c>
      <c r="D846" s="3" t="inlineStr">
        <is>
          <t>Not</t>
        </is>
      </c>
      <c r="E846" s="3" t="inlineStr">
        <is>
          <t>Estágio de Customer Success (SMB)</t>
        </is>
      </c>
      <c r="F846" s="3" t="inlineStr">
        <is>
          <t>vacancy_legal_entity</t>
        </is>
      </c>
      <c r="G846" s="3" t="inlineStr">
        <is>
          <t>27/02/2025</t>
        </is>
      </c>
      <c r="H846" s="3" t="inlineStr">
        <is>
          <t>31/05/2025</t>
        </is>
      </c>
      <c r="I846" s="3" t="b">
        <v>1</v>
      </c>
      <c r="J846" s="3" t="inlineStr"/>
      <c r="K846" s="3" t="inlineStr"/>
      <c r="L846" s="3" t="inlineStr">
        <is>
          <t>remote</t>
        </is>
      </c>
      <c r="M846" s="3" t="inlineStr">
        <is>
          <t>https://savvi.gupy.io/job/eyJqb2JJZCI6ODcyNzI4MSwic291cmNlIjoiZ3VweV9wb3J0YWwifQ==?jobBoardSource=gupy_portal</t>
        </is>
      </c>
      <c r="N846" s="3" t="inlineStr">
        <is>
          <t>Não</t>
        </is>
      </c>
    </row>
    <row r="847">
      <c r="A847" s="3" t="n">
        <v>8675030</v>
      </c>
      <c r="B847" s="3" t="n">
        <v>11818</v>
      </c>
      <c r="C847" s="3" t="inlineStr">
        <is>
          <t>Agrofel</t>
        </is>
      </c>
      <c r="D847" s="3" t="inlineStr">
        <is>
          <t>Not</t>
        </is>
      </c>
      <c r="E847" s="3" t="inlineStr">
        <is>
          <t>Analista de Dados PL</t>
        </is>
      </c>
      <c r="F847" s="3" t="inlineStr">
        <is>
          <t>effective</t>
        </is>
      </c>
      <c r="G847" s="3" t="inlineStr">
        <is>
          <t>27/02/2025</t>
        </is>
      </c>
      <c r="H847" s="3" t="inlineStr">
        <is>
          <t>20/05/2025</t>
        </is>
      </c>
      <c r="I847" s="3" t="b">
        <v>1</v>
      </c>
      <c r="J847" s="3" t="inlineStr"/>
      <c r="K847" s="3" t="inlineStr"/>
      <c r="L847" s="3" t="inlineStr">
        <is>
          <t>remote</t>
        </is>
      </c>
      <c r="M847" s="3" t="inlineStr">
        <is>
          <t>https://agrofel.gupy.io/job/eyJqb2JJZCI6ODY3NTAzMCwic291cmNlIjoiZ3VweV9wb3J0YWwifQ==?jobBoardSource=gupy_portal</t>
        </is>
      </c>
      <c r="N847" s="3" t="inlineStr">
        <is>
          <t>Não</t>
        </is>
      </c>
    </row>
    <row r="848">
      <c r="A848" s="3" t="n">
        <v>8638531</v>
      </c>
      <c r="B848" s="3" t="n">
        <v>364</v>
      </c>
      <c r="C848" s="3" t="inlineStr">
        <is>
          <t>Sicredi</t>
        </is>
      </c>
      <c r="D848" s="3" t="inlineStr">
        <is>
          <t>Not</t>
        </is>
      </c>
      <c r="E848" s="3" t="inlineStr">
        <is>
          <t>CAS | Analista de Dados SR - Foco em Gestão da Mudança</t>
        </is>
      </c>
      <c r="F848" s="3" t="inlineStr">
        <is>
          <t>effective</t>
        </is>
      </c>
      <c r="G848" s="3" t="inlineStr">
        <is>
          <t>27/02/2025</t>
        </is>
      </c>
      <c r="H848" s="3" t="inlineStr">
        <is>
          <t>13/04/2025</t>
        </is>
      </c>
      <c r="I848" s="3" t="b">
        <v>1</v>
      </c>
      <c r="J848" s="3" t="inlineStr"/>
      <c r="K848" s="3" t="inlineStr"/>
      <c r="L848" s="3" t="inlineStr">
        <is>
          <t>remote</t>
        </is>
      </c>
      <c r="M848" s="3" t="inlineStr">
        <is>
          <t>https://sicredi.gupy.io/job/eyJqb2JJZCI6ODYzODUzMSwic291cmNlIjoiZ3VweV9wb3J0YWwifQ==?jobBoardSource=gupy_portal</t>
        </is>
      </c>
      <c r="N848" s="3" t="inlineStr">
        <is>
          <t>Não</t>
        </is>
      </c>
    </row>
    <row r="849">
      <c r="A849" s="4" t="n">
        <v>8722838</v>
      </c>
      <c r="B849" s="4" t="n">
        <v>50527</v>
      </c>
      <c r="C849" s="4" t="inlineStr">
        <is>
          <t>VENHA SER #SANGUELARANJA 🧡🚀</t>
        </is>
      </c>
      <c r="D849" s="4" t="inlineStr">
        <is>
          <t>Not</t>
        </is>
      </c>
      <c r="E849" s="4" t="inlineStr">
        <is>
          <t>Desenvolvedor(a) Backend Java - Sênior</t>
        </is>
      </c>
      <c r="F849" s="4" t="inlineStr">
        <is>
          <t>effective</t>
        </is>
      </c>
      <c r="G849" s="4" t="inlineStr">
        <is>
          <t>26/02/2025</t>
        </is>
      </c>
      <c r="H849" s="4" t="inlineStr">
        <is>
          <t>27/04/2025</t>
        </is>
      </c>
      <c r="I849" s="4" t="b">
        <v>1</v>
      </c>
      <c r="J849" s="4" t="n"/>
      <c r="K849" s="4" t="n"/>
      <c r="L849" s="4" t="inlineStr">
        <is>
          <t>remote</t>
        </is>
      </c>
      <c r="M849" s="4" t="inlineStr">
        <is>
          <t>https://fcamara.gupy.io/job/eyJqb2JJZCI6ODcyMjgzOCwic291cmNlIjoiZ3VweV9wb3J0YWwifQ==?jobBoardSource=gupy_portal</t>
        </is>
      </c>
      <c r="N849" s="4" t="inlineStr">
        <is>
          <t>Não</t>
        </is>
      </c>
    </row>
    <row r="850">
      <c r="A850" s="4" t="n">
        <v>8494937</v>
      </c>
      <c r="B850" s="4" t="n">
        <v>46700</v>
      </c>
      <c r="C850" s="4" t="inlineStr">
        <is>
          <t>LWSA</t>
        </is>
      </c>
      <c r="D850" s="4" t="inlineStr">
        <is>
          <t>Not</t>
        </is>
      </c>
      <c r="E850" s="4" t="inlineStr">
        <is>
          <t xml:space="preserve">Wake Commerce | Analista Desenvolvedor Back End .NET Junior | Híbrido SP ou Curitiba </t>
        </is>
      </c>
      <c r="F850" s="4" t="inlineStr">
        <is>
          <t>effective</t>
        </is>
      </c>
      <c r="G850" s="4" t="inlineStr">
        <is>
          <t>26/02/2025</t>
        </is>
      </c>
      <c r="H850" s="4" t="inlineStr">
        <is>
          <t>31/03/2025</t>
        </is>
      </c>
      <c r="I850" s="4" t="b">
        <v>1</v>
      </c>
      <c r="J850" s="4" t="n"/>
      <c r="K850" s="4" t="n"/>
      <c r="L850" s="4" t="inlineStr">
        <is>
          <t>remote</t>
        </is>
      </c>
      <c r="M850" s="4" t="inlineStr">
        <is>
          <t>https://lwsa.gupy.io/job/eyJqb2JJZCI6ODQ5NDkzNywic291cmNlIjoiZ3VweV9wb3J0YWwifQ==?jobBoardSource=gupy_portal</t>
        </is>
      </c>
      <c r="N850" s="4" t="inlineStr">
        <is>
          <t>Não</t>
        </is>
      </c>
    </row>
    <row r="851">
      <c r="A851" s="4" t="n">
        <v>8707347</v>
      </c>
      <c r="B851" s="4" t="n">
        <v>684</v>
      </c>
      <c r="C851" s="4" t="inlineStr">
        <is>
          <t>Confidencial - Usar esta</t>
        </is>
      </c>
      <c r="D851" s="4" t="inlineStr">
        <is>
          <t>Not</t>
        </is>
      </c>
      <c r="E851" s="4" t="inlineStr">
        <is>
          <t>Analista Administrativo Júnior</t>
        </is>
      </c>
      <c r="F851" s="4" t="inlineStr">
        <is>
          <t>effective</t>
        </is>
      </c>
      <c r="G851" s="4" t="inlineStr">
        <is>
          <t>26/02/2025</t>
        </is>
      </c>
      <c r="H851" s="4" t="inlineStr">
        <is>
          <t>25/04/2025</t>
        </is>
      </c>
      <c r="I851" s="4" t="b">
        <v>0</v>
      </c>
      <c r="J851" s="4" t="inlineStr">
        <is>
          <t>Rio de Janeiro</t>
        </is>
      </c>
      <c r="K851" s="4" t="inlineStr">
        <is>
          <t>Rio de Janeiro</t>
        </is>
      </c>
      <c r="L851" s="4" t="inlineStr">
        <is>
          <t>on-site</t>
        </is>
      </c>
      <c r="M851" s="4" t="inlineStr">
        <is>
          <t>https://empresadaareadesaude.gupy.io/job/eyJqb2JJZCI6ODcwNzM0Nywic291cmNlIjoiZ3VweV9wb3J0YWwifQ==?jobBoardSource=gupy_portal</t>
        </is>
      </c>
      <c r="N851" s="4" t="inlineStr">
        <is>
          <t>Não</t>
        </is>
      </c>
    </row>
    <row r="852">
      <c r="A852" t="n">
        <v>8643502</v>
      </c>
      <c r="B852" t="n">
        <v>47821</v>
      </c>
      <c r="C852" t="inlineStr">
        <is>
          <t>Flamengo</t>
        </is>
      </c>
      <c r="D852" t="inlineStr">
        <is>
          <t>Not</t>
        </is>
      </c>
      <c r="E852" t="inlineStr">
        <is>
          <t>ANALISTA ADMINISTRATIVO SÊNIOR (Polo Aquático - Gestão esportiva)</t>
        </is>
      </c>
      <c r="F852" t="inlineStr">
        <is>
          <t>effective</t>
        </is>
      </c>
      <c r="G852" t="inlineStr">
        <is>
          <t>26/02/2025</t>
        </is>
      </c>
      <c r="H852" t="inlineStr">
        <is>
          <t>14/04/2025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on-site</t>
        </is>
      </c>
      <c r="M852" t="inlineStr">
        <is>
          <t>https://flamengo.gupy.io/job/eyJqb2JJZCI6ODY0MzUwMiwic291cmNlIjoiZ3VweV9wb3J0YWwifQ==?jobBoardSource=gupy_portal</t>
        </is>
      </c>
      <c r="N852" t="inlineStr">
        <is>
          <t>Não</t>
        </is>
      </c>
    </row>
    <row r="853">
      <c r="A853" t="n">
        <v>8720402</v>
      </c>
      <c r="B853" t="n">
        <v>26510</v>
      </c>
      <c r="C853" t="inlineStr">
        <is>
          <t>Paciente 360</t>
        </is>
      </c>
      <c r="D853" t="inlineStr">
        <is>
          <t>Not</t>
        </is>
      </c>
      <c r="E853" t="inlineStr">
        <is>
          <t>Estagiário(a) de Medicina com foco Acadêmico</t>
        </is>
      </c>
      <c r="F853" t="inlineStr">
        <is>
          <t>internship</t>
        </is>
      </c>
      <c r="G853" t="inlineStr">
        <is>
          <t>26/02/2025</t>
        </is>
      </c>
      <c r="H853" t="inlineStr">
        <is>
          <t>27/04/2025</t>
        </is>
      </c>
      <c r="I853" t="b">
        <v>1</v>
      </c>
      <c r="L853" t="inlineStr">
        <is>
          <t>remote</t>
        </is>
      </c>
      <c r="M853" t="inlineStr">
        <is>
          <t>https://paciente360.gupy.io/job/eyJqb2JJZCI6ODcyMDQwMiwic291cmNlIjoiZ3VweV9wb3J0YWwifQ==?jobBoardSource=gupy_portal</t>
        </is>
      </c>
      <c r="N853" t="inlineStr">
        <is>
          <t>Não</t>
        </is>
      </c>
    </row>
    <row r="854">
      <c r="A854" t="n">
        <v>8720335</v>
      </c>
      <c r="B854" t="n">
        <v>26510</v>
      </c>
      <c r="C854" t="inlineStr">
        <is>
          <t>Paciente 360</t>
        </is>
      </c>
      <c r="D854" t="inlineStr">
        <is>
          <t>Not</t>
        </is>
      </c>
      <c r="E854" t="inlineStr">
        <is>
          <t>Estagiário(a) Acadêmico - Cursos: Enfermagem ou Farmácia</t>
        </is>
      </c>
      <c r="F854" t="inlineStr">
        <is>
          <t>internship</t>
        </is>
      </c>
      <c r="G854" t="inlineStr">
        <is>
          <t>26/02/2025</t>
        </is>
      </c>
      <c r="H854" t="inlineStr">
        <is>
          <t>27/04/2025</t>
        </is>
      </c>
      <c r="I854" t="b">
        <v>1</v>
      </c>
      <c r="L854" t="inlineStr">
        <is>
          <t>remote</t>
        </is>
      </c>
      <c r="M854" t="inlineStr">
        <is>
          <t>https://paciente360.gupy.io/job/eyJqb2JJZCI6ODcyMDMzNSwic291cmNlIjoiZ3VweV9wb3J0YWwifQ==?jobBoardSource=gupy_portal</t>
        </is>
      </c>
      <c r="N854" t="inlineStr">
        <is>
          <t>Não</t>
        </is>
      </c>
    </row>
    <row r="855">
      <c r="A855" t="n">
        <v>8723237</v>
      </c>
      <c r="B855" t="n">
        <v>15217</v>
      </c>
      <c r="C855" t="inlineStr">
        <is>
          <t>Creche-Escola Bom Tempo</t>
        </is>
      </c>
      <c r="D855" t="inlineStr">
        <is>
          <t>Not</t>
        </is>
      </c>
      <c r="E855" t="inlineStr">
        <is>
          <t>Estagiário(a) em Pedagogia</t>
        </is>
      </c>
      <c r="F855" t="inlineStr">
        <is>
          <t>internship</t>
        </is>
      </c>
      <c r="G855" t="inlineStr">
        <is>
          <t>26/02/2025</t>
        </is>
      </c>
      <c r="H855" t="inlineStr">
        <is>
          <t>27/04/2025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https://crecheescolabomtempo.gupy.io/job/eyJqb2JJZCI6ODcyMzIzNywic291cmNlIjoiZ3VweV9wb3J0YWwifQ==?jobBoardSource=gupy_portal</t>
        </is>
      </c>
      <c r="N855" t="inlineStr">
        <is>
          <t>Não</t>
        </is>
      </c>
    </row>
    <row r="856">
      <c r="A856" t="n">
        <v>8702556</v>
      </c>
      <c r="B856" t="n">
        <v>684</v>
      </c>
      <c r="C856" t="inlineStr">
        <is>
          <t>Serviços Assistenciais aos Pacientes</t>
        </is>
      </c>
      <c r="D856" t="inlineStr">
        <is>
          <t>Not</t>
        </is>
      </c>
      <c r="E856" t="inlineStr">
        <is>
          <t>Estagiário Técnico de Enfermagem</t>
        </is>
      </c>
      <c r="F856" t="inlineStr">
        <is>
          <t>internship</t>
        </is>
      </c>
      <c r="G856" t="inlineStr">
        <is>
          <t>26/02/2025</t>
        </is>
      </c>
      <c r="H856" t="inlineStr">
        <is>
          <t>25/04/2025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https://servicosassistenciais.gupy.io/job/eyJqb2JJZCI6ODcwMjU1Niwic291cmNlIjoiZ3VweV9wb3J0YWwifQ==?jobBoardSource=gupy_portal</t>
        </is>
      </c>
      <c r="N856" t="inlineStr">
        <is>
          <t>Não</t>
        </is>
      </c>
    </row>
    <row r="857">
      <c r="A857" t="n">
        <v>8721873</v>
      </c>
      <c r="B857" t="n">
        <v>537</v>
      </c>
      <c r="C857" t="inlineStr">
        <is>
          <t>Elite</t>
        </is>
      </c>
      <c r="D857" t="inlineStr">
        <is>
          <t>Not</t>
        </is>
      </c>
      <c r="E857" t="inlineStr">
        <is>
          <t xml:space="preserve"> Elite 2025 |  Monitor Estagiário Pedagógico de Inglês- Rio de Janeiro/RJ</t>
        </is>
      </c>
      <c r="F857" t="inlineStr">
        <is>
          <t>internship</t>
        </is>
      </c>
      <c r="G857" t="inlineStr">
        <is>
          <t>26/02/2025</t>
        </is>
      </c>
      <c r="H857" t="inlineStr">
        <is>
          <t>27/04/2025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https://elite.gupy.io/job/eyJqb2JJZCI6ODcyMTg3Mywic291cmNlIjoiZ3VweV9wb3J0YWwifQ==?jobBoardSource=gupy_portal</t>
        </is>
      </c>
      <c r="N857" t="inlineStr">
        <is>
          <t>Não</t>
        </is>
      </c>
    </row>
    <row r="858">
      <c r="A858" t="n">
        <v>8721781</v>
      </c>
      <c r="B858" t="n">
        <v>537</v>
      </c>
      <c r="C858" t="inlineStr">
        <is>
          <t>Elite</t>
        </is>
      </c>
      <c r="D858" t="inlineStr">
        <is>
          <t>Not</t>
        </is>
      </c>
      <c r="E858" t="inlineStr">
        <is>
          <t xml:space="preserve"> Elite 2025 |  Monitor Estagiário Pedagógico de Geografia - Rio de Janeiro/RJ</t>
        </is>
      </c>
      <c r="F858" t="inlineStr">
        <is>
          <t>internship</t>
        </is>
      </c>
      <c r="G858" t="inlineStr">
        <is>
          <t>26/02/2025</t>
        </is>
      </c>
      <c r="H858" t="inlineStr">
        <is>
          <t>27/04/2025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https://elite.gupy.io/job/eyJqb2JJZCI6ODcyMTc4MSwic291cmNlIjoiZ3VweV9wb3J0YWwifQ==?jobBoardSource=gupy_portal</t>
        </is>
      </c>
      <c r="N858" t="inlineStr">
        <is>
          <t>Não</t>
        </is>
      </c>
    </row>
    <row r="859">
      <c r="A859" t="n">
        <v>8720947</v>
      </c>
      <c r="B859" t="n">
        <v>537</v>
      </c>
      <c r="C859" t="inlineStr">
        <is>
          <t>Elite</t>
        </is>
      </c>
      <c r="D859" t="inlineStr">
        <is>
          <t>Not</t>
        </is>
      </c>
      <c r="E859" t="inlineStr">
        <is>
          <t>Estagiário(a) de Pedagogia | Elite Santa Cruz</t>
        </is>
      </c>
      <c r="F859" t="inlineStr">
        <is>
          <t>internship</t>
        </is>
      </c>
      <c r="G859" t="inlineStr">
        <is>
          <t>26/02/2025</t>
        </is>
      </c>
      <c r="H859" t="inlineStr">
        <is>
          <t>27/04/2025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https://elite.gupy.io/job/eyJqb2JJZCI6ODcyMDk0Nywic291cmNlIjoiZ3VweV9wb3J0YWwifQ==?jobBoardSource=gupy_portal</t>
        </is>
      </c>
      <c r="N859" t="inlineStr">
        <is>
          <t>Não</t>
        </is>
      </c>
    </row>
    <row r="860">
      <c r="A860" t="n">
        <v>8619078</v>
      </c>
      <c r="B860" t="n">
        <v>47821</v>
      </c>
      <c r="C860" t="inlineStr">
        <is>
          <t>Flamengo</t>
        </is>
      </c>
      <c r="D860" t="inlineStr">
        <is>
          <t>Not</t>
        </is>
      </c>
      <c r="E860" t="inlineStr">
        <is>
          <t>ESTÁGIO EM NUTRIÇÃO (Não remunerado/Curricular)</t>
        </is>
      </c>
      <c r="F860" t="inlineStr">
        <is>
          <t>internship</t>
        </is>
      </c>
      <c r="G860" t="inlineStr">
        <is>
          <t>26/02/2025</t>
        </is>
      </c>
      <c r="H860" t="inlineStr">
        <is>
          <t>11/04/2025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https://flamengo.gupy.io/job/eyJqb2JJZCI6ODYxOTA3OCwic291cmNlIjoiZ3VweV9wb3J0YWwifQ==?jobBoardSource=gupy_portal</t>
        </is>
      </c>
      <c r="N860" t="inlineStr">
        <is>
          <t>Não</t>
        </is>
      </c>
    </row>
    <row r="861">
      <c r="A861" t="n">
        <v>8718282</v>
      </c>
      <c r="B861" t="n">
        <v>17824</v>
      </c>
      <c r="C861" t="inlineStr">
        <is>
          <t>Grupo Emefarma</t>
        </is>
      </c>
      <c r="D861" t="inlineStr">
        <is>
          <t>Not</t>
        </is>
      </c>
      <c r="E861" t="inlineStr">
        <is>
          <t>Pessoa Estagiária de Marketing</t>
        </is>
      </c>
      <c r="F861" t="inlineStr">
        <is>
          <t>internship</t>
        </is>
      </c>
      <c r="G861" t="inlineStr">
        <is>
          <t>26/02/2025</t>
        </is>
      </c>
      <c r="H861" t="inlineStr">
        <is>
          <t>25/04/2025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https://grupoemefarma.gupy.io/job/eyJqb2JJZCI6ODcxODI4Miwic291cmNlIjoiZ3VweV9wb3J0YWwifQ==?jobBoardSource=gupy_portal</t>
        </is>
      </c>
      <c r="N861" t="inlineStr">
        <is>
          <t>Não</t>
        </is>
      </c>
    </row>
    <row r="862">
      <c r="A862" t="n">
        <v>8633030</v>
      </c>
      <c r="B862" t="n">
        <v>35347</v>
      </c>
      <c r="C862" t="inlineStr">
        <is>
          <t>CEL Intercultural School</t>
        </is>
      </c>
      <c r="D862" t="inlineStr">
        <is>
          <t>Not</t>
        </is>
      </c>
      <c r="E862" t="inlineStr">
        <is>
          <t>Estágio em Mediação Escolar | CEL BARRA</t>
        </is>
      </c>
      <c r="F862" t="inlineStr">
        <is>
          <t>internship</t>
        </is>
      </c>
      <c r="G862" t="inlineStr">
        <is>
          <t>26/02/2025</t>
        </is>
      </c>
      <c r="H862" t="inlineStr">
        <is>
          <t>31/08/2025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on-site</t>
        </is>
      </c>
      <c r="M862" t="inlineStr">
        <is>
          <t>https://cel.gupy.io/job/eyJqb2JJZCI6ODYzMzAzMCwic291cmNlIjoiZ3VweV9wb3J0YWwifQ==?jobBoardSource=gupy_portal</t>
        </is>
      </c>
      <c r="N862" t="inlineStr">
        <is>
          <t>Não</t>
        </is>
      </c>
    </row>
    <row r="863">
      <c r="A863" s="4" t="n">
        <v>8517764</v>
      </c>
      <c r="B863" s="4" t="n">
        <v>472</v>
      </c>
      <c r="C863" s="4" t="inlineStr">
        <is>
          <t>GRUPO SOMA</t>
        </is>
      </c>
      <c r="D863" s="4" t="inlineStr">
        <is>
          <t>Not</t>
        </is>
      </c>
      <c r="E863" s="4" t="inlineStr">
        <is>
          <t>GRUPO SOMA | SomaLabs | Estágio em Desenvolvimento Fullstack</t>
        </is>
      </c>
      <c r="F863" s="4" t="inlineStr">
        <is>
          <t>internship</t>
        </is>
      </c>
      <c r="G863" s="4" t="inlineStr">
        <is>
          <t>26/02/2025</t>
        </is>
      </c>
      <c r="H863" s="4" t="inlineStr">
        <is>
          <t>26/04/2025</t>
        </is>
      </c>
      <c r="I863" s="4" t="b">
        <v>0</v>
      </c>
      <c r="J863" s="4" t="inlineStr">
        <is>
          <t>Rio de Janeiro</t>
        </is>
      </c>
      <c r="K863" s="4" t="inlineStr">
        <is>
          <t>Rio de Janeiro</t>
        </is>
      </c>
      <c r="L863" s="4" t="inlineStr">
        <is>
          <t>hybrid</t>
        </is>
      </c>
      <c r="M863" s="4" t="inlineStr">
        <is>
          <t>https://gruposoma.gupy.io/job/eyJqb2JJZCI6ODUxNzc2NCwic291cmNlIjoiZ3VweV9wb3J0YWwifQ==?jobBoardSource=gupy_portal</t>
        </is>
      </c>
      <c r="N863" s="4" t="inlineStr">
        <is>
          <t>Não</t>
        </is>
      </c>
    </row>
    <row r="864">
      <c r="A864" s="3" t="n">
        <v>8722955</v>
      </c>
      <c r="B864" s="3" t="n">
        <v>679</v>
      </c>
      <c r="C864" s="3" t="inlineStr">
        <is>
          <t>Vibra Energia</t>
        </is>
      </c>
      <c r="D864" s="3" t="inlineStr">
        <is>
          <t>Not</t>
        </is>
      </c>
      <c r="E864" s="3" t="inlineStr">
        <is>
          <t>Analista de Dados Pl (Varejo) - Rio de Janeiro (RJ)</t>
        </is>
      </c>
      <c r="F864" s="3" t="inlineStr">
        <is>
          <t>effective</t>
        </is>
      </c>
      <c r="G864" s="3" t="inlineStr">
        <is>
          <t>26/02/2025</t>
        </is>
      </c>
      <c r="H864" s="3" t="inlineStr">
        <is>
          <t>27/04/2025</t>
        </is>
      </c>
      <c r="I864" s="3" t="b">
        <v>0</v>
      </c>
      <c r="J864" s="3" t="inlineStr">
        <is>
          <t>Rio de Janeiro</t>
        </is>
      </c>
      <c r="K864" s="3" t="inlineStr">
        <is>
          <t>Rio de Janeiro</t>
        </is>
      </c>
      <c r="L864" s="3" t="inlineStr">
        <is>
          <t>on-site</t>
        </is>
      </c>
      <c r="M864" s="3" t="inlineStr">
        <is>
          <t>https://vibraenergia.gupy.io/job/eyJqb2JJZCI6ODcyMjk1NSwic291cmNlIjoiZ3VweV9wb3J0YWwifQ==?jobBoardSource=gupy_portal</t>
        </is>
      </c>
      <c r="N864" s="3" t="inlineStr">
        <is>
          <t>Não</t>
        </is>
      </c>
    </row>
    <row r="865">
      <c r="A865" t="n">
        <v>8715198</v>
      </c>
      <c r="B865" t="n">
        <v>2054</v>
      </c>
      <c r="C865" t="inlineStr">
        <is>
          <t>SolarGrid</t>
        </is>
      </c>
      <c r="D865" t="inlineStr">
        <is>
          <t>Not</t>
        </is>
      </c>
      <c r="E865" t="inlineStr">
        <is>
          <t>Estagiário(a) de Marketing</t>
        </is>
      </c>
      <c r="F865" t="inlineStr">
        <is>
          <t>internship</t>
        </is>
      </c>
      <c r="G865" t="inlineStr">
        <is>
          <t>25/02/2025</t>
        </is>
      </c>
      <c r="H865" t="inlineStr">
        <is>
          <t>30/04/2025</t>
        </is>
      </c>
      <c r="I865" t="b">
        <v>0</v>
      </c>
      <c r="J865" t="inlineStr">
        <is>
          <t>Rio de Janeiro</t>
        </is>
      </c>
      <c r="K865" t="inlineStr">
        <is>
          <t>Rio de Janeiro</t>
        </is>
      </c>
      <c r="L865" t="inlineStr">
        <is>
          <t>hybrid</t>
        </is>
      </c>
      <c r="M865" t="inlineStr">
        <is>
          <t>https://solargrid.gupy.io/job/eyJqb2JJZCI6ODcxNTE5OCwic291cmNlIjoiZ3VweV9wb3J0YWwifQ==?jobBoardSource=gupy_portal</t>
        </is>
      </c>
      <c r="N865" t="inlineStr">
        <is>
          <t>Não</t>
        </is>
      </c>
    </row>
    <row r="866">
      <c r="A866" s="3" t="n">
        <v>8705584</v>
      </c>
      <c r="B866" s="3" t="n">
        <v>30932</v>
      </c>
      <c r="C866" s="3" t="inlineStr">
        <is>
          <t>MAGNA SISTEMAS</t>
        </is>
      </c>
      <c r="D866" s="3" t="inlineStr">
        <is>
          <t>Not</t>
        </is>
      </c>
      <c r="E866" s="3" t="inlineStr">
        <is>
          <t>8705584| Analista de Dados PL</t>
        </is>
      </c>
      <c r="F866" s="3" t="inlineStr">
        <is>
          <t>effective</t>
        </is>
      </c>
      <c r="G866" s="3" t="inlineStr">
        <is>
          <t>25/02/2025</t>
        </is>
      </c>
      <c r="H866" s="3" t="inlineStr">
        <is>
          <t>25/04/2025</t>
        </is>
      </c>
      <c r="I866" s="3" t="b">
        <v>1</v>
      </c>
      <c r="J866" s="3" t="inlineStr"/>
      <c r="K866" s="3" t="inlineStr"/>
      <c r="L866" s="3" t="inlineStr">
        <is>
          <t>remote</t>
        </is>
      </c>
      <c r="M866" s="3" t="inlineStr">
        <is>
          <t>https://magnasistemas.gupy.io/job/eyJqb2JJZCI6ODcwNTU4NCwic291cmNlIjoiZ3VweV9wb3J0YWwifQ==?jobBoardSource=gupy_portal</t>
        </is>
      </c>
      <c r="N866" s="3" t="inlineStr">
        <is>
          <t>Não</t>
        </is>
      </c>
    </row>
    <row r="867">
      <c r="A867" s="4" t="n">
        <v>8680869</v>
      </c>
      <c r="B867" s="4" t="n">
        <v>815</v>
      </c>
      <c r="C867" s="4" t="inlineStr">
        <is>
          <t>Mutant</t>
        </is>
      </c>
      <c r="D867" s="4" t="inlineStr">
        <is>
          <t>Not</t>
        </is>
      </c>
      <c r="E867" s="4" t="inlineStr">
        <is>
          <t>Desenvolvedor Backend (NodeJS)</t>
        </is>
      </c>
      <c r="F867" s="4" t="inlineStr">
        <is>
          <t>effective</t>
        </is>
      </c>
      <c r="G867" s="4" t="inlineStr">
        <is>
          <t>25/02/2025</t>
        </is>
      </c>
      <c r="H867" s="4" t="inlineStr">
        <is>
          <t>20/05/2025</t>
        </is>
      </c>
      <c r="I867" s="4" t="b">
        <v>1</v>
      </c>
      <c r="J867" s="4" t="n"/>
      <c r="K867" s="4" t="n"/>
      <c r="L867" s="4" t="inlineStr">
        <is>
          <t>remote</t>
        </is>
      </c>
      <c r="M867" s="4" t="inlineStr">
        <is>
          <t>https://mutantbrvagas.gupy.io/job/eyJqb2JJZCI6ODY4MDg2OSwic291cmNlIjoiZ3VweV9wb3J0YWwifQ==?jobBoardSource=gupy_portal</t>
        </is>
      </c>
      <c r="N867" s="4" t="inlineStr">
        <is>
          <t>Não</t>
        </is>
      </c>
    </row>
    <row r="868">
      <c r="A868" s="4" t="n">
        <v>8694434</v>
      </c>
      <c r="B868" s="4" t="n">
        <v>32278</v>
      </c>
      <c r="C868" s="4" t="inlineStr">
        <is>
          <t>Alterdata Software</t>
        </is>
      </c>
      <c r="D868" s="4" t="inlineStr">
        <is>
          <t>Not</t>
        </is>
      </c>
      <c r="E868" s="4" t="inlineStr">
        <is>
          <t>Desenvolvedor Back-end - Sênior (Time Gestão e Moda)</t>
        </is>
      </c>
      <c r="F868" s="4" t="inlineStr">
        <is>
          <t>effective</t>
        </is>
      </c>
      <c r="G868" s="4" t="inlineStr">
        <is>
          <t>25/02/2025</t>
        </is>
      </c>
      <c r="H868" s="4" t="inlineStr">
        <is>
          <t>22/04/2025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https://alterdata.gupy.io/job/eyJqb2JJZCI6ODY5NDQzNCwic291cmNlIjoiZ3VweV9wb3J0YWwifQ==?jobBoardSource=gupy_portal</t>
        </is>
      </c>
      <c r="N868" s="4" t="inlineStr">
        <is>
          <t>Não</t>
        </is>
      </c>
    </row>
    <row r="869">
      <c r="A869" t="n">
        <v>8710644</v>
      </c>
      <c r="B869" t="n">
        <v>59833</v>
      </c>
      <c r="C869" t="inlineStr">
        <is>
          <t>Dentsu World Services Brazil</t>
        </is>
      </c>
      <c r="D869" t="inlineStr">
        <is>
          <t>Not</t>
        </is>
      </c>
      <c r="E869" t="inlineStr">
        <is>
          <t>Lead Back End Developer [node/GraphQL]</t>
        </is>
      </c>
      <c r="F869" t="inlineStr">
        <is>
          <t>effective</t>
        </is>
      </c>
      <c r="G869" t="inlineStr">
        <is>
          <t>25/02/2025</t>
        </is>
      </c>
      <c r="H869" t="inlineStr">
        <is>
          <t>30/04/2025</t>
        </is>
      </c>
      <c r="I869" t="b">
        <v>1</v>
      </c>
      <c r="L869" t="inlineStr">
        <is>
          <t>remote</t>
        </is>
      </c>
      <c r="M869" t="inlineStr">
        <is>
          <t>https://dwsbrazil.gupy.io/job/eyJqb2JJZCI6ODcxMDY0NCwic291cmNlIjoiZ3VweV9wb3J0YWwifQ==?jobBoardSource=gupy_portal</t>
        </is>
      </c>
      <c r="N869" t="inlineStr">
        <is>
          <t>Não</t>
        </is>
      </c>
    </row>
    <row r="870">
      <c r="A870" t="n">
        <v>8713750</v>
      </c>
      <c r="B870" t="n">
        <v>537</v>
      </c>
      <c r="C870" t="inlineStr">
        <is>
          <t>Elite</t>
        </is>
      </c>
      <c r="D870" t="inlineStr">
        <is>
          <t>Not</t>
        </is>
      </c>
      <c r="E870" t="inlineStr">
        <is>
          <t>Estagiário(a) de Pedagogia | Elite Bangu</t>
        </is>
      </c>
      <c r="F870" t="inlineStr">
        <is>
          <t>internship</t>
        </is>
      </c>
      <c r="G870" t="inlineStr">
        <is>
          <t>25/02/2025</t>
        </is>
      </c>
      <c r="H870" t="inlineStr">
        <is>
          <t>26/04/2025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https://elite.gupy.io/job/eyJqb2JJZCI6ODcxMzc1MCwic291cmNlIjoiZ3VweV9wb3J0YWwifQ==?jobBoardSource=gupy_portal</t>
        </is>
      </c>
      <c r="N870" t="inlineStr">
        <is>
          <t>Não</t>
        </is>
      </c>
    </row>
    <row r="871">
      <c r="A871" t="n">
        <v>8707449</v>
      </c>
      <c r="B871" t="n">
        <v>68464</v>
      </c>
      <c r="C871" t="inlineStr">
        <is>
          <t>Pentágono S.A. DTVM</t>
        </is>
      </c>
      <c r="D871" t="inlineStr">
        <is>
          <t>Not</t>
        </is>
      </c>
      <c r="E871" t="inlineStr">
        <is>
          <t>Estagiário Administrativo</t>
        </is>
      </c>
      <c r="F871" t="inlineStr">
        <is>
          <t>internship</t>
        </is>
      </c>
      <c r="G871" t="inlineStr">
        <is>
          <t>25/02/2025</t>
        </is>
      </c>
      <c r="H871" t="inlineStr">
        <is>
          <t>25/04/2025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hybrid</t>
        </is>
      </c>
      <c r="M871" t="inlineStr">
        <is>
          <t>https://pentagono.gupy.io/job/eyJqb2JJZCI6ODcwNzQ0OSwic291cmNlIjoiZ3VweV9wb3J0YWwifQ==?jobBoardSource=gupy_portal</t>
        </is>
      </c>
      <c r="N871" t="inlineStr">
        <is>
          <t>Não</t>
        </is>
      </c>
    </row>
    <row r="872">
      <c r="A872" t="n">
        <v>8648168</v>
      </c>
      <c r="B872" t="n">
        <v>47063</v>
      </c>
      <c r="C872" t="inlineStr">
        <is>
          <t>S2 Holding SA</t>
        </is>
      </c>
      <c r="D872" t="inlineStr">
        <is>
          <t>Not</t>
        </is>
      </c>
      <c r="E872" t="inlineStr">
        <is>
          <t>Estagiário de Estilo Kenner</t>
        </is>
      </c>
      <c r="F872" t="inlineStr">
        <is>
          <t>internship</t>
        </is>
      </c>
      <c r="G872" t="inlineStr">
        <is>
          <t>25/02/2025</t>
        </is>
      </c>
      <c r="H872" t="inlineStr">
        <is>
          <t>14/05/2025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https://s2holding.gupy.io/job/eyJqb2JJZCI6ODY0ODE2OCwic291cmNlIjoiZ3VweV9wb3J0YWwifQ==?jobBoardSource=gupy_portal</t>
        </is>
      </c>
      <c r="N872" t="inlineStr">
        <is>
          <t>Não</t>
        </is>
      </c>
    </row>
    <row r="873">
      <c r="A873" t="n">
        <v>8709885</v>
      </c>
      <c r="B873" t="n">
        <v>67357</v>
      </c>
      <c r="C873" t="inlineStr">
        <is>
          <t>BRZ Advogados</t>
        </is>
      </c>
      <c r="D873" t="inlineStr">
        <is>
          <t>Not</t>
        </is>
      </c>
      <c r="E873" t="inlineStr">
        <is>
          <t>Estagiário(a) Contencioso Cível Estratégico</t>
        </is>
      </c>
      <c r="F873" t="inlineStr">
        <is>
          <t>internship</t>
        </is>
      </c>
      <c r="G873" t="inlineStr">
        <is>
          <t>25/02/2025</t>
        </is>
      </c>
      <c r="H873" t="inlineStr">
        <is>
          <t>31/03/2025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https://brz.gupy.io/job/eyJqb2JJZCI6ODcwOTg4NSwic291cmNlIjoiZ3VweV9wb3J0YWwifQ==?jobBoardSource=gupy_portal</t>
        </is>
      </c>
      <c r="N873" t="inlineStr">
        <is>
          <t>Não</t>
        </is>
      </c>
    </row>
    <row r="874">
      <c r="A874" t="n">
        <v>8709537</v>
      </c>
      <c r="B874" t="n">
        <v>537</v>
      </c>
      <c r="C874" t="inlineStr">
        <is>
          <t>Elite</t>
        </is>
      </c>
      <c r="D874" t="inlineStr">
        <is>
          <t>Not</t>
        </is>
      </c>
      <c r="E874" t="inlineStr">
        <is>
          <t>Estagiário(a) de Pedagogia | Elite Bonsucesso</t>
        </is>
      </c>
      <c r="F874" t="inlineStr">
        <is>
          <t>internship</t>
        </is>
      </c>
      <c r="G874" t="inlineStr">
        <is>
          <t>25/02/2025</t>
        </is>
      </c>
      <c r="H874" t="inlineStr">
        <is>
          <t>26/04/2025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https://elite.gupy.io/job/eyJqb2JJZCI6ODcwOTUzNywic291cmNlIjoiZ3VweV9wb3J0YWwifQ==?jobBoardSource=gupy_portal</t>
        </is>
      </c>
      <c r="N874" t="inlineStr">
        <is>
          <t>Não</t>
        </is>
      </c>
    </row>
    <row r="875">
      <c r="A875" t="n">
        <v>8705890</v>
      </c>
      <c r="B875" t="n">
        <v>537</v>
      </c>
      <c r="C875" t="inlineStr">
        <is>
          <t>Elite</t>
        </is>
      </c>
      <c r="D875" t="inlineStr">
        <is>
          <t>Not</t>
        </is>
      </c>
      <c r="E875" t="inlineStr">
        <is>
          <t>Estagiário(a) de Pedagogia | Elite Irajá</t>
        </is>
      </c>
      <c r="F875" t="inlineStr">
        <is>
          <t>internship</t>
        </is>
      </c>
      <c r="G875" t="inlineStr">
        <is>
          <t>25/02/2025</t>
        </is>
      </c>
      <c r="H875" t="inlineStr">
        <is>
          <t>25/04/2025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https://elite.gupy.io/job/eyJqb2JJZCI6ODcwNTg5MCwic291cmNlIjoiZ3VweV9wb3J0YWwifQ==?jobBoardSource=gupy_portal</t>
        </is>
      </c>
      <c r="N875" t="inlineStr">
        <is>
          <t>Não</t>
        </is>
      </c>
    </row>
    <row r="876">
      <c r="A876" s="4" t="n">
        <v>8677303</v>
      </c>
      <c r="B876" s="4" t="n">
        <v>27658</v>
      </c>
      <c r="C876" s="4" t="inlineStr">
        <is>
          <t>Instituto Atlântico</t>
        </is>
      </c>
      <c r="D876" s="4" t="inlineStr">
        <is>
          <t>Not</t>
        </is>
      </c>
      <c r="E876" s="4" t="inlineStr">
        <is>
          <t>Pessoa Estagiária Facilitadora em Desenvolvimento Full Stack - 27658-8677303</t>
        </is>
      </c>
      <c r="F876" s="4" t="inlineStr">
        <is>
          <t>internship</t>
        </is>
      </c>
      <c r="G876" s="4" t="inlineStr">
        <is>
          <t>25/02/2025</t>
        </is>
      </c>
      <c r="H876" s="4" t="inlineStr">
        <is>
          <t>20/05/2025</t>
        </is>
      </c>
      <c r="I876" s="4" t="b">
        <v>1</v>
      </c>
      <c r="J876" s="4" t="n"/>
      <c r="K876" s="4" t="n"/>
      <c r="L876" s="4" t="inlineStr">
        <is>
          <t>remote</t>
        </is>
      </c>
      <c r="M876" s="4" t="inlineStr">
        <is>
          <t>https://institutoatlantico.gupy.io/job/eyJqb2JJZCI6ODY3NzMwMywic291cmNlIjoiZ3VweV9wb3J0YWwifQ==?jobBoardSource=gupy_portal</t>
        </is>
      </c>
      <c r="N876" s="4" t="inlineStr">
        <is>
          <t>Não</t>
        </is>
      </c>
    </row>
    <row r="877">
      <c r="A877" t="n">
        <v>8632286</v>
      </c>
      <c r="B877" t="n">
        <v>119</v>
      </c>
      <c r="C877" t="inlineStr">
        <is>
          <t>Ambev</t>
        </is>
      </c>
      <c r="D877" t="inlineStr">
        <is>
          <t>Not</t>
        </is>
      </c>
      <c r="E877" t="inlineStr">
        <is>
          <t xml:space="preserve">Estagiário/Estagiária I - Cervejaria Piraí </t>
        </is>
      </c>
      <c r="F877" t="inlineStr">
        <is>
          <t>internship</t>
        </is>
      </c>
      <c r="G877" t="inlineStr">
        <is>
          <t>25/02/2025</t>
        </is>
      </c>
      <c r="H877" t="inlineStr">
        <is>
          <t>12/04/2025</t>
        </is>
      </c>
      <c r="I877" t="b">
        <v>0</v>
      </c>
      <c r="J877" t="inlineStr">
        <is>
          <t>Piraí</t>
        </is>
      </c>
      <c r="K877" t="inlineStr">
        <is>
          <t>Rio de Janeiro</t>
        </is>
      </c>
      <c r="L877" t="inlineStr">
        <is>
          <t>on-site</t>
        </is>
      </c>
      <c r="M877" t="inlineStr">
        <is>
          <t>https://ambev.gupy.io/job/eyJqb2JJZCI6ODYzMjI4Niwic291cmNlIjoiZ3VweV9wb3J0YWwifQ==?jobBoardSource=gupy_portal</t>
        </is>
      </c>
      <c r="N877" t="inlineStr">
        <is>
          <t>Não</t>
        </is>
      </c>
    </row>
    <row r="878">
      <c r="A878" s="3" t="n">
        <v>8709426</v>
      </c>
      <c r="B878" s="3" t="n">
        <v>254</v>
      </c>
      <c r="C878" s="3" t="inlineStr">
        <is>
          <t>Contabilizei</t>
        </is>
      </c>
      <c r="D878" s="3" t="inlineStr">
        <is>
          <t>Not</t>
        </is>
      </c>
      <c r="E878" s="3" t="inlineStr">
        <is>
          <t>[Tecnologia] Analista de Dados Sênior</t>
        </is>
      </c>
      <c r="F878" s="3" t="inlineStr">
        <is>
          <t>effective</t>
        </is>
      </c>
      <c r="G878" s="3" t="inlineStr">
        <is>
          <t>25/02/2025</t>
        </is>
      </c>
      <c r="H878" s="3" t="inlineStr">
        <is>
          <t>26/04/2025</t>
        </is>
      </c>
      <c r="I878" s="3" t="b">
        <v>1</v>
      </c>
      <c r="J878" s="3" t="inlineStr"/>
      <c r="K878" s="3" t="inlineStr"/>
      <c r="L878" s="3" t="inlineStr">
        <is>
          <t>remote</t>
        </is>
      </c>
      <c r="M878" s="3" t="inlineStr">
        <is>
          <t>https://contabilizei.gupy.io/job/eyJqb2JJZCI6ODcwOTQyNiwic291cmNlIjoiZ3VweV9wb3J0YWwifQ==?jobBoardSource=gupy_portal</t>
        </is>
      </c>
      <c r="N878" s="3" t="inlineStr">
        <is>
          <t>Não</t>
        </is>
      </c>
    </row>
    <row r="879">
      <c r="A879" s="3" t="n">
        <v>8709429</v>
      </c>
      <c r="B879" s="3" t="n">
        <v>31982</v>
      </c>
      <c r="C879" s="3" t="inlineStr">
        <is>
          <t>Bip Brasil</t>
        </is>
      </c>
      <c r="D879" s="3" t="inlineStr">
        <is>
          <t>Not</t>
        </is>
      </c>
      <c r="E879" s="3" t="inlineStr">
        <is>
          <t>Engenheiro/Analista de Dados  em Oil&amp;Gas</t>
        </is>
      </c>
      <c r="F879" s="3" t="inlineStr">
        <is>
          <t>effective</t>
        </is>
      </c>
      <c r="G879" s="3" t="inlineStr">
        <is>
          <t>25/02/2025</t>
        </is>
      </c>
      <c r="H879" s="3" t="inlineStr">
        <is>
          <t>26/04/2025</t>
        </is>
      </c>
      <c r="I879" s="3" t="b">
        <v>0</v>
      </c>
      <c r="J879" s="3" t="inlineStr">
        <is>
          <t>Rio de Janeiro</t>
        </is>
      </c>
      <c r="K879" s="3" t="inlineStr">
        <is>
          <t>Rio de Janeiro</t>
        </is>
      </c>
      <c r="L879" s="3" t="inlineStr">
        <is>
          <t>hybrid</t>
        </is>
      </c>
      <c r="M879" s="3" t="inlineStr">
        <is>
          <t>https://vemprabip.gupy.io/job/eyJqb2JJZCI6ODcwOTQyOSwic291cmNlIjoiZ3VweV9wb3J0YWwifQ==?jobBoardSource=gupy_portal</t>
        </is>
      </c>
      <c r="N879" s="3" t="inlineStr">
        <is>
          <t>Não</t>
        </is>
      </c>
    </row>
    <row r="880">
      <c r="A880" t="n">
        <v>8678107</v>
      </c>
      <c r="B880" t="n">
        <v>31849</v>
      </c>
      <c r="C880" t="inlineStr">
        <is>
          <t>Cogna Educação</t>
        </is>
      </c>
      <c r="D880" t="inlineStr">
        <is>
          <t>Not</t>
        </is>
      </c>
      <c r="E880" t="inlineStr">
        <is>
          <t>ESTÁGIO - PRODUTOS FINANCEIROS</t>
        </is>
      </c>
      <c r="F880" t="inlineStr">
        <is>
          <t>effective</t>
        </is>
      </c>
      <c r="G880" t="inlineStr">
        <is>
          <t>24/02/2025</t>
        </is>
      </c>
      <c r="H880" t="inlineStr">
        <is>
          <t>20/05/2025</t>
        </is>
      </c>
      <c r="I880" t="b">
        <v>1</v>
      </c>
      <c r="J880" t="inlineStr">
        <is>
          <t>São Paulo</t>
        </is>
      </c>
      <c r="K880" t="inlineStr">
        <is>
          <t>São Paulo</t>
        </is>
      </c>
      <c r="L880" t="inlineStr">
        <is>
          <t>remote</t>
        </is>
      </c>
      <c r="M880" t="inlineStr">
        <is>
          <t>https://cogna.gupy.io/job/eyJqb2JJZCI6ODY3ODEwNywic291cmNlIjoiZ3VweV9wb3J0YWwifQ==?jobBoardSource=gupy_portal</t>
        </is>
      </c>
      <c r="N880" t="inlineStr">
        <is>
          <t>Não</t>
        </is>
      </c>
    </row>
    <row r="881">
      <c r="A881" s="4" t="n">
        <v>8696669</v>
      </c>
      <c r="B881" s="4" t="n">
        <v>50527</v>
      </c>
      <c r="C881" s="4" t="inlineStr">
        <is>
          <t>VENHA SER #SANGUELARANJA 🧡🚀</t>
        </is>
      </c>
      <c r="D881" s="4" t="inlineStr">
        <is>
          <t>Not</t>
        </is>
      </c>
      <c r="E881" s="4" t="inlineStr">
        <is>
          <t xml:space="preserve">Pessoa Desenvolvedora Back-end .NET - Sênior </t>
        </is>
      </c>
      <c r="F881" s="4" t="inlineStr">
        <is>
          <t>effective</t>
        </is>
      </c>
      <c r="G881" s="4" t="inlineStr">
        <is>
          <t>24/02/2025</t>
        </is>
      </c>
      <c r="H881" s="4" t="inlineStr">
        <is>
          <t>22/04/2025</t>
        </is>
      </c>
      <c r="I881" s="4" t="b">
        <v>1</v>
      </c>
      <c r="J881" s="4" t="n"/>
      <c r="K881" s="4" t="n"/>
      <c r="L881" s="4" t="inlineStr">
        <is>
          <t>remote</t>
        </is>
      </c>
      <c r="M881" s="4" t="inlineStr">
        <is>
          <t>https://fcamara.gupy.io/job/eyJqb2JJZCI6ODY5NjY2OSwic291cmNlIjoiZ3VweV9wb3J0YWwifQ==?jobBoardSource=gupy_portal</t>
        </is>
      </c>
      <c r="N881" s="4" t="inlineStr">
        <is>
          <t>Não</t>
        </is>
      </c>
    </row>
    <row r="882">
      <c r="A882" s="4" t="n">
        <v>8662573</v>
      </c>
      <c r="B882" s="4" t="n">
        <v>294</v>
      </c>
      <c r="C882" s="4" t="inlineStr">
        <is>
          <t>Petlove</t>
        </is>
      </c>
      <c r="D882" s="4" t="inlineStr">
        <is>
          <t>Not</t>
        </is>
      </c>
      <c r="E882" s="4" t="inlineStr">
        <is>
          <t xml:space="preserve">Pessoa desenvolvedora Backend Pleno - Elixir </t>
        </is>
      </c>
      <c r="F882" s="4" t="inlineStr">
        <is>
          <t>effective</t>
        </is>
      </c>
      <c r="G882" s="4" t="inlineStr">
        <is>
          <t>24/02/2025</t>
        </is>
      </c>
      <c r="H882" s="4" t="inlineStr">
        <is>
          <t>18/05/2025</t>
        </is>
      </c>
      <c r="I882" s="4" t="b">
        <v>1</v>
      </c>
      <c r="J882" s="4" t="n"/>
      <c r="K882" s="4" t="n"/>
      <c r="L882" s="4" t="inlineStr">
        <is>
          <t>remote</t>
        </is>
      </c>
      <c r="M882" s="4" t="inlineStr">
        <is>
          <t>https://petlove.gupy.io/job/eyJqb2JJZCI6ODY2MjU3Mywic291cmNlIjoiZ3VweV9wb3J0YWwifQ==?jobBoardSource=gupy_portal</t>
        </is>
      </c>
      <c r="N882" s="4" t="inlineStr">
        <is>
          <t>Não</t>
        </is>
      </c>
    </row>
    <row r="883">
      <c r="A883" s="4" t="n">
        <v>8702855</v>
      </c>
      <c r="B883" s="4" t="n">
        <v>50527</v>
      </c>
      <c r="C883" s="4" t="inlineStr">
        <is>
          <t>VENHA SER #SANGUELARANJA 🧡🚀</t>
        </is>
      </c>
      <c r="D883" s="4" t="inlineStr">
        <is>
          <t>Not</t>
        </is>
      </c>
      <c r="E883" s="4" t="inlineStr">
        <is>
          <t>Pessoa Desenvolvedora Backend Sênior – Especialista em Stibo Systems PIM</t>
        </is>
      </c>
      <c r="F883" s="4" t="inlineStr">
        <is>
          <t>effective</t>
        </is>
      </c>
      <c r="G883" s="4" t="inlineStr">
        <is>
          <t>24/02/2025</t>
        </is>
      </c>
      <c r="H883" s="4" t="inlineStr">
        <is>
          <t>25/04/2025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https://fcamara.gupy.io/job/eyJqb2JJZCI6ODcwMjg1NSwic291cmNlIjoiZ3VweV9wb3J0YWwifQ==?jobBoardSource=gupy_portal</t>
        </is>
      </c>
      <c r="N883" s="4" t="inlineStr">
        <is>
          <t>Não</t>
        </is>
      </c>
    </row>
    <row r="884">
      <c r="A884" s="4" t="n">
        <v>8704247</v>
      </c>
      <c r="B884" s="4" t="n">
        <v>50527</v>
      </c>
      <c r="C884" s="4" t="inlineStr">
        <is>
          <t>VENHA SER #SANGUELARANJA 🧡🚀</t>
        </is>
      </c>
      <c r="D884" s="4" t="inlineStr">
        <is>
          <t>Not</t>
        </is>
      </c>
      <c r="E884" s="4" t="inlineStr">
        <is>
          <t>Pessoa Desenvolvedora Backend Sênior – Especialista em Stibo Systems PIM</t>
        </is>
      </c>
      <c r="F884" s="4" t="inlineStr">
        <is>
          <t>effective</t>
        </is>
      </c>
      <c r="G884" s="4" t="inlineStr">
        <is>
          <t>24/02/2025</t>
        </is>
      </c>
      <c r="H884" s="4" t="inlineStr">
        <is>
          <t>25/04/2025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https://fcamara.gupy.io/job/eyJqb2JJZCI6ODcwNDI0Nywic291cmNlIjoiZ3VweV9wb3J0YWwifQ==?jobBoardSource=gupy_portal</t>
        </is>
      </c>
      <c r="N884" s="4" t="inlineStr">
        <is>
          <t>Não</t>
        </is>
      </c>
    </row>
    <row r="885">
      <c r="A885" t="n">
        <v>8706403</v>
      </c>
      <c r="B885" t="n">
        <v>1667</v>
      </c>
      <c r="C885" t="inlineStr">
        <is>
          <t>Confidencial</t>
        </is>
      </c>
      <c r="D885" t="inlineStr">
        <is>
          <t>Not</t>
        </is>
      </c>
      <c r="E885" t="inlineStr">
        <is>
          <t>Estagiário Administrativo</t>
        </is>
      </c>
      <c r="F885" t="inlineStr">
        <is>
          <t>internship</t>
        </is>
      </c>
      <c r="G885" t="inlineStr">
        <is>
          <t>24/02/2025</t>
        </is>
      </c>
      <c r="H885" t="inlineStr">
        <is>
          <t>25/04/2025</t>
        </is>
      </c>
      <c r="I885" t="b">
        <v>0</v>
      </c>
      <c r="J885" t="inlineStr">
        <is>
          <t>Rio de Janeiro</t>
        </is>
      </c>
      <c r="K885" t="inlineStr">
        <is>
          <t>Rio de Janeiro</t>
        </is>
      </c>
      <c r="L885" t="inlineStr">
        <is>
          <t>hybrid</t>
        </is>
      </c>
      <c r="M885" t="inlineStr">
        <is>
          <t>https://c-onfidencial.gupy.io/job/eyJqb2JJZCI6ODcwNjQwMywic291cmNlIjoiZ3VweV9wb3J0YWwifQ==?jobBoardSource=gupy_portal</t>
        </is>
      </c>
      <c r="N885" t="inlineStr">
        <is>
          <t>Não</t>
        </is>
      </c>
    </row>
    <row r="886">
      <c r="A886" t="n">
        <v>8682017</v>
      </c>
      <c r="B886" t="n">
        <v>63299</v>
      </c>
      <c r="C886" t="inlineStr">
        <is>
          <t>Grupo Dreamers</t>
        </is>
      </c>
      <c r="D886" t="inlineStr">
        <is>
          <t>Not</t>
        </is>
      </c>
      <c r="E886" t="inlineStr">
        <is>
          <t xml:space="preserve">Estagiário de Performance </t>
        </is>
      </c>
      <c r="F886" t="inlineStr">
        <is>
          <t>internship</t>
        </is>
      </c>
      <c r="G886" t="inlineStr">
        <is>
          <t>24/02/2025</t>
        </is>
      </c>
      <c r="H886" t="inlineStr">
        <is>
          <t>29/05/2025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hybrid</t>
        </is>
      </c>
      <c r="M886" t="inlineStr">
        <is>
          <t>https://grupo-dreamers.gupy.io/job/eyJqb2JJZCI6ODY4MjAxNywic291cmNlIjoiZ3VweV9wb3J0YWwifQ==?jobBoardSource=gupy_portal</t>
        </is>
      </c>
      <c r="N886" t="inlineStr">
        <is>
          <t>Não</t>
        </is>
      </c>
    </row>
    <row r="887">
      <c r="A887" t="n">
        <v>8675816</v>
      </c>
      <c r="B887" t="n">
        <v>684</v>
      </c>
      <c r="C887" t="inlineStr">
        <is>
          <t>Corporativo</t>
        </is>
      </c>
      <c r="D887" t="inlineStr">
        <is>
          <t>Not</t>
        </is>
      </c>
      <c r="E887" t="inlineStr">
        <is>
          <t>Estagiário Contas a Pagar</t>
        </is>
      </c>
      <c r="F887" t="inlineStr">
        <is>
          <t>internship</t>
        </is>
      </c>
      <c r="G887" t="inlineStr">
        <is>
          <t>24/02/2025</t>
        </is>
      </c>
      <c r="H887" t="inlineStr">
        <is>
          <t>20/05/2025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on-site</t>
        </is>
      </c>
      <c r="M887" t="inlineStr">
        <is>
          <t>https://davitacorporativo.gupy.io/job/eyJqb2JJZCI6ODY3NTgxNiwic291cmNlIjoiZ3VweV9wb3J0YWwifQ==?jobBoardSource=gupy_portal</t>
        </is>
      </c>
      <c r="N887" t="inlineStr">
        <is>
          <t>Não</t>
        </is>
      </c>
    </row>
    <row r="888">
      <c r="A888" t="n">
        <v>8705483</v>
      </c>
      <c r="B888" t="n">
        <v>884</v>
      </c>
      <c r="C888" t="inlineStr">
        <is>
          <t>alt.bank</t>
        </is>
      </c>
      <c r="D888" t="inlineStr">
        <is>
          <t>Not</t>
        </is>
      </c>
      <c r="E888" t="inlineStr">
        <is>
          <t>Estágio de Marketing (SEO &amp; Conteúdo)</t>
        </is>
      </c>
      <c r="F888" t="inlineStr">
        <is>
          <t>internship</t>
        </is>
      </c>
      <c r="G888" t="inlineStr">
        <is>
          <t>24/02/2025</t>
        </is>
      </c>
      <c r="H888" t="inlineStr">
        <is>
          <t>28/03/2025</t>
        </is>
      </c>
      <c r="I888" t="b">
        <v>1</v>
      </c>
      <c r="L888" t="inlineStr">
        <is>
          <t>remote</t>
        </is>
      </c>
      <c r="M888" t="inlineStr">
        <is>
          <t>https://altbank.gupy.io/job/eyJqb2JJZCI6ODcwNTQ4Mywic291cmNlIjoiZ3VweV9wb3J0YWwifQ==?jobBoardSource=gupy_portal</t>
        </is>
      </c>
      <c r="N888" t="inlineStr">
        <is>
          <t>Não</t>
        </is>
      </c>
    </row>
    <row r="889">
      <c r="A889" t="n">
        <v>8703018</v>
      </c>
      <c r="B889" t="n">
        <v>884</v>
      </c>
      <c r="C889" t="inlineStr">
        <is>
          <t>alt.bank</t>
        </is>
      </c>
      <c r="D889" t="inlineStr">
        <is>
          <t>Not</t>
        </is>
      </c>
      <c r="E889" t="inlineStr">
        <is>
          <t>Estágio em Marketing e Tecnologia</t>
        </is>
      </c>
      <c r="F889" t="inlineStr">
        <is>
          <t>internship</t>
        </is>
      </c>
      <c r="G889" t="inlineStr">
        <is>
          <t>24/02/2025</t>
        </is>
      </c>
      <c r="H889" t="inlineStr">
        <is>
          <t>28/03/2025</t>
        </is>
      </c>
      <c r="I889" t="b">
        <v>1</v>
      </c>
      <c r="L889" t="inlineStr">
        <is>
          <t>remote</t>
        </is>
      </c>
      <c r="M889" t="inlineStr">
        <is>
          <t>https://altbank.gupy.io/job/eyJqb2JJZCI6ODcwMzAxOCwic291cmNlIjoiZ3VweV9wb3J0YWwifQ==?jobBoardSource=gupy_portal</t>
        </is>
      </c>
      <c r="N889" t="inlineStr">
        <is>
          <t>Não</t>
        </is>
      </c>
    </row>
    <row r="890">
      <c r="A890" t="n">
        <v>8706667</v>
      </c>
      <c r="B890" t="n">
        <v>537</v>
      </c>
      <c r="C890" t="inlineStr">
        <is>
          <t>LIV - Laboratório Inteligência de Vida</t>
        </is>
      </c>
      <c r="D890" t="inlineStr">
        <is>
          <t>Not</t>
        </is>
      </c>
      <c r="E890" t="inlineStr">
        <is>
          <t>Estágio Comercial</t>
        </is>
      </c>
      <c r="F890" t="inlineStr">
        <is>
          <t>internship</t>
        </is>
      </c>
      <c r="G890" t="inlineStr">
        <is>
          <t>24/02/2025</t>
        </is>
      </c>
      <c r="H890" t="inlineStr">
        <is>
          <t>25/04/2025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hybrid</t>
        </is>
      </c>
      <c r="M890" t="inlineStr">
        <is>
          <t>https://liv.gupy.io/job/eyJqb2JJZCI6ODcwNjY2Nywic291cmNlIjoiZ3VweV9wb3J0YWwifQ==?jobBoardSource=gupy_portal</t>
        </is>
      </c>
      <c r="N890" t="inlineStr">
        <is>
          <t>Não</t>
        </is>
      </c>
    </row>
    <row r="891">
      <c r="A891" t="n">
        <v>8701071</v>
      </c>
      <c r="B891" t="n">
        <v>64981</v>
      </c>
      <c r="C891" t="inlineStr">
        <is>
          <t>Rocontec - Rocha Construção e Tecnologia</t>
        </is>
      </c>
      <c r="D891" t="inlineStr">
        <is>
          <t>Not</t>
        </is>
      </c>
      <c r="E891" t="inlineStr">
        <is>
          <t>Estágio em Engenharia Civil</t>
        </is>
      </c>
      <c r="F891" t="inlineStr">
        <is>
          <t>internship</t>
        </is>
      </c>
      <c r="G891" t="inlineStr">
        <is>
          <t>24/02/2025</t>
        </is>
      </c>
      <c r="H891" t="inlineStr">
        <is>
          <t>25/04/2025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on-site</t>
        </is>
      </c>
      <c r="M891" t="inlineStr">
        <is>
          <t>https://rocontec.gupy.io/job/eyJqb2JJZCI6ODcwMTA3MSwic291cmNlIjoiZ3VweV9wb3J0YWwifQ==?jobBoardSource=gupy_portal</t>
        </is>
      </c>
      <c r="N891" t="inlineStr">
        <is>
          <t>Não</t>
        </is>
      </c>
    </row>
    <row r="892">
      <c r="A892" t="n">
        <v>8703053</v>
      </c>
      <c r="B892" t="n">
        <v>537</v>
      </c>
      <c r="C892" t="inlineStr">
        <is>
          <t>LIV - Laboratório Inteligência de Vida</t>
        </is>
      </c>
      <c r="D892" t="inlineStr">
        <is>
          <t>Not</t>
        </is>
      </c>
      <c r="E892" t="inlineStr">
        <is>
          <t>Estágio Administrativo</t>
        </is>
      </c>
      <c r="F892" t="inlineStr">
        <is>
          <t>internship</t>
        </is>
      </c>
      <c r="G892" t="inlineStr">
        <is>
          <t>24/02/2025</t>
        </is>
      </c>
      <c r="H892" t="inlineStr">
        <is>
          <t>25/04/2025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hybrid</t>
        </is>
      </c>
      <c r="M892" t="inlineStr">
        <is>
          <t>https://liv.gupy.io/job/eyJqb2JJZCI6ODcwMzA1Mywic291cmNlIjoiZ3VweV9wb3J0YWwifQ==?jobBoardSource=gupy_portal</t>
        </is>
      </c>
      <c r="N892" t="inlineStr">
        <is>
          <t>Não</t>
        </is>
      </c>
    </row>
    <row r="893">
      <c r="A893" t="n">
        <v>8668801</v>
      </c>
      <c r="B893" t="n">
        <v>47821</v>
      </c>
      <c r="C893" t="inlineStr">
        <is>
          <t>Flamengo</t>
        </is>
      </c>
      <c r="D893" t="inlineStr">
        <is>
          <t>Not</t>
        </is>
      </c>
      <c r="E893" t="inlineStr">
        <is>
          <t>ESTÁGIO EM ANÁLISE DE DADOS (Esportes Olímpicos)</t>
        </is>
      </c>
      <c r="F893" t="inlineStr">
        <is>
          <t>internship</t>
        </is>
      </c>
      <c r="G893" t="inlineStr">
        <is>
          <t>24/02/2025</t>
        </is>
      </c>
      <c r="H893" t="inlineStr">
        <is>
          <t>19/05/2025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https://flamengo.gupy.io/job/eyJqb2JJZCI6ODY2ODgwMSwic291cmNlIjoiZ3VweV9wb3J0YWwifQ==?jobBoardSource=gupy_portal</t>
        </is>
      </c>
      <c r="N893" t="inlineStr">
        <is>
          <t>Não</t>
        </is>
      </c>
    </row>
    <row r="894">
      <c r="A894" s="4" t="n">
        <v>8691548</v>
      </c>
      <c r="B894" s="4" t="n">
        <v>5878</v>
      </c>
      <c r="C894" s="4" t="inlineStr">
        <is>
          <t>ACP Group</t>
        </is>
      </c>
      <c r="D894" s="4" t="inlineStr">
        <is>
          <t>Not</t>
        </is>
      </c>
      <c r="E894" s="4" t="inlineStr">
        <is>
          <t>Analista de sistemas Pleno PHP - (8691548)</t>
        </is>
      </c>
      <c r="F894" s="4" t="inlineStr">
        <is>
          <t>effective</t>
        </is>
      </c>
      <c r="G894" s="4" t="inlineStr">
        <is>
          <t>24/02/2025</t>
        </is>
      </c>
      <c r="H894" s="4" t="inlineStr">
        <is>
          <t>22/04/2025</t>
        </is>
      </c>
      <c r="I894" s="4" t="b">
        <v>1</v>
      </c>
      <c r="J894" s="4" t="n"/>
      <c r="K894" s="4" t="n"/>
      <c r="L894" s="4" t="inlineStr">
        <is>
          <t>remote</t>
        </is>
      </c>
      <c r="M894" s="4" t="inlineStr">
        <is>
          <t>https://acpgroup.gupy.io/job/eyJqb2JJZCI6ODY5MTU0OCwic291cmNlIjoiZ3VweV9wb3J0YWwifQ==?jobBoardSource=gupy_portal</t>
        </is>
      </c>
      <c r="N894" s="4" t="inlineStr">
        <is>
          <t>Não</t>
        </is>
      </c>
    </row>
    <row r="895">
      <c r="A895" s="4" t="n">
        <v>8674188</v>
      </c>
      <c r="B895" s="4" t="n">
        <v>1872</v>
      </c>
      <c r="C895" s="4" t="inlineStr">
        <is>
          <t>Carreiras Méliuz</t>
        </is>
      </c>
      <c r="D895" s="4" t="inlineStr">
        <is>
          <t>Not</t>
        </is>
      </c>
      <c r="E895" s="4" t="inlineStr">
        <is>
          <t>Pessoa Desenvolvedora Backend Pleno/Sênior (Vaga Remota)</t>
        </is>
      </c>
      <c r="F895" s="4" t="inlineStr">
        <is>
          <t>effective</t>
        </is>
      </c>
      <c r="G895" s="4" t="inlineStr">
        <is>
          <t>21/02/2025</t>
        </is>
      </c>
      <c r="H895" s="4" t="inlineStr">
        <is>
          <t>01/05/2025</t>
        </is>
      </c>
      <c r="I895" s="4" t="b">
        <v>1</v>
      </c>
      <c r="J895" s="4" t="n"/>
      <c r="K895" s="4" t="n"/>
      <c r="L895" s="4" t="inlineStr">
        <is>
          <t>remote</t>
        </is>
      </c>
      <c r="M895" s="4">
        <f>HYPERLINK("https://meliuz.gupy.io/job/eyJqb2JJZCI6ODY3NDE4OCwic291cmNlIjoiZ3VweV9wb3J0YWwifQ==?jobBoardSource=gupy_portal", "https://meliuz.gupy.io/job/eyJqb2JJZCI6ODY3NDE4OCwic291cmNlIjoiZ3VweV9wb3J0YWwifQ==?jobBoardSource=gupy_portal")</f>
        <v/>
      </c>
      <c r="N895" s="4" t="inlineStr">
        <is>
          <t>Sim</t>
        </is>
      </c>
    </row>
    <row r="896">
      <c r="A896" s="4" t="n">
        <v>8646198</v>
      </c>
      <c r="B896" s="4" t="n">
        <v>68465</v>
      </c>
      <c r="C896" s="4" t="inlineStr">
        <is>
          <t>Mobiauto</t>
        </is>
      </c>
      <c r="D896" s="4" t="inlineStr">
        <is>
          <t>Not</t>
        </is>
      </c>
      <c r="E896" s="4" t="inlineStr">
        <is>
          <t xml:space="preserve">Desenvolvedor Back-end Senior | Remoto </t>
        </is>
      </c>
      <c r="F896" s="4" t="inlineStr">
        <is>
          <t>effective</t>
        </is>
      </c>
      <c r="G896" s="4" t="inlineStr">
        <is>
          <t>21/02/2025</t>
        </is>
      </c>
      <c r="H896" s="4" t="inlineStr">
        <is>
          <t>14/04/2025</t>
        </is>
      </c>
      <c r="I896" s="4" t="b">
        <v>1</v>
      </c>
      <c r="J896" s="4" t="inlineStr">
        <is>
          <t>São Paulo</t>
        </is>
      </c>
      <c r="K896" s="4" t="inlineStr">
        <is>
          <t>São Paulo</t>
        </is>
      </c>
      <c r="L896" s="4" t="inlineStr">
        <is>
          <t>remote</t>
        </is>
      </c>
      <c r="M896" s="4" t="inlineStr">
        <is>
          <t>https://mobiauto.gupy.io/job/eyJqb2JJZCI6ODY0NjE5OCwic291cmNlIjoiZ3VweV9wb3J0YWwifQ==?jobBoardSource=gupy_portal</t>
        </is>
      </c>
      <c r="N896" s="4" t="inlineStr">
        <is>
          <t>Não</t>
        </is>
      </c>
    </row>
    <row r="897">
      <c r="A897" s="4" t="n">
        <v>8645874</v>
      </c>
      <c r="B897" s="4" t="n">
        <v>68465</v>
      </c>
      <c r="C897" s="4" t="inlineStr">
        <is>
          <t>Mobiauto</t>
        </is>
      </c>
      <c r="D897" s="4" t="inlineStr">
        <is>
          <t>Not</t>
        </is>
      </c>
      <c r="E897" s="4" t="inlineStr">
        <is>
          <t xml:space="preserve">Desenvolvedor Back-end Pleno | Remoto </t>
        </is>
      </c>
      <c r="F897" s="4" t="inlineStr">
        <is>
          <t>effective</t>
        </is>
      </c>
      <c r="G897" s="4" t="inlineStr">
        <is>
          <t>21/02/2025</t>
        </is>
      </c>
      <c r="H897" s="4" t="inlineStr">
        <is>
          <t>14/04/2025</t>
        </is>
      </c>
      <c r="I897" s="4" t="b">
        <v>1</v>
      </c>
      <c r="J897" s="4" t="inlineStr">
        <is>
          <t>São Paulo</t>
        </is>
      </c>
      <c r="K897" s="4" t="inlineStr">
        <is>
          <t>São Paulo</t>
        </is>
      </c>
      <c r="L897" s="4" t="inlineStr">
        <is>
          <t>remote</t>
        </is>
      </c>
      <c r="M897" s="4" t="inlineStr">
        <is>
          <t>https://mobiauto.gupy.io/job/eyJqb2JJZCI6ODY0NTg3NCwic291cmNlIjoiZ3VweV9wb3J0YWwifQ==?jobBoardSource=gupy_portal</t>
        </is>
      </c>
      <c r="N897" s="4" t="inlineStr">
        <is>
          <t>Não</t>
        </is>
      </c>
    </row>
    <row r="898">
      <c r="A898" s="4" t="n">
        <v>8684521</v>
      </c>
      <c r="B898" s="4" t="n">
        <v>2258</v>
      </c>
      <c r="C898" s="4" t="inlineStr">
        <is>
          <t>Cuponomia</t>
        </is>
      </c>
      <c r="D898" s="4" t="inlineStr">
        <is>
          <t>Not</t>
        </is>
      </c>
      <c r="E898" s="4" t="inlineStr">
        <is>
          <t>Desenvolvedor(a) Back-End Sênior</t>
        </is>
      </c>
      <c r="F898" s="4" t="inlineStr">
        <is>
          <t>effective</t>
        </is>
      </c>
      <c r="G898" s="4" t="inlineStr">
        <is>
          <t>21/02/2025</t>
        </is>
      </c>
      <c r="H898" s="4" t="inlineStr">
        <is>
          <t>30/04/2025</t>
        </is>
      </c>
      <c r="I898" s="4" t="b">
        <v>1</v>
      </c>
      <c r="J898" s="4" t="n"/>
      <c r="K898" s="4" t="n"/>
      <c r="L898" s="4" t="inlineStr">
        <is>
          <t>remote</t>
        </is>
      </c>
      <c r="M898" s="4" t="inlineStr">
        <is>
          <t>https://cuponomia.gupy.io/job/eyJqb2JJZCI6ODY4NDUyMSwic291cmNlIjoiZ3VweV9wb3J0YWwifQ==?jobBoardSource=gupy_portal</t>
        </is>
      </c>
      <c r="N898" s="4" t="inlineStr">
        <is>
          <t>Não</t>
        </is>
      </c>
    </row>
    <row r="899">
      <c r="A899" s="4" t="n">
        <v>8660062</v>
      </c>
      <c r="B899" s="4" t="n">
        <v>40033</v>
      </c>
      <c r="C899" s="4" t="inlineStr">
        <is>
          <t>Instituto de Pesquisas ELDORADO</t>
        </is>
      </c>
      <c r="D899" s="4" t="inlineStr">
        <is>
          <t>Not</t>
        </is>
      </c>
      <c r="E899" s="4" t="inlineStr">
        <is>
          <t>Estagiário em Desenvolvimento de Software (Web .net CORE)</t>
        </is>
      </c>
      <c r="F899" s="4" t="inlineStr">
        <is>
          <t>internship</t>
        </is>
      </c>
      <c r="G899" s="4" t="inlineStr">
        <is>
          <t>21/02/2025</t>
        </is>
      </c>
      <c r="H899" s="4" t="inlineStr">
        <is>
          <t>18/05/2025</t>
        </is>
      </c>
      <c r="I899" s="4" t="b">
        <v>1</v>
      </c>
      <c r="J899" s="4" t="n"/>
      <c r="K899" s="4" t="n"/>
      <c r="L899" s="4" t="inlineStr">
        <is>
          <t>remote</t>
        </is>
      </c>
      <c r="M899" s="4" t="inlineStr">
        <is>
          <t>https://institutoeldorado.gupy.io/job/eyJqb2JJZCI6ODY2MDA2Miwic291cmNlIjoiZ3VweV9wb3J0YWwifQ==?jobBoardSource=gupy_portal</t>
        </is>
      </c>
      <c r="N899" s="4" t="inlineStr">
        <is>
          <t>Não</t>
        </is>
      </c>
    </row>
    <row r="900">
      <c r="A900" t="n">
        <v>8635940</v>
      </c>
      <c r="B900" t="n">
        <v>472</v>
      </c>
      <c r="C900" t="inlineStr">
        <is>
          <t>GRUPO SOMA</t>
        </is>
      </c>
      <c r="D900" t="inlineStr">
        <is>
          <t>Not</t>
        </is>
      </c>
      <c r="E900" t="inlineStr">
        <is>
          <t>FARM | Estagiário(a) de Design - Comunicação Interna</t>
        </is>
      </c>
      <c r="F900" t="inlineStr">
        <is>
          <t>internship</t>
        </is>
      </c>
      <c r="G900" t="inlineStr">
        <is>
          <t>21/02/2025</t>
        </is>
      </c>
      <c r="H900" t="inlineStr">
        <is>
          <t>13/04/2025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hybrid</t>
        </is>
      </c>
      <c r="M900" t="inlineStr">
        <is>
          <t>https://gruposoma.gupy.io/job/eyJqb2JJZCI6ODYzNTk0MCwic291cmNlIjoiZ3VweV9wb3J0YWwifQ==?jobBoardSource=gupy_portal</t>
        </is>
      </c>
      <c r="N900" t="inlineStr">
        <is>
          <t>Não</t>
        </is>
      </c>
    </row>
    <row r="901">
      <c r="A901" s="4" t="n">
        <v>8686567</v>
      </c>
      <c r="B901" s="4" t="n">
        <v>40033</v>
      </c>
      <c r="C901" s="4" t="inlineStr">
        <is>
          <t>Instituto de Pesquisas ELDORADO</t>
        </is>
      </c>
      <c r="D901" s="4" t="inlineStr">
        <is>
          <t>Not</t>
        </is>
      </c>
      <c r="E901" s="4" t="inlineStr">
        <is>
          <t>Estágio em Desenvolvimento Android</t>
        </is>
      </c>
      <c r="F901" s="4" t="inlineStr">
        <is>
          <t>internship</t>
        </is>
      </c>
      <c r="G901" s="4" t="inlineStr">
        <is>
          <t>21/02/2025</t>
        </is>
      </c>
      <c r="H901" s="4" t="inlineStr">
        <is>
          <t>31/03/2025</t>
        </is>
      </c>
      <c r="I901" s="4" t="b">
        <v>1</v>
      </c>
      <c r="J901" s="4" t="n"/>
      <c r="K901" s="4" t="n"/>
      <c r="L901" s="4" t="inlineStr">
        <is>
          <t>remote</t>
        </is>
      </c>
      <c r="M901" s="4" t="inlineStr">
        <is>
          <t>https://institutoeldorado.gupy.io/job/eyJqb2JJZCI6ODY4NjU2Nywic291cmNlIjoiZ3VweV9wb3J0YWwifQ==?jobBoardSource=gupy_portal</t>
        </is>
      </c>
      <c r="N901" s="4" t="inlineStr">
        <is>
          <t>Não</t>
        </is>
      </c>
    </row>
    <row r="902">
      <c r="A902" t="n">
        <v>8609309</v>
      </c>
      <c r="B902" t="n">
        <v>44323</v>
      </c>
      <c r="C902" t="inlineStr">
        <is>
          <t>Softplan</t>
        </is>
      </c>
      <c r="D902" t="inlineStr">
        <is>
          <t>Not</t>
        </is>
      </c>
      <c r="E902" t="inlineStr">
        <is>
          <t>Pessoa Estagiária de sucesso do cliente - Cod. 9309</t>
        </is>
      </c>
      <c r="F902" t="inlineStr">
        <is>
          <t>internship</t>
        </is>
      </c>
      <c r="G902" t="inlineStr">
        <is>
          <t>21/02/2025</t>
        </is>
      </c>
      <c r="H902" t="inlineStr">
        <is>
          <t>31/03/2025</t>
        </is>
      </c>
      <c r="I902" t="b">
        <v>1</v>
      </c>
      <c r="L902" t="inlineStr">
        <is>
          <t>remote</t>
        </is>
      </c>
      <c r="M902" t="inlineStr">
        <is>
          <t>https://softplan.gupy.io/job/eyJqb2JJZCI6ODYwOTMwOSwic291cmNlIjoiZ3VweV9wb3J0YWwifQ==?jobBoardSource=gupy_portal</t>
        </is>
      </c>
      <c r="N902" t="inlineStr">
        <is>
          <t>Não</t>
        </is>
      </c>
    </row>
    <row r="903">
      <c r="A903" t="n">
        <v>8693958</v>
      </c>
      <c r="B903" t="n">
        <v>68323</v>
      </c>
      <c r="C903" t="inlineStr">
        <is>
          <t>Empresa Confidencial2</t>
        </is>
      </c>
      <c r="D903" t="inlineStr">
        <is>
          <t>Not</t>
        </is>
      </c>
      <c r="E903" t="inlineStr">
        <is>
          <t>Estágio em Controladoria</t>
        </is>
      </c>
      <c r="F903" t="inlineStr">
        <is>
          <t>internship</t>
        </is>
      </c>
      <c r="G903" t="inlineStr">
        <is>
          <t>21/02/2025</t>
        </is>
      </c>
      <c r="H903" t="inlineStr">
        <is>
          <t>22/04/2025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on-site</t>
        </is>
      </c>
      <c r="M903" t="inlineStr">
        <is>
          <t>https://68323-5737905confidencial.gupy.io/job/eyJqb2JJZCI6ODY5Mzk1OCwic291cmNlIjoiZ3VweV9wb3J0YWwifQ==?jobBoardSource=gupy_portal</t>
        </is>
      </c>
      <c r="N903" t="inlineStr">
        <is>
          <t>Não</t>
        </is>
      </c>
    </row>
    <row r="904">
      <c r="A904" t="n">
        <v>8693545</v>
      </c>
      <c r="B904" t="n">
        <v>579</v>
      </c>
      <c r="C904" t="inlineStr">
        <is>
          <t>Supergasbras</t>
        </is>
      </c>
      <c r="D904" t="inlineStr">
        <is>
          <t>Not</t>
        </is>
      </c>
      <c r="E904" t="inlineStr">
        <is>
          <t>Estágio Inteligência de Dados | Rio de Janeiro</t>
        </is>
      </c>
      <c r="F904" t="inlineStr">
        <is>
          <t>internship</t>
        </is>
      </c>
      <c r="G904" t="inlineStr">
        <is>
          <t>21/02/2025</t>
        </is>
      </c>
      <c r="H904" t="inlineStr">
        <is>
          <t>20/05/2025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hybrid</t>
        </is>
      </c>
      <c r="M904" t="inlineStr">
        <is>
          <t>https://supergasbras.gupy.io/job/eyJqb2JJZCI6ODY5MzU0NSwic291cmNlIjoiZ3VweV9wb3J0YWwifQ==?jobBoardSource=gupy_portal</t>
        </is>
      </c>
      <c r="N904" t="inlineStr">
        <is>
          <t>Não</t>
        </is>
      </c>
    </row>
    <row r="905">
      <c r="A905" t="n">
        <v>8691319</v>
      </c>
      <c r="B905" t="n">
        <v>849</v>
      </c>
      <c r="C905" t="inlineStr">
        <is>
          <t>Jesuítas Brasil</t>
        </is>
      </c>
      <c r="D905" t="inlineStr">
        <is>
          <t>Not</t>
        </is>
      </c>
      <c r="E905" t="inlineStr">
        <is>
          <t>Colégio Santo Inácio - Estágio em Pedagogia para Tecnologia Educacional</t>
        </is>
      </c>
      <c r="F905" t="inlineStr">
        <is>
          <t>internship</t>
        </is>
      </c>
      <c r="G905" t="inlineStr">
        <is>
          <t>21/02/2025</t>
        </is>
      </c>
      <c r="H905" t="inlineStr">
        <is>
          <t>22/04/2025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on-site</t>
        </is>
      </c>
      <c r="M905" t="inlineStr">
        <is>
          <t>https://jesuitasbrasil.gupy.io/job/eyJqb2JJZCI6ODY5MTMxOSwic291cmNlIjoiZ3VweV9wb3J0YWwifQ==?jobBoardSource=gupy_portal</t>
        </is>
      </c>
      <c r="N905" t="inlineStr">
        <is>
          <t>Não</t>
        </is>
      </c>
    </row>
    <row r="906">
      <c r="A906" t="n">
        <v>8692713</v>
      </c>
      <c r="B906" t="n">
        <v>776</v>
      </c>
      <c r="C906" t="inlineStr">
        <is>
          <t>Wilson Sons</t>
        </is>
      </c>
      <c r="D906" t="inlineStr">
        <is>
          <t>Not</t>
        </is>
      </c>
      <c r="E906" t="inlineStr">
        <is>
          <t>Estágio Jurídico</t>
        </is>
      </c>
      <c r="F906" t="inlineStr">
        <is>
          <t>internship</t>
        </is>
      </c>
      <c r="G906" t="inlineStr">
        <is>
          <t>21/02/2025</t>
        </is>
      </c>
      <c r="H906" t="inlineStr">
        <is>
          <t>22/04/2025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hybrid</t>
        </is>
      </c>
      <c r="M906" t="inlineStr">
        <is>
          <t>https://wilsonsons.gupy.io/job/eyJqb2JJZCI6ODY5MjcxMywic291cmNlIjoiZ3VweV9wb3J0YWwifQ==?jobBoardSource=gupy_portal</t>
        </is>
      </c>
      <c r="N906" t="inlineStr">
        <is>
          <t>Não</t>
        </is>
      </c>
    </row>
    <row r="907">
      <c r="A907" t="n">
        <v>8687975</v>
      </c>
      <c r="B907" t="n">
        <v>1036</v>
      </c>
      <c r="C907" t="inlineStr">
        <is>
          <t>SPDM/PAIS RIO DE JANEIRO</t>
        </is>
      </c>
      <c r="D907" t="inlineStr">
        <is>
          <t>Not</t>
        </is>
      </c>
      <c r="E907" t="inlineStr">
        <is>
          <t xml:space="preserve">ASSISTENTE DE PROGRAMAÇÃO - COMPLEXO REGULADOR </t>
        </is>
      </c>
      <c r="F907" t="inlineStr">
        <is>
          <t>effective</t>
        </is>
      </c>
      <c r="G907" t="inlineStr">
        <is>
          <t>20/02/2025</t>
        </is>
      </c>
      <c r="H907" t="inlineStr">
        <is>
          <t>25/04/2025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https://spdmpaisrj.gupy.io/job/eyJqb2JJZCI6ODY4Nzk3NSwic291cmNlIjoiZ3VweV9wb3J0YWwifQ==?jobBoardSource=gupy_portal</t>
        </is>
      </c>
      <c r="N907" t="inlineStr">
        <is>
          <t>Não</t>
        </is>
      </c>
    </row>
    <row r="908">
      <c r="A908" s="4" t="n">
        <v>8630551</v>
      </c>
      <c r="B908" s="4" t="n">
        <v>2285</v>
      </c>
      <c r="C908" s="4" t="inlineStr">
        <is>
          <t>Caju Benefícios</t>
        </is>
      </c>
      <c r="D908" s="4" t="inlineStr">
        <is>
          <t>Not</t>
        </is>
      </c>
      <c r="E908" s="4" t="inlineStr">
        <is>
          <t xml:space="preserve">Pessoa Desenvolvedora Back-End Sênior </t>
        </is>
      </c>
      <c r="F908" s="4" t="inlineStr">
        <is>
          <t>effective</t>
        </is>
      </c>
      <c r="G908" s="4" t="inlineStr">
        <is>
          <t>20/02/2025</t>
        </is>
      </c>
      <c r="H908" s="4" t="inlineStr">
        <is>
          <t>12/04/2025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https://caju.gupy.io/job/eyJqb2JJZCI6ODYzMDU1MSwic291cmNlIjoiZ3VweV9wb3J0YWwifQ==?jobBoardSource=gupy_portal</t>
        </is>
      </c>
      <c r="N908" s="4" t="inlineStr">
        <is>
          <t>Não</t>
        </is>
      </c>
    </row>
    <row r="909">
      <c r="A909" s="4" t="n">
        <v>8591365</v>
      </c>
      <c r="B909" s="4" t="n">
        <v>54190</v>
      </c>
      <c r="C909" s="4" t="inlineStr">
        <is>
          <t xml:space="preserve">Trizy </t>
        </is>
      </c>
      <c r="D909" s="4" t="inlineStr">
        <is>
          <t>Not</t>
        </is>
      </c>
      <c r="E909" s="4" t="inlineStr">
        <is>
          <t>Desenvolvedor backend (Node.js)</t>
        </is>
      </c>
      <c r="F909" s="4" t="inlineStr">
        <is>
          <t>effective</t>
        </is>
      </c>
      <c r="G909" s="4" t="inlineStr">
        <is>
          <t>20/02/2025</t>
        </is>
      </c>
      <c r="H909" s="4" t="inlineStr">
        <is>
          <t>05/04/2025</t>
        </is>
      </c>
      <c r="I909" s="4" t="b">
        <v>1</v>
      </c>
      <c r="J909" s="4" t="n"/>
      <c r="K909" s="4" t="n"/>
      <c r="L909" s="4" t="inlineStr">
        <is>
          <t>remote</t>
        </is>
      </c>
      <c r="M909" s="4" t="inlineStr">
        <is>
          <t>https://trizy.gupy.io/job/eyJqb2JJZCI6ODU5MTM2NSwic291cmNlIjoiZ3VweV9wb3J0YWwifQ==?jobBoardSource=gupy_portal</t>
        </is>
      </c>
      <c r="N909" s="4" t="inlineStr">
        <is>
          <t>Não</t>
        </is>
      </c>
    </row>
    <row r="910">
      <c r="A910" t="n">
        <v>8622116</v>
      </c>
      <c r="B910" t="n">
        <v>43366</v>
      </c>
      <c r="C910" t="inlineStr">
        <is>
          <t xml:space="preserve">ANBIMA  </t>
        </is>
      </c>
      <c r="D910" t="inlineStr">
        <is>
          <t>Not</t>
        </is>
      </c>
      <c r="E910" t="inlineStr">
        <is>
          <t>Estagiário de Suporte</t>
        </is>
      </c>
      <c r="F910" t="inlineStr">
        <is>
          <t>internship</t>
        </is>
      </c>
      <c r="G910" t="inlineStr">
        <is>
          <t>20/02/2025</t>
        </is>
      </c>
      <c r="H910" t="inlineStr">
        <is>
          <t>11/04/2025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on-site</t>
        </is>
      </c>
      <c r="M910" t="inlineStr">
        <is>
          <t>https://anbima.gupy.io/job/eyJqb2JJZCI6ODYyMjExNiwic291cmNlIjoiZ3VweV9wb3J0YWwifQ==?jobBoardSource=gupy_portal</t>
        </is>
      </c>
      <c r="N910" t="inlineStr">
        <is>
          <t>Não</t>
        </is>
      </c>
    </row>
    <row r="911">
      <c r="A911" t="n">
        <v>8638301</v>
      </c>
      <c r="B911" t="n">
        <v>43366</v>
      </c>
      <c r="C911" t="inlineStr">
        <is>
          <t xml:space="preserve">ANBIMA  </t>
        </is>
      </c>
      <c r="D911" t="inlineStr">
        <is>
          <t>Not</t>
        </is>
      </c>
      <c r="E911" t="inlineStr">
        <is>
          <t>Estagiário de Infraestrutura - Sistemas Operacionais</t>
        </is>
      </c>
      <c r="F911" t="inlineStr">
        <is>
          <t>internship</t>
        </is>
      </c>
      <c r="G911" t="inlineStr">
        <is>
          <t>20/02/2025</t>
        </is>
      </c>
      <c r="H911" t="inlineStr">
        <is>
          <t>13/04/2025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hybrid</t>
        </is>
      </c>
      <c r="M911" t="inlineStr">
        <is>
          <t>https://anbima.gupy.io/job/eyJqb2JJZCI6ODYzODMwMSwic291cmNlIjoiZ3VweV9wb3J0YWwifQ==?jobBoardSource=gupy_portal</t>
        </is>
      </c>
      <c r="N911" t="inlineStr">
        <is>
          <t>Não</t>
        </is>
      </c>
    </row>
    <row r="912">
      <c r="A912" t="n">
        <v>8672583</v>
      </c>
      <c r="B912" t="n">
        <v>47062</v>
      </c>
      <c r="C912" t="inlineStr">
        <is>
          <t>Confiance Jobs</t>
        </is>
      </c>
      <c r="D912" t="inlineStr">
        <is>
          <t>Not</t>
        </is>
      </c>
      <c r="E912" t="inlineStr">
        <is>
          <t>Estagiário de Planejamento e Controle da Produção</t>
        </is>
      </c>
      <c r="F912" t="inlineStr">
        <is>
          <t>internship</t>
        </is>
      </c>
      <c r="G912" t="inlineStr">
        <is>
          <t>20/02/2025</t>
        </is>
      </c>
      <c r="H912" t="inlineStr">
        <is>
          <t>19/05/2025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https://confiancemedical.gupy.io/job/eyJqb2JJZCI6ODY3MjU4Mywic291cmNlIjoiZ3VweV9wb3J0YWwifQ==?jobBoardSource=gupy_portal</t>
        </is>
      </c>
      <c r="N912" t="inlineStr">
        <is>
          <t>Não</t>
        </is>
      </c>
    </row>
    <row r="913">
      <c r="A913" t="n">
        <v>8684442</v>
      </c>
      <c r="B913" t="n">
        <v>47062</v>
      </c>
      <c r="C913" t="inlineStr">
        <is>
          <t>Confiance Jobs</t>
        </is>
      </c>
      <c r="D913" t="inlineStr">
        <is>
          <t>Not</t>
        </is>
      </c>
      <c r="E913" t="inlineStr">
        <is>
          <t>Estagiário da Produção Eletrônica</t>
        </is>
      </c>
      <c r="F913" t="inlineStr">
        <is>
          <t>internship</t>
        </is>
      </c>
      <c r="G913" t="inlineStr">
        <is>
          <t>20/02/2025</t>
        </is>
      </c>
      <c r="H913" t="inlineStr">
        <is>
          <t>21/05/2025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on-site</t>
        </is>
      </c>
      <c r="M913" t="inlineStr">
        <is>
          <t>https://confiancemedical.gupy.io/job/eyJqb2JJZCI6ODY4NDQ0Miwic291cmNlIjoiZ3VweV9wb3J0YWwifQ==?jobBoardSource=gupy_portal</t>
        </is>
      </c>
      <c r="N913" t="inlineStr">
        <is>
          <t>Não</t>
        </is>
      </c>
    </row>
    <row r="914">
      <c r="A914" t="n">
        <v>8685082</v>
      </c>
      <c r="B914" t="n">
        <v>537</v>
      </c>
      <c r="C914" t="inlineStr">
        <is>
          <t>Elite</t>
        </is>
      </c>
      <c r="D914" t="inlineStr">
        <is>
          <t>Not</t>
        </is>
      </c>
      <c r="E914" t="inlineStr">
        <is>
          <t>Estagiário(a) de Pedagogia | Elite São Gonçalo</t>
        </is>
      </c>
      <c r="F914" t="inlineStr">
        <is>
          <t>internship</t>
        </is>
      </c>
      <c r="G914" t="inlineStr">
        <is>
          <t>20/02/2025</t>
        </is>
      </c>
      <c r="H914" t="inlineStr">
        <is>
          <t>21/05/2025</t>
        </is>
      </c>
      <c r="I914" t="b">
        <v>0</v>
      </c>
      <c r="J914" t="inlineStr">
        <is>
          <t>São Gonçalo</t>
        </is>
      </c>
      <c r="K914" t="inlineStr">
        <is>
          <t>Rio de Janeiro</t>
        </is>
      </c>
      <c r="L914" t="inlineStr">
        <is>
          <t>on-site</t>
        </is>
      </c>
      <c r="M914" t="inlineStr">
        <is>
          <t>https://elite.gupy.io/job/eyJqb2JJZCI6ODY4NTA4Miwic291cmNlIjoiZ3VweV9wb3J0YWwifQ==?jobBoardSource=gupy_portal</t>
        </is>
      </c>
      <c r="N914" t="inlineStr">
        <is>
          <t>Não</t>
        </is>
      </c>
    </row>
    <row r="915">
      <c r="A915" s="4" t="n">
        <v>8655328</v>
      </c>
      <c r="B915" s="4" t="n">
        <v>40726</v>
      </c>
      <c r="C915" s="4" t="inlineStr">
        <is>
          <t>Akross</t>
        </is>
      </c>
      <c r="D915" s="4" t="inlineStr">
        <is>
          <t>Not</t>
        </is>
      </c>
      <c r="E915" s="4" t="inlineStr">
        <is>
          <t>Pessoa Estagiária Desenvolvimento</t>
        </is>
      </c>
      <c r="F915" s="4" t="inlineStr">
        <is>
          <t>internship</t>
        </is>
      </c>
      <c r="G915" s="4" t="inlineStr">
        <is>
          <t>20/02/2025</t>
        </is>
      </c>
      <c r="H915" s="4" t="inlineStr">
        <is>
          <t>15/05/2025</t>
        </is>
      </c>
      <c r="I915" s="4" t="b">
        <v>1</v>
      </c>
      <c r="J915" s="4" t="n"/>
      <c r="K915" s="4" t="n"/>
      <c r="L915" s="4" t="inlineStr">
        <is>
          <t>remote</t>
        </is>
      </c>
      <c r="M915" s="4" t="inlineStr">
        <is>
          <t>https://akross.gupy.io/job/eyJqb2JJZCI6ODY1NTMyOCwic291cmNlIjoiZ3VweV9wb3J0YWwifQ==?jobBoardSource=gupy_portal</t>
        </is>
      </c>
      <c r="N915" s="4" t="inlineStr">
        <is>
          <t>Não</t>
        </is>
      </c>
    </row>
    <row r="916">
      <c r="A916" s="4" t="n">
        <v>8686024</v>
      </c>
      <c r="B916" s="4" t="n">
        <v>52706</v>
      </c>
      <c r="C916" s="4" t="inlineStr">
        <is>
          <t>UNIG Carreiras</t>
        </is>
      </c>
      <c r="D916" s="4" t="inlineStr">
        <is>
          <t>Not</t>
        </is>
      </c>
      <c r="E916" s="4" t="inlineStr">
        <is>
          <t xml:space="preserve">Vaga de Estágio - Tecnologia da Informação/Desenvolvimento </t>
        </is>
      </c>
      <c r="F916" s="4" t="inlineStr">
        <is>
          <t>internship</t>
        </is>
      </c>
      <c r="G916" s="4" t="inlineStr">
        <is>
          <t>20/02/2025</t>
        </is>
      </c>
      <c r="H916" s="4" t="inlineStr">
        <is>
          <t>15/04/2025</t>
        </is>
      </c>
      <c r="I916" s="4" t="b">
        <v>0</v>
      </c>
      <c r="J916" s="4" t="inlineStr">
        <is>
          <t>Nova Iguaçu</t>
        </is>
      </c>
      <c r="K916" s="4" t="inlineStr">
        <is>
          <t>Rio de Janeiro</t>
        </is>
      </c>
      <c r="L916" s="4" t="inlineStr">
        <is>
          <t>on-site</t>
        </is>
      </c>
      <c r="M916" s="4" t="inlineStr">
        <is>
          <t>https://vemserunig.gupy.io/job/eyJqb2JJZCI6ODY4NjAyNCwic291cmNlIjoiZ3VweV9wb3J0YWwifQ==?jobBoardSource=gupy_portal</t>
        </is>
      </c>
      <c r="N916" s="4" t="inlineStr">
        <is>
          <t>Não</t>
        </is>
      </c>
    </row>
    <row r="917">
      <c r="A917" s="4" t="n">
        <v>8686165</v>
      </c>
      <c r="B917" s="4" t="n">
        <v>70987</v>
      </c>
      <c r="C917" s="4" t="inlineStr">
        <is>
          <t>Diagonal</t>
        </is>
      </c>
      <c r="D917" s="4" t="inlineStr">
        <is>
          <t>Not</t>
        </is>
      </c>
      <c r="E917" s="4" t="inlineStr">
        <is>
          <t>Desenvolvedor Full-Stack Sênior (Foco em PHP, Laravel e Nodejs) 🧡</t>
        </is>
      </c>
      <c r="F917" s="4" t="inlineStr">
        <is>
          <t>effective</t>
        </is>
      </c>
      <c r="G917" s="4" t="inlineStr">
        <is>
          <t>20/02/2025</t>
        </is>
      </c>
      <c r="H917" s="4" t="inlineStr">
        <is>
          <t>31/05/2025</t>
        </is>
      </c>
      <c r="I917" s="4" t="b">
        <v>1</v>
      </c>
      <c r="J917" s="4" t="inlineStr">
        <is>
          <t>São Paulo</t>
        </is>
      </c>
      <c r="K917" s="4" t="inlineStr">
        <is>
          <t>São Paulo</t>
        </is>
      </c>
      <c r="L917" s="4" t="inlineStr">
        <is>
          <t>remote</t>
        </is>
      </c>
      <c r="M917" s="4" t="inlineStr">
        <is>
          <t>https://sejadiagonal.gupy.io/job/eyJqb2JJZCI6ODY4NjE2NSwic291cmNlIjoiZ3VweV9wb3J0YWwifQ==?jobBoardSource=gupy_portal</t>
        </is>
      </c>
      <c r="N917" s="4" t="inlineStr">
        <is>
          <t>Não</t>
        </is>
      </c>
    </row>
    <row r="918">
      <c r="A918" s="4" t="n">
        <v>8456543</v>
      </c>
      <c r="B918" s="4" t="n">
        <v>44323</v>
      </c>
      <c r="C918" s="4" t="inlineStr">
        <is>
          <t>Softplan</t>
        </is>
      </c>
      <c r="D918" s="4" t="inlineStr">
        <is>
          <t>Not</t>
        </is>
      </c>
      <c r="E918" s="4" t="inlineStr">
        <is>
          <t>Pessoa Desenvolvedora Back-end .Net  Pleno Cód.6543</t>
        </is>
      </c>
      <c r="F918" s="4" t="inlineStr">
        <is>
          <t>effective</t>
        </is>
      </c>
      <c r="G918" s="4" t="inlineStr">
        <is>
          <t>19/02/2025</t>
        </is>
      </c>
      <c r="H918" s="4" t="inlineStr">
        <is>
          <t>12/04/2025</t>
        </is>
      </c>
      <c r="I918" s="4" t="b">
        <v>1</v>
      </c>
      <c r="J918" s="4" t="n"/>
      <c r="K918" s="4" t="n"/>
      <c r="L918" s="4" t="inlineStr">
        <is>
          <t>remote</t>
        </is>
      </c>
      <c r="M918" s="4" t="inlineStr">
        <is>
          <t>https://softplan.gupy.io/job/eyJqb2JJZCI6ODQ1NjU0Mywic291cmNlIjoiZ3VweV9wb3J0YWwifQ==?jobBoardSource=gupy_portal</t>
        </is>
      </c>
      <c r="N918" s="4" t="inlineStr">
        <is>
          <t>Não</t>
        </is>
      </c>
    </row>
    <row r="919">
      <c r="A919" s="4" t="n">
        <v>8680366</v>
      </c>
      <c r="B919" s="4" t="n">
        <v>68370</v>
      </c>
      <c r="C919" s="4" t="inlineStr">
        <is>
          <t>Confidencial3</t>
        </is>
      </c>
      <c r="D919" s="4" t="inlineStr">
        <is>
          <t>Not</t>
        </is>
      </c>
      <c r="E919" s="4" t="inlineStr">
        <is>
          <t>ANALISTA ADMINISTRATIVO JR</t>
        </is>
      </c>
      <c r="F919" s="4" t="inlineStr">
        <is>
          <t>effective</t>
        </is>
      </c>
      <c r="G919" s="4" t="inlineStr">
        <is>
          <t>19/02/2025</t>
        </is>
      </c>
      <c r="H919" s="4" t="inlineStr">
        <is>
          <t>20/05/2025</t>
        </is>
      </c>
      <c r="I919" s="4" t="b">
        <v>0</v>
      </c>
      <c r="J919" s="4" t="inlineStr">
        <is>
          <t>Rio de Janeiro</t>
        </is>
      </c>
      <c r="K919" s="4" t="inlineStr">
        <is>
          <t>Rio de Janeiro</t>
        </is>
      </c>
      <c r="L919" s="4" t="inlineStr">
        <is>
          <t>on-site</t>
        </is>
      </c>
      <c r="M919" s="4" t="inlineStr">
        <is>
          <t>https://vagaspgconfidencial.gupy.io/job/eyJqb2JJZCI6ODY4MDM2Niwic291cmNlIjoiZ3VweV9wb3J0YWwifQ==?jobBoardSource=gupy_portal</t>
        </is>
      </c>
      <c r="N919" s="4" t="inlineStr">
        <is>
          <t>Não</t>
        </is>
      </c>
    </row>
    <row r="920">
      <c r="A920" t="n">
        <v>8681997</v>
      </c>
      <c r="B920" t="n">
        <v>76301</v>
      </c>
      <c r="C920" t="inlineStr">
        <is>
          <t>Confidencial</t>
        </is>
      </c>
      <c r="D920" t="inlineStr">
        <is>
          <t>Not</t>
        </is>
      </c>
      <c r="E920" t="inlineStr">
        <is>
          <t>Estagiário de Recursos Humanos</t>
        </is>
      </c>
      <c r="F920" t="inlineStr">
        <is>
          <t>internship</t>
        </is>
      </c>
      <c r="G920" t="inlineStr">
        <is>
          <t>19/02/2025</t>
        </is>
      </c>
      <c r="H920" t="inlineStr">
        <is>
          <t>20/05/2025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https://vagasapsa.gupy.io/job/eyJqb2JJZCI6ODY4MTk5Nywic291cmNlIjoiZ3VweV9wb3J0YWwifQ==?jobBoardSource=gupy_portal</t>
        </is>
      </c>
      <c r="N920" t="inlineStr">
        <is>
          <t>Não</t>
        </is>
      </c>
    </row>
    <row r="921">
      <c r="A921" t="n">
        <v>8596533</v>
      </c>
      <c r="B921" t="n">
        <v>37294</v>
      </c>
      <c r="C921" t="inlineStr">
        <is>
          <t>Limppano</t>
        </is>
      </c>
      <c r="D921" t="inlineStr">
        <is>
          <t>Not</t>
        </is>
      </c>
      <c r="E921" t="inlineStr">
        <is>
          <t xml:space="preserve">ESTAGIÁRIO ADMINISTRATIVO EM MANUTENÇÃO INDUSTRIAL </t>
        </is>
      </c>
      <c r="F921" t="inlineStr">
        <is>
          <t>internship</t>
        </is>
      </c>
      <c r="G921" t="inlineStr">
        <is>
          <t>19/02/2025</t>
        </is>
      </c>
      <c r="H921" t="inlineStr">
        <is>
          <t>06/04/2025</t>
        </is>
      </c>
      <c r="I921" t="b">
        <v>0</v>
      </c>
      <c r="J921" t="inlineStr">
        <is>
          <t>Queimados</t>
        </is>
      </c>
      <c r="K921" t="inlineStr">
        <is>
          <t>Rio de Janeiro</t>
        </is>
      </c>
      <c r="L921" t="inlineStr">
        <is>
          <t>on-site</t>
        </is>
      </c>
      <c r="M921" t="inlineStr">
        <is>
          <t>https://grupolimppano.gupy.io/job/eyJqb2JJZCI6ODU5NjUzMywic291cmNlIjoiZ3VweV9wb3J0YWwifQ==?jobBoardSource=gupy_portal</t>
        </is>
      </c>
      <c r="N921" t="inlineStr">
        <is>
          <t>Não</t>
        </is>
      </c>
    </row>
    <row r="922">
      <c r="A922" t="n">
        <v>8680503</v>
      </c>
      <c r="B922" t="n">
        <v>67720</v>
      </c>
      <c r="C922" t="inlineStr">
        <is>
          <t>BSM Engenharia</t>
        </is>
      </c>
      <c r="D922" t="inlineStr">
        <is>
          <t>Not</t>
        </is>
      </c>
      <c r="E922" t="inlineStr">
        <is>
          <t>Estagiário(a) de Segurança do Trabalho</t>
        </is>
      </c>
      <c r="F922" t="inlineStr">
        <is>
          <t>internship</t>
        </is>
      </c>
      <c r="G922" t="inlineStr">
        <is>
          <t>19/02/2025</t>
        </is>
      </c>
      <c r="H922" t="inlineStr">
        <is>
          <t>20/05/2025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on-site</t>
        </is>
      </c>
      <c r="M922" t="inlineStr">
        <is>
          <t>https://bsmengenharia.gupy.io/job/eyJqb2JJZCI6ODY4MDUwMywic291cmNlIjoiZ3VweV9wb3J0YWwifQ==?jobBoardSource=gupy_portal</t>
        </is>
      </c>
      <c r="N922" t="inlineStr">
        <is>
          <t>Não</t>
        </is>
      </c>
    </row>
    <row r="923">
      <c r="A923" t="n">
        <v>8680151</v>
      </c>
      <c r="B923" t="n">
        <v>17659</v>
      </c>
      <c r="C923" t="inlineStr">
        <is>
          <t>BMA - Barbosa Müssnich Aragão</t>
        </is>
      </c>
      <c r="D923" t="inlineStr">
        <is>
          <t>Not</t>
        </is>
      </c>
      <c r="E923" t="inlineStr">
        <is>
          <t>Estagiário(a) - Propriedade Intelectual (RJ)</t>
        </is>
      </c>
      <c r="F923" t="inlineStr">
        <is>
          <t>internship</t>
        </is>
      </c>
      <c r="G923" t="inlineStr">
        <is>
          <t>19/02/2025</t>
        </is>
      </c>
      <c r="H923" t="inlineStr">
        <is>
          <t>20/05/2025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hybrid</t>
        </is>
      </c>
      <c r="M923" t="inlineStr">
        <is>
          <t>https://bmatalentos.gupy.io/job/eyJqb2JJZCI6ODY4MDE1MSwic291cmNlIjoiZ3VweV9wb3J0YWwifQ==?jobBoardSource=gupy_portal</t>
        </is>
      </c>
      <c r="N923" t="inlineStr">
        <is>
          <t>Não</t>
        </is>
      </c>
    </row>
    <row r="924">
      <c r="A924" t="n">
        <v>8679952</v>
      </c>
      <c r="B924" t="n">
        <v>2054</v>
      </c>
      <c r="C924" t="inlineStr">
        <is>
          <t>SolarGrid</t>
        </is>
      </c>
      <c r="D924" t="inlineStr">
        <is>
          <t>Not</t>
        </is>
      </c>
      <c r="E924" t="inlineStr">
        <is>
          <t>Estagiário de Projeto Civil</t>
        </is>
      </c>
      <c r="F924" t="inlineStr">
        <is>
          <t>effective</t>
        </is>
      </c>
      <c r="G924" t="inlineStr">
        <is>
          <t>19/02/2025</t>
        </is>
      </c>
      <c r="H924" t="inlineStr">
        <is>
          <t>20/05/2025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hybrid</t>
        </is>
      </c>
      <c r="M924" t="inlineStr">
        <is>
          <t>https://solargrid.gupy.io/job/eyJqb2JJZCI6ODY3OTk1Miwic291cmNlIjoiZ3VweV9wb3J0YWwifQ==?jobBoardSource=gupy_portal</t>
        </is>
      </c>
      <c r="N924" t="inlineStr">
        <is>
          <t>Não</t>
        </is>
      </c>
    </row>
    <row r="925">
      <c r="A925" t="n">
        <v>8677815</v>
      </c>
      <c r="B925" t="n">
        <v>7132</v>
      </c>
      <c r="C925" t="inlineStr">
        <is>
          <t>Villemor Amaral Advogados</t>
        </is>
      </c>
      <c r="D925" t="inlineStr">
        <is>
          <t>Not</t>
        </is>
      </c>
      <c r="E925" t="inlineStr">
        <is>
          <t xml:space="preserve">Estagiário de Direito - Área Tributária - RJ </t>
        </is>
      </c>
      <c r="F925" t="inlineStr">
        <is>
          <t>internship</t>
        </is>
      </c>
      <c r="G925" t="inlineStr">
        <is>
          <t>19/02/2025</t>
        </is>
      </c>
      <c r="H925" t="inlineStr">
        <is>
          <t>20/05/2025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hybrid</t>
        </is>
      </c>
      <c r="M925" t="inlineStr">
        <is>
          <t>https://villemor.gupy.io/job/eyJqb2JJZCI6ODY3NzgxNSwic291cmNlIjoiZ3VweV9wb3J0YWwifQ==?jobBoardSource=gupy_portal</t>
        </is>
      </c>
      <c r="N925" t="inlineStr">
        <is>
          <t>Não</t>
        </is>
      </c>
    </row>
    <row r="926">
      <c r="A926" t="n">
        <v>8677383</v>
      </c>
      <c r="B926" t="n">
        <v>537</v>
      </c>
      <c r="C926" t="inlineStr">
        <is>
          <t>Elite</t>
        </is>
      </c>
      <c r="D926" t="inlineStr">
        <is>
          <t>Not</t>
        </is>
      </c>
      <c r="E926" t="inlineStr">
        <is>
          <t>Estagiário(a) de Pedagogia | Elite Guadalupe</t>
        </is>
      </c>
      <c r="F926" t="inlineStr">
        <is>
          <t>internship</t>
        </is>
      </c>
      <c r="G926" t="inlineStr">
        <is>
          <t>19/02/2025</t>
        </is>
      </c>
      <c r="H926" t="inlineStr">
        <is>
          <t>20/05/2025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https://elite.gupy.io/job/eyJqb2JJZCI6ODY3NzM4Mywic291cmNlIjoiZ3VweV9wb3J0YWwifQ==?jobBoardSource=gupy_portal</t>
        </is>
      </c>
      <c r="N926" t="inlineStr">
        <is>
          <t>Não</t>
        </is>
      </c>
    </row>
    <row r="927">
      <c r="A927" t="n">
        <v>8675786</v>
      </c>
      <c r="B927" t="n">
        <v>1263</v>
      </c>
      <c r="C927" t="inlineStr">
        <is>
          <t>OH BOY! SACADA</t>
        </is>
      </c>
      <c r="D927" t="inlineStr">
        <is>
          <t>Not</t>
        </is>
      </c>
      <c r="E927" t="inlineStr">
        <is>
          <t>Estagiário de Estilo</t>
        </is>
      </c>
      <c r="F927" t="inlineStr">
        <is>
          <t>internship</t>
        </is>
      </c>
      <c r="G927" t="inlineStr">
        <is>
          <t>19/02/2025</t>
        </is>
      </c>
      <c r="H927" t="inlineStr">
        <is>
          <t>20/05/2025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https://sacadaeohboy.gupy.io/job/eyJqb2JJZCI6ODY3NTc4Niwic291cmNlIjoiZ3VweV9wb3J0YWwifQ==?jobBoardSource=gupy_portal</t>
        </is>
      </c>
      <c r="N927" t="inlineStr">
        <is>
          <t>Não</t>
        </is>
      </c>
    </row>
    <row r="928">
      <c r="A928" t="n">
        <v>8678029</v>
      </c>
      <c r="B928" t="n">
        <v>44654</v>
      </c>
      <c r="C928" t="inlineStr">
        <is>
          <t>Oportunidade Mercado Bitcoin</t>
        </is>
      </c>
      <c r="D928" t="inlineStr">
        <is>
          <t>Not</t>
        </is>
      </c>
      <c r="E928" t="inlineStr">
        <is>
          <t>Estágio(a) em Excelência Operacional</t>
        </is>
      </c>
      <c r="F928" t="inlineStr">
        <is>
          <t>internship</t>
        </is>
      </c>
      <c r="G928" t="inlineStr">
        <is>
          <t>19/02/2025</t>
        </is>
      </c>
      <c r="H928" t="inlineStr">
        <is>
          <t>20/05/2025</t>
        </is>
      </c>
      <c r="I928" t="b">
        <v>1</v>
      </c>
      <c r="L928" t="inlineStr">
        <is>
          <t>remote</t>
        </is>
      </c>
      <c r="M928" t="inlineStr">
        <is>
          <t>https://mb.gupy.io/job/eyJqb2JJZCI6ODY3ODAyOSwic291cmNlIjoiZ3VweV9wb3J0YWwifQ==?jobBoardSource=gupy_portal</t>
        </is>
      </c>
      <c r="N928" t="inlineStr">
        <is>
          <t>Não</t>
        </is>
      </c>
    </row>
    <row r="929">
      <c r="A929" t="n">
        <v>8556271</v>
      </c>
      <c r="B929" t="n">
        <v>52111</v>
      </c>
      <c r="C929" t="inlineStr">
        <is>
          <t>Felsberg Advogados</t>
        </is>
      </c>
      <c r="D929" t="inlineStr">
        <is>
          <t>Not</t>
        </is>
      </c>
      <c r="E929" t="inlineStr">
        <is>
          <t xml:space="preserve">Estágio em Contencioso Cível e Contratos </t>
        </is>
      </c>
      <c r="F929" t="inlineStr">
        <is>
          <t>internship</t>
        </is>
      </c>
      <c r="G929" t="inlineStr">
        <is>
          <t>19/02/2025</t>
        </is>
      </c>
      <c r="H929" t="inlineStr">
        <is>
          <t>30/03/2025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hybrid</t>
        </is>
      </c>
      <c r="M929" t="inlineStr">
        <is>
          <t>https://felsbergadvogados.gupy.io/job/eyJqb2JJZCI6ODU1NjI3MSwic291cmNlIjoiZ3VweV9wb3J0YWwifQ==?jobBoardSource=gupy_portal</t>
        </is>
      </c>
      <c r="N929" t="inlineStr">
        <is>
          <t>Não</t>
        </is>
      </c>
    </row>
    <row r="930">
      <c r="A930" t="n">
        <v>8567397</v>
      </c>
      <c r="B930" t="n">
        <v>2120</v>
      </c>
      <c r="C930" t="inlineStr">
        <is>
          <t>Webedia Brasil</t>
        </is>
      </c>
      <c r="D930" t="inlineStr">
        <is>
          <t>Not</t>
        </is>
      </c>
      <c r="E930" t="inlineStr">
        <is>
          <t>Estágio de redação | IGN Brasil | RJ</t>
        </is>
      </c>
      <c r="F930" t="inlineStr">
        <is>
          <t>internship</t>
        </is>
      </c>
      <c r="G930" t="inlineStr">
        <is>
          <t>19/02/2025</t>
        </is>
      </c>
      <c r="H930" t="inlineStr">
        <is>
          <t>01/04/2025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hybrid</t>
        </is>
      </c>
      <c r="M930" t="inlineStr">
        <is>
          <t>https://webedia.gupy.io/job/eyJqb2JJZCI6ODU2NzM5Nywic291cmNlIjoiZ3VweV9wb3J0YWwifQ==?jobBoardSource=gupy_portal</t>
        </is>
      </c>
      <c r="N930" t="inlineStr">
        <is>
          <t>Não</t>
        </is>
      </c>
    </row>
    <row r="931">
      <c r="A931" s="3" t="n">
        <v>8671131</v>
      </c>
      <c r="B931" s="3" t="n">
        <v>42706</v>
      </c>
      <c r="C931" s="3" t="inlineStr">
        <is>
          <t>Nexdom Healthtech</t>
        </is>
      </c>
      <c r="D931" s="3" t="inlineStr">
        <is>
          <t>Not</t>
        </is>
      </c>
      <c r="E931" s="3" t="inlineStr">
        <is>
          <t>Assistente de Atendimento - Customer Success</t>
        </is>
      </c>
      <c r="F931" s="3" t="inlineStr">
        <is>
          <t>effective</t>
        </is>
      </c>
      <c r="G931" s="3" t="inlineStr">
        <is>
          <t>19/02/2025</t>
        </is>
      </c>
      <c r="H931" s="3" t="inlineStr">
        <is>
          <t>19/05/2025</t>
        </is>
      </c>
      <c r="I931" s="3" t="b">
        <v>1</v>
      </c>
      <c r="J931" s="3" t="inlineStr"/>
      <c r="K931" s="3" t="inlineStr"/>
      <c r="L931" s="3" t="inlineStr">
        <is>
          <t>remote</t>
        </is>
      </c>
      <c r="M931" s="3" t="inlineStr">
        <is>
          <t>https://vempranexdom.gupy.io/job/eyJqb2JJZCI6ODY3MTEzMSwic291cmNlIjoiZ3VweV9wb3J0YWwifQ==?jobBoardSource=gupy_portal</t>
        </is>
      </c>
      <c r="N931" s="3" t="inlineStr">
        <is>
          <t>Não</t>
        </is>
      </c>
    </row>
    <row r="932">
      <c r="A932" s="4" t="n">
        <v>8601698</v>
      </c>
      <c r="B932" s="4" t="n">
        <v>294</v>
      </c>
      <c r="C932" s="4" t="inlineStr">
        <is>
          <t>Petlove</t>
        </is>
      </c>
      <c r="D932" s="4" t="inlineStr">
        <is>
          <t>Not</t>
        </is>
      </c>
      <c r="E932" s="4" t="inlineStr">
        <is>
          <t>Pessoa Desenvolvedora Backend (Sênior)</t>
        </is>
      </c>
      <c r="F932" s="4" t="inlineStr">
        <is>
          <t>effective</t>
        </is>
      </c>
      <c r="G932" s="4" t="inlineStr">
        <is>
          <t>18/02/2025</t>
        </is>
      </c>
      <c r="H932" s="4" t="inlineStr">
        <is>
          <t>21/04/2025</t>
        </is>
      </c>
      <c r="I932" s="4" t="b">
        <v>1</v>
      </c>
      <c r="J932" s="4" t="n"/>
      <c r="K932" s="4" t="n"/>
      <c r="L932" s="4" t="inlineStr">
        <is>
          <t>remote</t>
        </is>
      </c>
      <c r="M932" s="4" t="inlineStr">
        <is>
          <t>https://petlove.gupy.io/job/eyJqb2JJZCI6ODYwMTY5OCwic291cmNlIjoiZ3VweV9wb3J0YWwifQ==?jobBoardSource=gupy_portal</t>
        </is>
      </c>
      <c r="N932" s="4" t="inlineStr">
        <is>
          <t>Não</t>
        </is>
      </c>
    </row>
    <row r="933">
      <c r="A933" t="n">
        <v>8674245</v>
      </c>
      <c r="B933" t="n">
        <v>17659</v>
      </c>
      <c r="C933" t="inlineStr">
        <is>
          <t>BMA - Barbosa Müssnich Aragão</t>
        </is>
      </c>
      <c r="D933" t="inlineStr">
        <is>
          <t>Not</t>
        </is>
      </c>
      <c r="E933" t="inlineStr">
        <is>
          <t>Analista de Sistemas | Foco em back-end (RJ)</t>
        </is>
      </c>
      <c r="F933" t="inlineStr">
        <is>
          <t>effective</t>
        </is>
      </c>
      <c r="G933" t="inlineStr">
        <is>
          <t>18/02/2025</t>
        </is>
      </c>
      <c r="H933" t="inlineStr">
        <is>
          <t>19/05/2025</t>
        </is>
      </c>
      <c r="I933" t="b">
        <v>1</v>
      </c>
      <c r="L933" t="inlineStr">
        <is>
          <t>remote</t>
        </is>
      </c>
      <c r="M933" t="inlineStr">
        <is>
          <t>https://bmatalentos.gupy.io/job/eyJqb2JJZCI6ODY3NDI0NSwic291cmNlIjoiZ3VweV9wb3J0YWwifQ==?jobBoardSource=gupy_portal</t>
        </is>
      </c>
      <c r="N933" t="inlineStr">
        <is>
          <t>Não</t>
        </is>
      </c>
    </row>
    <row r="934">
      <c r="A934" s="4" t="n">
        <v>8673505</v>
      </c>
      <c r="B934" s="4" t="n">
        <v>55411</v>
      </c>
      <c r="C934" s="4" t="inlineStr">
        <is>
          <t>Saúde PASA</t>
        </is>
      </c>
      <c r="D934" s="4" t="inlineStr">
        <is>
          <t>Not</t>
        </is>
      </c>
      <c r="E934" s="4" t="inlineStr">
        <is>
          <t xml:space="preserve">Analista Administrativo Jr - Regulatório </t>
        </is>
      </c>
      <c r="F934" s="4" t="inlineStr">
        <is>
          <t>effective</t>
        </is>
      </c>
      <c r="G934" s="4" t="inlineStr">
        <is>
          <t>18/02/2025</t>
        </is>
      </c>
      <c r="H934" s="4" t="inlineStr">
        <is>
          <t>01/05/2025</t>
        </is>
      </c>
      <c r="I934" s="4" t="b">
        <v>0</v>
      </c>
      <c r="J934" s="4" t="inlineStr">
        <is>
          <t>Rio de Janeiro</t>
        </is>
      </c>
      <c r="K934" s="4" t="inlineStr">
        <is>
          <t>Rio de Janeiro</t>
        </is>
      </c>
      <c r="L934" s="4" t="inlineStr">
        <is>
          <t>hybrid</t>
        </is>
      </c>
      <c r="M934" s="4" t="inlineStr">
        <is>
          <t>https://saudepasa.gupy.io/job/eyJqb2JJZCI6ODY3MzUwNSwic291cmNlIjoiZ3VweV9wb3J0YWwifQ==?jobBoardSource=gupy_portal</t>
        </is>
      </c>
      <c r="N934" s="4" t="inlineStr">
        <is>
          <t>Não</t>
        </is>
      </c>
    </row>
    <row r="935">
      <c r="A935" t="n">
        <v>8668477</v>
      </c>
      <c r="B935" t="n">
        <v>960</v>
      </c>
      <c r="C935" t="inlineStr">
        <is>
          <t>Fattu</t>
        </is>
      </c>
      <c r="D935" t="inlineStr">
        <is>
          <t>Not</t>
        </is>
      </c>
      <c r="E935" t="inlineStr">
        <is>
          <t>Estagiário(a) Contábil</t>
        </is>
      </c>
      <c r="F935" t="inlineStr">
        <is>
          <t>internship</t>
        </is>
      </c>
      <c r="G935" t="inlineStr">
        <is>
          <t>18/02/2025</t>
        </is>
      </c>
      <c r="H935" t="inlineStr">
        <is>
          <t>19/05/2025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https://fattu.gupy.io/job/eyJqb2JJZCI6ODY2ODQ3Nywic291cmNlIjoiZ3VweV9wb3J0YWwifQ==?jobBoardSource=gupy_portal</t>
        </is>
      </c>
      <c r="N935" t="inlineStr">
        <is>
          <t>Não</t>
        </is>
      </c>
    </row>
    <row r="936">
      <c r="A936" t="n">
        <v>8673829</v>
      </c>
      <c r="B936" t="n">
        <v>17659</v>
      </c>
      <c r="C936" t="inlineStr">
        <is>
          <t>BMA - Barbosa Müssnich Aragão</t>
        </is>
      </c>
      <c r="D936" t="inlineStr">
        <is>
          <t>Not</t>
        </is>
      </c>
      <c r="E936" t="inlineStr">
        <is>
          <t>Estagiário(a) – Trabalhista (RJ)</t>
        </is>
      </c>
      <c r="F936" t="inlineStr">
        <is>
          <t>internship</t>
        </is>
      </c>
      <c r="G936" t="inlineStr">
        <is>
          <t>18/02/2025</t>
        </is>
      </c>
      <c r="H936" t="inlineStr">
        <is>
          <t>24/03/2025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hybrid</t>
        </is>
      </c>
      <c r="M936" t="inlineStr">
        <is>
          <t>https://bmatalentos.gupy.io/job/eyJqb2JJZCI6ODY3MzgyOSwic291cmNlIjoiZ3VweV9wb3J0YWwifQ==?jobBoardSource=gupy_portal</t>
        </is>
      </c>
      <c r="N936" t="inlineStr">
        <is>
          <t>Não</t>
        </is>
      </c>
    </row>
    <row r="937">
      <c r="A937" t="n">
        <v>8671480</v>
      </c>
      <c r="B937" t="n">
        <v>15217</v>
      </c>
      <c r="C937" t="inlineStr">
        <is>
          <t>Colégio QI</t>
        </is>
      </c>
      <c r="D937" t="inlineStr">
        <is>
          <t>Not</t>
        </is>
      </c>
      <c r="E937" t="inlineStr">
        <is>
          <t>Estagiário(a) em Mediação</t>
        </is>
      </c>
      <c r="F937" t="inlineStr">
        <is>
          <t>internship</t>
        </is>
      </c>
      <c r="G937" t="inlineStr">
        <is>
          <t>18/02/2025</t>
        </is>
      </c>
      <c r="H937" t="inlineStr">
        <is>
          <t>31/07/2025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on-site</t>
        </is>
      </c>
      <c r="M937" t="inlineStr">
        <is>
          <t>https://colegioqi.gupy.io/job/eyJqb2JJZCI6ODY3MTQ4MCwic291cmNlIjoiZ3VweV9wb3J0YWwifQ==?jobBoardSource=gupy_portal</t>
        </is>
      </c>
      <c r="N937" t="inlineStr">
        <is>
          <t>Não</t>
        </is>
      </c>
    </row>
    <row r="938">
      <c r="A938" t="n">
        <v>8669564</v>
      </c>
      <c r="B938" t="n">
        <v>15217</v>
      </c>
      <c r="C938" t="inlineStr">
        <is>
          <t>Creche e Escola Global Tree</t>
        </is>
      </c>
      <c r="D938" t="inlineStr">
        <is>
          <t>Not</t>
        </is>
      </c>
      <c r="E938" t="inlineStr">
        <is>
          <t xml:space="preserve">Estagiário(a) em Pedagogia </t>
        </is>
      </c>
      <c r="F938" t="inlineStr">
        <is>
          <t>internship</t>
        </is>
      </c>
      <c r="G938" t="inlineStr">
        <is>
          <t>18/02/2025</t>
        </is>
      </c>
      <c r="H938" t="inlineStr">
        <is>
          <t>19/05/2025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https://crecheescolaglobaltree.gupy.io/job/eyJqb2JJZCI6ODY2OTU2NCwic291cmNlIjoiZ3VweV9wb3J0YWwifQ==?jobBoardSource=gupy_portal</t>
        </is>
      </c>
      <c r="N938" t="inlineStr">
        <is>
          <t>Não</t>
        </is>
      </c>
    </row>
    <row r="939">
      <c r="A939" t="n">
        <v>8667971</v>
      </c>
      <c r="B939" t="n">
        <v>15217</v>
      </c>
      <c r="C939" t="inlineStr">
        <is>
          <t>Raiz Educação</t>
        </is>
      </c>
      <c r="D939" t="inlineStr">
        <is>
          <t>Not</t>
        </is>
      </c>
      <c r="E939" t="inlineStr">
        <is>
          <t>Estagiário(a) em Pedagogia</t>
        </is>
      </c>
      <c r="F939" t="inlineStr">
        <is>
          <t>internship</t>
        </is>
      </c>
      <c r="G939" t="inlineStr">
        <is>
          <t>18/02/2025</t>
        </is>
      </c>
      <c r="H939" t="inlineStr">
        <is>
          <t>01/09/2025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https://raizeducacao.gupy.io/job/eyJqb2JJZCI6ODY2Nzk3MSwic291cmNlIjoiZ3VweV9wb3J0YWwifQ==?jobBoardSource=gupy_portal</t>
        </is>
      </c>
      <c r="N939" t="inlineStr">
        <is>
          <t>Não</t>
        </is>
      </c>
    </row>
    <row r="940">
      <c r="A940" t="n">
        <v>8674192</v>
      </c>
      <c r="B940" t="n">
        <v>55411</v>
      </c>
      <c r="C940" t="inlineStr">
        <is>
          <t>Saúde PASA</t>
        </is>
      </c>
      <c r="D940" t="inlineStr">
        <is>
          <t>Not</t>
        </is>
      </c>
      <c r="E940" t="inlineStr">
        <is>
          <t>Programa de Estágio em Direito - Rio de Janeiro</t>
        </is>
      </c>
      <c r="F940" t="inlineStr">
        <is>
          <t>internship</t>
        </is>
      </c>
      <c r="G940" t="inlineStr">
        <is>
          <t>18/02/2025</t>
        </is>
      </c>
      <c r="H940" t="inlineStr">
        <is>
          <t>19/05/2025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hybrid</t>
        </is>
      </c>
      <c r="M940" t="inlineStr">
        <is>
          <t>https://saudepasa.gupy.io/job/eyJqb2JJZCI6ODY3NDE5Miwic291cmNlIjoiZ3VweV9wb3J0YWwifQ==?jobBoardSource=gupy_portal</t>
        </is>
      </c>
      <c r="N940" t="inlineStr">
        <is>
          <t>Não</t>
        </is>
      </c>
    </row>
    <row r="941">
      <c r="A941" t="n">
        <v>8670543</v>
      </c>
      <c r="B941" t="n">
        <v>73231</v>
      </c>
      <c r="C941" t="inlineStr">
        <is>
          <t>RD Saúde - Farmácias</t>
        </is>
      </c>
      <c r="D941" t="inlineStr">
        <is>
          <t>Not</t>
        </is>
      </c>
      <c r="E941" t="inlineStr">
        <is>
          <t>Estágio em Farmácia - VOLTA REDONDA/RJ (VOLTA REDONDA B)</t>
        </is>
      </c>
      <c r="F941" t="inlineStr">
        <is>
          <t>internship</t>
        </is>
      </c>
      <c r="G941" t="inlineStr">
        <is>
          <t>18/02/2025</t>
        </is>
      </c>
      <c r="H941" t="inlineStr">
        <is>
          <t>19/05/2025</t>
        </is>
      </c>
      <c r="I941" t="b">
        <v>0</v>
      </c>
      <c r="J941" t="inlineStr">
        <is>
          <t>Volta Redonda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https://rdsaude-farmacia.gupy.io/job/eyJqb2JJZCI6ODY3MDU0Mywic291cmNlIjoiZ3VweV9wb3J0YWwifQ==?jobBoardSource=gupy_portal</t>
        </is>
      </c>
      <c r="N941" t="inlineStr">
        <is>
          <t>Não</t>
        </is>
      </c>
    </row>
    <row r="942">
      <c r="A942" t="n">
        <v>8670541</v>
      </c>
      <c r="B942" t="n">
        <v>73231</v>
      </c>
      <c r="C942" t="inlineStr">
        <is>
          <t>RD Saúde - Farmácias</t>
        </is>
      </c>
      <c r="D942" t="inlineStr">
        <is>
          <t>Not</t>
        </is>
      </c>
      <c r="E942" t="inlineStr">
        <is>
          <t>Estágio em Farmácia - CABO FRIO/RJ (CABO FRIO A)</t>
        </is>
      </c>
      <c r="F942" t="inlineStr">
        <is>
          <t>internship</t>
        </is>
      </c>
      <c r="G942" t="inlineStr">
        <is>
          <t>18/02/2025</t>
        </is>
      </c>
      <c r="H942" t="inlineStr">
        <is>
          <t>19/05/2025</t>
        </is>
      </c>
      <c r="I942" t="b">
        <v>0</v>
      </c>
      <c r="J942" t="inlineStr">
        <is>
          <t>Cabo Frio</t>
        </is>
      </c>
      <c r="K942" t="inlineStr">
        <is>
          <t>Rio de Janeiro</t>
        </is>
      </c>
      <c r="L942" t="inlineStr">
        <is>
          <t>on-site</t>
        </is>
      </c>
      <c r="M942" t="inlineStr">
        <is>
          <t>https://rdsaude-farmacia.gupy.io/job/eyJqb2JJZCI6ODY3MDU0MSwic291cmNlIjoiZ3VweV9wb3J0YWwifQ==?jobBoardSource=gupy_portal</t>
        </is>
      </c>
      <c r="N942" t="inlineStr">
        <is>
          <t>Não</t>
        </is>
      </c>
    </row>
    <row r="943">
      <c r="A943" t="n">
        <v>8670540</v>
      </c>
      <c r="B943" t="n">
        <v>73231</v>
      </c>
      <c r="C943" t="inlineStr">
        <is>
          <t>RD Saúde - Farmácias</t>
        </is>
      </c>
      <c r="D943" t="inlineStr">
        <is>
          <t>Not</t>
        </is>
      </c>
      <c r="E943" t="inlineStr">
        <is>
          <t>Estágio em Farmácia - BARRA MANSA/RJ (BARRA MANSA A)</t>
        </is>
      </c>
      <c r="F943" t="inlineStr">
        <is>
          <t>internship</t>
        </is>
      </c>
      <c r="G943" t="inlineStr">
        <is>
          <t>18/02/2025</t>
        </is>
      </c>
      <c r="H943" t="inlineStr">
        <is>
          <t>19/05/2025</t>
        </is>
      </c>
      <c r="I943" t="b">
        <v>0</v>
      </c>
      <c r="J943" t="inlineStr">
        <is>
          <t>Barra Mansa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https://rdsaude-farmacia.gupy.io/job/eyJqb2JJZCI6ODY3MDU0MCwic291cmNlIjoiZ3VweV9wb3J0YWwifQ==?jobBoardSource=gupy_portal</t>
        </is>
      </c>
      <c r="N943" t="inlineStr">
        <is>
          <t>Não</t>
        </is>
      </c>
    </row>
    <row r="944">
      <c r="A944" s="4" t="n">
        <v>8563732</v>
      </c>
      <c r="B944" s="4" t="n">
        <v>815</v>
      </c>
      <c r="C944" s="4" t="inlineStr">
        <is>
          <t>Mutant</t>
        </is>
      </c>
      <c r="D944" s="4" t="inlineStr">
        <is>
          <t>Not</t>
        </is>
      </c>
      <c r="E944" s="4" t="inlineStr">
        <is>
          <t>Analista de Desenvolvimento (PHP/SQL)</t>
        </is>
      </c>
      <c r="F944" s="4" t="inlineStr">
        <is>
          <t>effective</t>
        </is>
      </c>
      <c r="G944" s="4" t="inlineStr">
        <is>
          <t>18/02/2025</t>
        </is>
      </c>
      <c r="H944" s="4" t="inlineStr">
        <is>
          <t>31/03/2025</t>
        </is>
      </c>
      <c r="I944" s="4" t="b">
        <v>1</v>
      </c>
      <c r="J944" s="4" t="n"/>
      <c r="K944" s="4" t="n"/>
      <c r="L944" s="4" t="inlineStr">
        <is>
          <t>remote</t>
        </is>
      </c>
      <c r="M944" s="4" t="inlineStr">
        <is>
          <t>https://mutantbrvagas.gupy.io/job/eyJqb2JJZCI6ODU2MzczMiwic291cmNlIjoiZ3VweV9wb3J0YWwifQ==?jobBoardSource=gupy_portal</t>
        </is>
      </c>
      <c r="N944" s="4" t="inlineStr">
        <is>
          <t>Não</t>
        </is>
      </c>
    </row>
    <row r="945">
      <c r="A945" s="3" t="n">
        <v>8672954</v>
      </c>
      <c r="B945" s="3" t="n">
        <v>1806</v>
      </c>
      <c r="C945" s="3" t="inlineStr">
        <is>
          <t>One Big Media Group</t>
        </is>
      </c>
      <c r="D945" s="3" t="inlineStr">
        <is>
          <t>Not</t>
        </is>
      </c>
      <c r="E945" s="3" t="inlineStr">
        <is>
          <t>Analista de Customer Success Pleno [Bilingue]</t>
        </is>
      </c>
      <c r="F945" s="3" t="inlineStr">
        <is>
          <t>effective</t>
        </is>
      </c>
      <c r="G945" s="3" t="inlineStr">
        <is>
          <t>18/02/2025</t>
        </is>
      </c>
      <c r="H945" s="3" t="inlineStr">
        <is>
          <t>31/03/2025</t>
        </is>
      </c>
      <c r="I945" s="3" t="b">
        <v>1</v>
      </c>
      <c r="J945" s="3" t="inlineStr"/>
      <c r="K945" s="3" t="inlineStr"/>
      <c r="L945" s="3" t="inlineStr">
        <is>
          <t>remote</t>
        </is>
      </c>
      <c r="M945" s="3" t="inlineStr">
        <is>
          <t>https://1bigmedia.gupy.io/job/eyJqb2JJZCI6ODY3Mjk1NCwic291cmNlIjoiZ3VweV9wb3J0YWwifQ==?jobBoardSource=gupy_portal</t>
        </is>
      </c>
      <c r="N945" s="3" t="inlineStr">
        <is>
          <t>Não</t>
        </is>
      </c>
    </row>
    <row r="946">
      <c r="A946" t="n">
        <v>8666186</v>
      </c>
      <c r="B946" t="n">
        <v>17659</v>
      </c>
      <c r="C946" t="inlineStr">
        <is>
          <t>BMA - Barbosa Müssnich Aragão</t>
        </is>
      </c>
      <c r="D946" t="inlineStr">
        <is>
          <t>Not</t>
        </is>
      </c>
      <c r="E946" t="inlineStr">
        <is>
          <t>Estagiário(a) - Infraestrutura, Regulação e Assuntos Governamentais (RJ) ✊🏾👩🏻‍🦯🏳️‍🌈</t>
        </is>
      </c>
      <c r="F946" t="inlineStr">
        <is>
          <t>internship</t>
        </is>
      </c>
      <c r="G946" t="inlineStr">
        <is>
          <t>17/02/2025</t>
        </is>
      </c>
      <c r="H946" t="inlineStr">
        <is>
          <t>18/05/2025</t>
        </is>
      </c>
      <c r="I946" t="b">
        <v>0</v>
      </c>
      <c r="J946" t="inlineStr">
        <is>
          <t>Rio de Janeiro</t>
        </is>
      </c>
      <c r="K946" t="inlineStr">
        <is>
          <t>Rio de Janeiro</t>
        </is>
      </c>
      <c r="L946" t="inlineStr">
        <is>
          <t>hybrid</t>
        </is>
      </c>
      <c r="M946" t="inlineStr">
        <is>
          <t>https://bmatalentos.gupy.io/job/eyJqb2JJZCI6ODY2NjE4Niwic291cmNlIjoiZ3VweV9wb3J0YWwifQ==?jobBoardSource=gupy_portal</t>
        </is>
      </c>
      <c r="N946" t="inlineStr">
        <is>
          <t>Não</t>
        </is>
      </c>
    </row>
    <row r="947">
      <c r="A947" t="n">
        <v>8665737</v>
      </c>
      <c r="B947" t="n">
        <v>17659</v>
      </c>
      <c r="C947" t="inlineStr">
        <is>
          <t>BMA - Barbosa Müssnich Aragão</t>
        </is>
      </c>
      <c r="D947" t="inlineStr">
        <is>
          <t>Not</t>
        </is>
      </c>
      <c r="E947" t="inlineStr">
        <is>
          <t>Estagiário(a) - Solução de Conflitos (RJ)</t>
        </is>
      </c>
      <c r="F947" t="inlineStr">
        <is>
          <t>internship</t>
        </is>
      </c>
      <c r="G947" t="inlineStr">
        <is>
          <t>17/02/2025</t>
        </is>
      </c>
      <c r="H947" t="inlineStr">
        <is>
          <t>07/04/2025</t>
        </is>
      </c>
      <c r="I947" t="b">
        <v>0</v>
      </c>
      <c r="J947" t="inlineStr">
        <is>
          <t>Rio de Janeiro</t>
        </is>
      </c>
      <c r="K947" t="inlineStr">
        <is>
          <t>Rio de Janeiro</t>
        </is>
      </c>
      <c r="L947" t="inlineStr">
        <is>
          <t>hybrid</t>
        </is>
      </c>
      <c r="M947" t="inlineStr">
        <is>
          <t>https://bmatalentos.gupy.io/job/eyJqb2JJZCI6ODY2NTczNywic291cmNlIjoiZ3VweV9wb3J0YWwifQ==?jobBoardSource=gupy_portal</t>
        </is>
      </c>
      <c r="N947" t="inlineStr">
        <is>
          <t>Não</t>
        </is>
      </c>
    </row>
    <row r="948">
      <c r="A948" t="n">
        <v>8664659</v>
      </c>
      <c r="B948" t="n">
        <v>7066</v>
      </c>
      <c r="C948" t="inlineStr">
        <is>
          <t>Visagio</t>
        </is>
      </c>
      <c r="D948" t="inlineStr">
        <is>
          <t>Not</t>
        </is>
      </c>
      <c r="E948" t="inlineStr">
        <is>
          <t>Estagiário de RH – Foco em Recrutamento e Seleção</t>
        </is>
      </c>
      <c r="F948" t="inlineStr">
        <is>
          <t>internship</t>
        </is>
      </c>
      <c r="G948" t="inlineStr">
        <is>
          <t>17/02/2025</t>
        </is>
      </c>
      <c r="H948" t="inlineStr">
        <is>
          <t>31/03/2025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https://visagio.gupy.io/job/eyJqb2JJZCI6ODY2NDY1OSwic291cmNlIjoiZ3VweV9wb3J0YWwifQ==?jobBoardSource=gupy_portal</t>
        </is>
      </c>
      <c r="N948" t="inlineStr">
        <is>
          <t>Não</t>
        </is>
      </c>
    </row>
    <row r="949">
      <c r="A949" t="n">
        <v>8632789</v>
      </c>
      <c r="B949" t="n">
        <v>37294</v>
      </c>
      <c r="C949" t="inlineStr">
        <is>
          <t>Limppano</t>
        </is>
      </c>
      <c r="D949" t="inlineStr">
        <is>
          <t>Not</t>
        </is>
      </c>
      <c r="E949" t="inlineStr">
        <is>
          <t>ESTAGIÁRIO - RH COM FOCO EM RECRUTAMENTO E SELEÇÃO (Queimados)</t>
        </is>
      </c>
      <c r="F949" t="inlineStr">
        <is>
          <t>internship</t>
        </is>
      </c>
      <c r="G949" t="inlineStr">
        <is>
          <t>17/02/2025</t>
        </is>
      </c>
      <c r="H949" t="inlineStr">
        <is>
          <t>12/04/2025</t>
        </is>
      </c>
      <c r="I949" t="b">
        <v>0</v>
      </c>
      <c r="J949" t="inlineStr">
        <is>
          <t>Queimados</t>
        </is>
      </c>
      <c r="K949" t="inlineStr">
        <is>
          <t>Rio de Janeiro</t>
        </is>
      </c>
      <c r="L949" t="inlineStr">
        <is>
          <t>on-site</t>
        </is>
      </c>
      <c r="M949" t="inlineStr">
        <is>
          <t>https://grupolimppano.gupy.io/job/eyJqb2JJZCI6ODYzMjc4OSwic291cmNlIjoiZ3VweV9wb3J0YWwifQ==?jobBoardSource=gupy_portal</t>
        </is>
      </c>
      <c r="N949" t="inlineStr">
        <is>
          <t>Não</t>
        </is>
      </c>
    </row>
    <row r="950">
      <c r="A950" t="n">
        <v>8662272</v>
      </c>
      <c r="B950" t="n">
        <v>537</v>
      </c>
      <c r="C950" t="inlineStr">
        <is>
          <t>Elite</t>
        </is>
      </c>
      <c r="D950" t="inlineStr">
        <is>
          <t>Not</t>
        </is>
      </c>
      <c r="E950" t="inlineStr">
        <is>
          <t xml:space="preserve"> Elite 2025 |  Estagiário Pedagógico Monitor de Física - Rio de Janeiro/RJ</t>
        </is>
      </c>
      <c r="F950" t="inlineStr">
        <is>
          <t>internship</t>
        </is>
      </c>
      <c r="G950" t="inlineStr">
        <is>
          <t>17/02/2025</t>
        </is>
      </c>
      <c r="H950" t="inlineStr">
        <is>
          <t>18/05/2025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https://elite.gupy.io/job/eyJqb2JJZCI6ODY2MjI3Miwic291cmNlIjoiZ3VweV9wb3J0YWwifQ==?jobBoardSource=gupy_portal</t>
        </is>
      </c>
      <c r="N950" t="inlineStr">
        <is>
          <t>Não</t>
        </is>
      </c>
    </row>
    <row r="951">
      <c r="A951" t="n">
        <v>8661982</v>
      </c>
      <c r="B951" t="n">
        <v>537</v>
      </c>
      <c r="C951" t="inlineStr">
        <is>
          <t>Elite</t>
        </is>
      </c>
      <c r="D951" t="inlineStr">
        <is>
          <t>Not</t>
        </is>
      </c>
      <c r="E951" t="inlineStr">
        <is>
          <t xml:space="preserve"> Elite 2025 |  Monitor Estagiário Pedagógico de Química - Rio de Janeiro/RJ</t>
        </is>
      </c>
      <c r="F951" t="inlineStr">
        <is>
          <t>internship</t>
        </is>
      </c>
      <c r="G951" t="inlineStr">
        <is>
          <t>17/02/2025</t>
        </is>
      </c>
      <c r="H951" t="inlineStr">
        <is>
          <t>20/04/2025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https://elite.gupy.io/job/eyJqb2JJZCI6ODY2MTk4Miwic291cmNlIjoiZ3VweV9wb3J0YWwifQ==?jobBoardSource=gupy_portal</t>
        </is>
      </c>
      <c r="N951" t="inlineStr">
        <is>
          <t>Não</t>
        </is>
      </c>
    </row>
    <row r="952">
      <c r="A952" t="n">
        <v>8661563</v>
      </c>
      <c r="B952" t="n">
        <v>537</v>
      </c>
      <c r="C952" t="inlineStr">
        <is>
          <t>Elite</t>
        </is>
      </c>
      <c r="D952" t="inlineStr">
        <is>
          <t>Not</t>
        </is>
      </c>
      <c r="E952" t="inlineStr">
        <is>
          <t xml:space="preserve"> Elite 2025 | Estagiário Pedagógico Monitor de Língua Portuguesa - Rio de Janeiro/RJ</t>
        </is>
      </c>
      <c r="F952" t="inlineStr">
        <is>
          <t>internship</t>
        </is>
      </c>
      <c r="G952" t="inlineStr">
        <is>
          <t>17/02/2025</t>
        </is>
      </c>
      <c r="H952" t="inlineStr">
        <is>
          <t>20/04/2025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https://elite.gupy.io/job/eyJqb2JJZCI6ODY2MTU2Mywic291cmNlIjoiZ3VweV9wb3J0YWwifQ==?jobBoardSource=gupy_portal</t>
        </is>
      </c>
      <c r="N952" t="inlineStr">
        <is>
          <t>Não</t>
        </is>
      </c>
    </row>
    <row r="953">
      <c r="A953" t="n">
        <v>8661193</v>
      </c>
      <c r="B953" t="n">
        <v>537</v>
      </c>
      <c r="C953" t="inlineStr">
        <is>
          <t>Elite</t>
        </is>
      </c>
      <c r="D953" t="inlineStr">
        <is>
          <t>Not</t>
        </is>
      </c>
      <c r="E953" t="inlineStr">
        <is>
          <t xml:space="preserve"> Elite 2025 |  Estagiário Pedagógico Monitor de Matemática - Rio de Janeiro/RJ</t>
        </is>
      </c>
      <c r="F953" t="inlineStr">
        <is>
          <t>internship</t>
        </is>
      </c>
      <c r="G953" t="inlineStr">
        <is>
          <t>17/02/2025</t>
        </is>
      </c>
      <c r="H953" t="inlineStr">
        <is>
          <t>20/04/2025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https://elite.gupy.io/job/eyJqb2JJZCI6ODY2MTE5Mywic291cmNlIjoiZ3VweV9wb3J0YWwifQ==?jobBoardSource=gupy_portal</t>
        </is>
      </c>
      <c r="N953" t="inlineStr">
        <is>
          <t>Não</t>
        </is>
      </c>
    </row>
    <row r="954">
      <c r="A954" t="n">
        <v>8664484</v>
      </c>
      <c r="B954" t="n">
        <v>7066</v>
      </c>
      <c r="C954" t="inlineStr">
        <is>
          <t>Visagio</t>
        </is>
      </c>
      <c r="D954" t="inlineStr">
        <is>
          <t>Not</t>
        </is>
      </c>
      <c r="E954" t="inlineStr">
        <is>
          <t>Analista de RH – Foco em Gestão de Contratos de Estágio</t>
        </is>
      </c>
      <c r="F954" t="inlineStr">
        <is>
          <t>effective</t>
        </is>
      </c>
      <c r="G954" t="inlineStr">
        <is>
          <t>17/02/2025</t>
        </is>
      </c>
      <c r="H954" t="inlineStr">
        <is>
          <t>31/03/2025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hybrid</t>
        </is>
      </c>
      <c r="M954" t="inlineStr">
        <is>
          <t>https://visagio.gupy.io/job/eyJqb2JJZCI6ODY2NDQ4NCwic291cmNlIjoiZ3VweV9wb3J0YWwifQ==?jobBoardSource=gupy_portal</t>
        </is>
      </c>
      <c r="N954" t="inlineStr">
        <is>
          <t>Não</t>
        </is>
      </c>
    </row>
    <row r="955">
      <c r="A955" t="n">
        <v>8663011</v>
      </c>
      <c r="B955" t="n">
        <v>579</v>
      </c>
      <c r="C955" t="inlineStr">
        <is>
          <t>Supergasbras</t>
        </is>
      </c>
      <c r="D955" t="inlineStr">
        <is>
          <t>Not</t>
        </is>
      </c>
      <c r="E955" t="inlineStr">
        <is>
          <t>Estágio em Direito Tributário | Rio de Janeiro</t>
        </is>
      </c>
      <c r="F955" t="inlineStr">
        <is>
          <t>internship</t>
        </is>
      </c>
      <c r="G955" t="inlineStr">
        <is>
          <t>17/02/2025</t>
        </is>
      </c>
      <c r="H955" t="inlineStr">
        <is>
          <t>18/05/2025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hybrid</t>
        </is>
      </c>
      <c r="M955" t="inlineStr">
        <is>
          <t>https://supergasbras.gupy.io/job/eyJqb2JJZCI6ODY2MzAxMSwic291cmNlIjoiZ3VweV9wb3J0YWwifQ==?jobBoardSource=gupy_portal</t>
        </is>
      </c>
      <c r="N955" t="inlineStr">
        <is>
          <t>Não</t>
        </is>
      </c>
    </row>
    <row r="956">
      <c r="A956" t="n">
        <v>8661081</v>
      </c>
      <c r="B956" t="n">
        <v>43003</v>
      </c>
      <c r="C956" t="inlineStr">
        <is>
          <t>Rolim Goulart Cardoso</t>
        </is>
      </c>
      <c r="D956" t="inlineStr">
        <is>
          <t>Not</t>
        </is>
      </c>
      <c r="E956" t="inlineStr">
        <is>
          <t xml:space="preserve">Estágio Regulatório Energia Óleo &amp; Gás - RJ </t>
        </is>
      </c>
      <c r="F956" t="inlineStr">
        <is>
          <t>internship</t>
        </is>
      </c>
      <c r="G956" t="inlineStr">
        <is>
          <t>17/02/2025</t>
        </is>
      </c>
      <c r="H956" t="inlineStr">
        <is>
          <t>18/05/2025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hybrid</t>
        </is>
      </c>
      <c r="M956" t="inlineStr">
        <is>
          <t>https://rolim.gupy.io/job/eyJqb2JJZCI6ODY2MTA4MSwic291cmNlIjoiZ3VweV9wb3J0YWwifQ==?jobBoardSource=gupy_portal</t>
        </is>
      </c>
      <c r="N956" t="inlineStr">
        <is>
          <t>Não</t>
        </is>
      </c>
    </row>
    <row r="957">
      <c r="A957" s="4" t="n">
        <v>8651725</v>
      </c>
      <c r="B957" s="4" t="n">
        <v>19408</v>
      </c>
      <c r="C957" s="4" t="inlineStr">
        <is>
          <t>Fadami soluções</t>
        </is>
      </c>
      <c r="D957" s="4" t="inlineStr">
        <is>
          <t>Not</t>
        </is>
      </c>
      <c r="E957" s="4" t="inlineStr">
        <is>
          <t>Desenvolvedor Full Stack (Foco em Backend)</t>
        </is>
      </c>
      <c r="F957" s="4" t="inlineStr">
        <is>
          <t>effective</t>
        </is>
      </c>
      <c r="G957" s="4" t="inlineStr">
        <is>
          <t>14/02/2025</t>
        </is>
      </c>
      <c r="H957" s="4" t="inlineStr">
        <is>
          <t>30/04/2025</t>
        </is>
      </c>
      <c r="I957" s="4" t="b">
        <v>0</v>
      </c>
      <c r="J957" s="4" t="inlineStr">
        <is>
          <t>Rio de Janeiro</t>
        </is>
      </c>
      <c r="K957" s="4" t="inlineStr">
        <is>
          <t>Rio de Janeiro</t>
        </is>
      </c>
      <c r="L957" s="4" t="inlineStr">
        <is>
          <t>hybrid</t>
        </is>
      </c>
      <c r="M957" s="4" t="inlineStr">
        <is>
          <t>https://fadami.gupy.io/job/eyJqb2JJZCI6ODY1MTcyNSwic291cmNlIjoiZ3VweV9wb3J0YWwifQ==?jobBoardSource=gupy_portal</t>
        </is>
      </c>
      <c r="N957" s="4" t="inlineStr">
        <is>
          <t>Não</t>
        </is>
      </c>
    </row>
    <row r="958">
      <c r="A958" s="4" t="n">
        <v>8581971</v>
      </c>
      <c r="B958" s="4" t="n">
        <v>364</v>
      </c>
      <c r="C958" s="4" t="inlineStr">
        <is>
          <t>Sicredi</t>
        </is>
      </c>
      <c r="D958" s="4" t="inlineStr">
        <is>
          <t>Not</t>
        </is>
      </c>
      <c r="E958" s="4" t="inlineStr">
        <is>
          <t>CAS | Pessoa Desenvolvedora Backend Pleno - Agro</t>
        </is>
      </c>
      <c r="F958" s="4" t="inlineStr">
        <is>
          <t>effective</t>
        </is>
      </c>
      <c r="G958" s="4" t="inlineStr">
        <is>
          <t>14/02/2025</t>
        </is>
      </c>
      <c r="H958" s="4" t="inlineStr">
        <is>
          <t>04/04/2025</t>
        </is>
      </c>
      <c r="I958" s="4" t="b">
        <v>1</v>
      </c>
      <c r="J958" s="4" t="n"/>
      <c r="K958" s="4" t="n"/>
      <c r="L958" s="4" t="inlineStr">
        <is>
          <t>remote</t>
        </is>
      </c>
      <c r="M958" s="4" t="inlineStr">
        <is>
          <t>https://sicredi.gupy.io/job/eyJqb2JJZCI6ODU4MTk3MSwic291cmNlIjoiZ3VweV9wb3J0YWwifQ==?jobBoardSource=gupy_portal</t>
        </is>
      </c>
      <c r="N958" s="4" t="inlineStr">
        <is>
          <t>Não</t>
        </is>
      </c>
    </row>
    <row r="959">
      <c r="A959" t="n">
        <v>8652145</v>
      </c>
      <c r="B959" t="n">
        <v>54256</v>
      </c>
      <c r="C959" t="inlineStr">
        <is>
          <t>STEFANINI LATAM</t>
        </is>
      </c>
      <c r="D959" t="inlineStr">
        <is>
          <t>Not</t>
        </is>
      </c>
      <c r="E959" t="inlineStr">
        <is>
          <t>Backend Developer</t>
        </is>
      </c>
      <c r="F959" t="inlineStr">
        <is>
          <t>effective</t>
        </is>
      </c>
      <c r="G959" t="inlineStr">
        <is>
          <t>14/02/2025</t>
        </is>
      </c>
      <c r="H959" t="inlineStr">
        <is>
          <t>15/05/2025</t>
        </is>
      </c>
      <c r="I959" t="b">
        <v>1</v>
      </c>
      <c r="L959" t="inlineStr">
        <is>
          <t>remote</t>
        </is>
      </c>
      <c r="M959" t="inlineStr">
        <is>
          <t>https://stefaninilatam.gupy.io/job/eyJqb2JJZCI6ODY1MjE0NSwic291cmNlIjoiZ3VweV9wb3J0YWwifQ==?jobBoardSource=gupy_portal</t>
        </is>
      </c>
      <c r="N959" t="inlineStr">
        <is>
          <t>Não</t>
        </is>
      </c>
    </row>
    <row r="960">
      <c r="A960" t="n">
        <v>8650914</v>
      </c>
      <c r="B960" t="n">
        <v>2142</v>
      </c>
      <c r="C960" t="inlineStr">
        <is>
          <t>BAGAGGIO</t>
        </is>
      </c>
      <c r="D960" t="inlineStr">
        <is>
          <t>Not</t>
        </is>
      </c>
      <c r="E960" t="inlineStr">
        <is>
          <t xml:space="preserve">Estagiário de CRM - Rio de Janeiro, RJ   </t>
        </is>
      </c>
      <c r="F960" t="inlineStr">
        <is>
          <t>internship</t>
        </is>
      </c>
      <c r="G960" t="inlineStr">
        <is>
          <t>14/02/2025</t>
        </is>
      </c>
      <c r="H960" t="inlineStr">
        <is>
          <t>31/03/2025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hybrid</t>
        </is>
      </c>
      <c r="M960" t="inlineStr">
        <is>
          <t>https://bagaggio.gupy.io/job/eyJqb2JJZCI6ODY1MDkxNCwic291cmNlIjoiZ3VweV9wb3J0YWwifQ==?jobBoardSource=gupy_portal</t>
        </is>
      </c>
      <c r="N960" t="inlineStr">
        <is>
          <t>Não</t>
        </is>
      </c>
    </row>
    <row r="961">
      <c r="A961" t="n">
        <v>8650501</v>
      </c>
      <c r="B961" t="n">
        <v>68488</v>
      </c>
      <c r="C961" t="inlineStr">
        <is>
          <t>Constellation Oil Services</t>
        </is>
      </c>
      <c r="D961" t="inlineStr">
        <is>
          <t>Not</t>
        </is>
      </c>
      <c r="E961" t="inlineStr">
        <is>
          <t>Estagiário Engenharia de Manutenção</t>
        </is>
      </c>
      <c r="F961" t="inlineStr">
        <is>
          <t>effective</t>
        </is>
      </c>
      <c r="G961" t="inlineStr">
        <is>
          <t>14/02/2025</t>
        </is>
      </c>
      <c r="H961" t="inlineStr">
        <is>
          <t>30/05/2025</t>
        </is>
      </c>
      <c r="I961" t="b">
        <v>0</v>
      </c>
      <c r="J961" t="inlineStr">
        <is>
          <t>Rio das Ostras</t>
        </is>
      </c>
      <c r="K961" t="inlineStr">
        <is>
          <t>Rio de Janeiro</t>
        </is>
      </c>
      <c r="L961" t="inlineStr">
        <is>
          <t>hybrid</t>
        </is>
      </c>
      <c r="M961" t="inlineStr">
        <is>
          <t>https://theconstellation.gupy.io/job/eyJqb2JJZCI6ODY1MDUwMSwic291cmNlIjoiZ3VweV9wb3J0YWwifQ==?jobBoardSource=gupy_portal</t>
        </is>
      </c>
      <c r="N961" t="inlineStr">
        <is>
          <t>Não</t>
        </is>
      </c>
    </row>
    <row r="962">
      <c r="A962" t="n">
        <v>8649836</v>
      </c>
      <c r="B962" t="n">
        <v>2142</v>
      </c>
      <c r="C962" t="inlineStr">
        <is>
          <t>Programa de Estágio Bagaggio 2024</t>
        </is>
      </c>
      <c r="D962" t="inlineStr">
        <is>
          <t>Not</t>
        </is>
      </c>
      <c r="E962" t="inlineStr">
        <is>
          <t>Estagiário de Logística - Duque de Caxias</t>
        </is>
      </c>
      <c r="F962" t="inlineStr">
        <is>
          <t>internship</t>
        </is>
      </c>
      <c r="G962" t="inlineStr">
        <is>
          <t>14/02/2025</t>
        </is>
      </c>
      <c r="H962" t="inlineStr">
        <is>
          <t>15/05/2025</t>
        </is>
      </c>
      <c r="I962" t="b">
        <v>0</v>
      </c>
      <c r="J962" t="inlineStr">
        <is>
          <t>Duque de Caxias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https://estagiobg24.gupy.io/job/eyJqb2JJZCI6ODY0OTgzNiwic291cmNlIjoiZ3VweV9wb3J0YWwifQ==?jobBoardSource=gupy_portal</t>
        </is>
      </c>
      <c r="N962" t="inlineStr">
        <is>
          <t>Não</t>
        </is>
      </c>
    </row>
    <row r="963">
      <c r="A963" t="n">
        <v>8654360</v>
      </c>
      <c r="B963" t="n">
        <v>36240</v>
      </c>
      <c r="C963" t="inlineStr">
        <is>
          <t>Somos BHS 💙</t>
        </is>
      </c>
      <c r="D963" t="inlineStr">
        <is>
          <t>Not</t>
        </is>
      </c>
      <c r="E963" t="inlineStr">
        <is>
          <t xml:space="preserve">Pessoa Estagiária - Central de Atendimento (Home Office) </t>
        </is>
      </c>
      <c r="F963" t="inlineStr">
        <is>
          <t>internship</t>
        </is>
      </c>
      <c r="G963" t="inlineStr">
        <is>
          <t>14/02/2025</t>
        </is>
      </c>
      <c r="H963" t="inlineStr">
        <is>
          <t>15/05/2025</t>
        </is>
      </c>
      <c r="I963" t="b">
        <v>1</v>
      </c>
      <c r="L963" t="inlineStr">
        <is>
          <t>remote</t>
        </is>
      </c>
      <c r="M963" t="inlineStr">
        <is>
          <t>https://bhs.gupy.io/job/eyJqb2JJZCI6ODY1NDM2MCwic291cmNlIjoiZ3VweV9wb3J0YWwifQ==?jobBoardSource=gupy_portal</t>
        </is>
      </c>
      <c r="N963" t="inlineStr">
        <is>
          <t>Não</t>
        </is>
      </c>
    </row>
    <row r="964">
      <c r="A964" t="n">
        <v>8651460</v>
      </c>
      <c r="B964" t="n">
        <v>1263</v>
      </c>
      <c r="C964" t="inlineStr">
        <is>
          <t>OH BOY! SACADA</t>
        </is>
      </c>
      <c r="D964" t="inlineStr">
        <is>
          <t>Not</t>
        </is>
      </c>
      <c r="E964" t="inlineStr">
        <is>
          <t>Estágio | Área fiscal</t>
        </is>
      </c>
      <c r="F964" t="inlineStr">
        <is>
          <t>internship</t>
        </is>
      </c>
      <c r="G964" t="inlineStr">
        <is>
          <t>14/02/2025</t>
        </is>
      </c>
      <c r="H964" t="inlineStr">
        <is>
          <t>15/05/2025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https://sacadaeohboy.gupy.io/job/eyJqb2JJZCI6ODY1MTQ2MCwic291cmNlIjoiZ3VweV9wb3J0YWwifQ==?jobBoardSource=gupy_portal</t>
        </is>
      </c>
      <c r="N964" t="inlineStr">
        <is>
          <t>Não</t>
        </is>
      </c>
    </row>
    <row r="965">
      <c r="A965" s="3" t="n">
        <v>8634172</v>
      </c>
      <c r="B965" s="3" t="n">
        <v>77785</v>
      </c>
      <c r="C965" s="3" t="inlineStr">
        <is>
          <t>Minerva Foods</t>
        </is>
      </c>
      <c r="D965" s="3" t="inlineStr">
        <is>
          <t>Not</t>
        </is>
      </c>
      <c r="E965" s="3" t="inlineStr">
        <is>
          <t>Analista de Dados Sr</t>
        </is>
      </c>
      <c r="F965" s="3" t="inlineStr">
        <is>
          <t>effective</t>
        </is>
      </c>
      <c r="G965" s="3" t="inlineStr">
        <is>
          <t>14/02/2025</t>
        </is>
      </c>
      <c r="H965" s="3" t="inlineStr">
        <is>
          <t>31/05/2025</t>
        </is>
      </c>
      <c r="I965" s="3" t="b">
        <v>1</v>
      </c>
      <c r="J965" s="3" t="inlineStr"/>
      <c r="K965" s="3" t="inlineStr"/>
      <c r="L965" s="3" t="inlineStr">
        <is>
          <t>remote</t>
        </is>
      </c>
      <c r="M965" s="3" t="inlineStr">
        <is>
          <t>https://minervafoods.gupy.io/job/eyJqb2JJZCI6ODYzNDE3Miwic291cmNlIjoiZ3VweV9wb3J0YWwifQ==?jobBoardSource=gupy_portal</t>
        </is>
      </c>
      <c r="N965" s="3" t="inlineStr">
        <is>
          <t>Não</t>
        </is>
      </c>
    </row>
    <row r="966">
      <c r="A966" s="4" t="n">
        <v>8646285</v>
      </c>
      <c r="B966" s="4" t="n">
        <v>50527</v>
      </c>
      <c r="C966" s="4" t="inlineStr">
        <is>
          <t>VENHA SER #SANGUELARANJA 🧡🚀</t>
        </is>
      </c>
      <c r="D966" s="4" t="inlineStr">
        <is>
          <t>Not</t>
        </is>
      </c>
      <c r="E966" s="4" t="inlineStr">
        <is>
          <t xml:space="preserve"> Pessoa Desenvolvedora Backend Java - Pleno </t>
        </is>
      </c>
      <c r="F966" s="4" t="inlineStr">
        <is>
          <t>effective</t>
        </is>
      </c>
      <c r="G966" s="4" t="inlineStr">
        <is>
          <t>13/02/2025</t>
        </is>
      </c>
      <c r="H966" s="4" t="inlineStr">
        <is>
          <t>14/04/2025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https://fcamara.gupy.io/job/eyJqb2JJZCI6ODY0NjI4NSwic291cmNlIjoiZ3VweV9wb3J0YWwifQ==?jobBoardSource=gupy_portal</t>
        </is>
      </c>
      <c r="N966" s="4" t="inlineStr">
        <is>
          <t>Não</t>
        </is>
      </c>
    </row>
    <row r="967">
      <c r="A967" t="n">
        <v>8647297</v>
      </c>
      <c r="B967" t="n">
        <v>716</v>
      </c>
      <c r="C967" t="inlineStr">
        <is>
          <t>Seja Vitat</t>
        </is>
      </c>
      <c r="D967" t="inlineStr">
        <is>
          <t>Not</t>
        </is>
      </c>
      <c r="E967" t="inlineStr">
        <is>
          <t>Backend Software Engineer Senior - Java</t>
        </is>
      </c>
      <c r="F967" t="inlineStr">
        <is>
          <t>effective</t>
        </is>
      </c>
      <c r="G967" t="inlineStr">
        <is>
          <t>13/02/2025</t>
        </is>
      </c>
      <c r="H967" t="inlineStr">
        <is>
          <t>14/04/2025</t>
        </is>
      </c>
      <c r="I967" t="b">
        <v>1</v>
      </c>
      <c r="L967" t="inlineStr">
        <is>
          <t>remote</t>
        </is>
      </c>
      <c r="M967" t="inlineStr">
        <is>
          <t>https://sejavitat.gupy.io/job/eyJqb2JJZCI6ODY0NzI5Nywic291cmNlIjoiZ3VweV9wb3J0YWwifQ==?jobBoardSource=gupy_portal</t>
        </is>
      </c>
      <c r="N967" t="inlineStr">
        <is>
          <t>Não</t>
        </is>
      </c>
    </row>
    <row r="968">
      <c r="A968" s="4" t="n">
        <v>8642863</v>
      </c>
      <c r="B968" s="4" t="n">
        <v>31189</v>
      </c>
      <c r="C968" s="4" t="inlineStr">
        <is>
          <t>3CON | IT &amp; Digital</t>
        </is>
      </c>
      <c r="D968" s="4" t="inlineStr">
        <is>
          <t>Not</t>
        </is>
      </c>
      <c r="E968" s="4" t="inlineStr">
        <is>
          <t xml:space="preserve">Desenvolvedor Back End Pleno </t>
        </is>
      </c>
      <c r="F968" s="4" t="inlineStr">
        <is>
          <t>effective</t>
        </is>
      </c>
      <c r="G968" s="4" t="inlineStr">
        <is>
          <t>13/02/2025</t>
        </is>
      </c>
      <c r="H968" s="4" t="inlineStr">
        <is>
          <t>14/05/2025</t>
        </is>
      </c>
      <c r="I968" s="4" t="b">
        <v>1</v>
      </c>
      <c r="J968" s="4" t="n"/>
      <c r="K968" s="4" t="n"/>
      <c r="L968" s="4" t="inlineStr">
        <is>
          <t>remote</t>
        </is>
      </c>
      <c r="M968" s="4" t="inlineStr">
        <is>
          <t>https://trescon.gupy.io/job/eyJqb2JJZCI6ODY0Mjg2Mywic291cmNlIjoiZ3VweV9wb3J0YWwifQ==?jobBoardSource=gupy_portal</t>
        </is>
      </c>
      <c r="N968" s="4" t="inlineStr">
        <is>
          <t>Não</t>
        </is>
      </c>
    </row>
    <row r="969">
      <c r="A969" t="n">
        <v>8648167</v>
      </c>
      <c r="B969" t="n">
        <v>42310</v>
      </c>
      <c r="C969" t="inlineStr">
        <is>
          <t>Gedanken</t>
        </is>
      </c>
      <c r="D969" t="inlineStr">
        <is>
          <t>Not</t>
        </is>
      </c>
      <c r="E969" t="inlineStr">
        <is>
          <t>Estagiário - Diretoria de Vendas</t>
        </is>
      </c>
      <c r="F969" t="inlineStr">
        <is>
          <t>internship</t>
        </is>
      </c>
      <c r="G969" t="inlineStr">
        <is>
          <t>13/02/2025</t>
        </is>
      </c>
      <c r="H969" t="inlineStr">
        <is>
          <t>14/04/2025</t>
        </is>
      </c>
      <c r="I969" t="b">
        <v>1</v>
      </c>
      <c r="L969" t="inlineStr">
        <is>
          <t>remote</t>
        </is>
      </c>
      <c r="M969" t="inlineStr">
        <is>
          <t>https://gedanken.gupy.io/job/eyJqb2JJZCI6ODY0ODE2Nywic291cmNlIjoiZ3VweV9wb3J0YWwifQ==?jobBoardSource=gupy_portal</t>
        </is>
      </c>
      <c r="N969" t="inlineStr">
        <is>
          <t>Não</t>
        </is>
      </c>
    </row>
    <row r="970">
      <c r="A970" t="n">
        <v>8648738</v>
      </c>
      <c r="B970" t="n">
        <v>19573</v>
      </c>
      <c r="C970" t="inlineStr">
        <is>
          <t>Faça parte do time Vieira Rezende Advogados!</t>
        </is>
      </c>
      <c r="D970" t="inlineStr">
        <is>
          <t>Not</t>
        </is>
      </c>
      <c r="E970" t="inlineStr">
        <is>
          <t>Estagiário (a) Contencioso &amp; Arbitragem</t>
        </is>
      </c>
      <c r="F970" t="inlineStr">
        <is>
          <t>internship</t>
        </is>
      </c>
      <c r="G970" t="inlineStr">
        <is>
          <t>13/02/2025</t>
        </is>
      </c>
      <c r="H970" t="inlineStr">
        <is>
          <t>14/05/2025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hybrid</t>
        </is>
      </c>
      <c r="M970" t="inlineStr">
        <is>
          <t>https://vieirarezendeadv.gupy.io/job/eyJqb2JJZCI6ODY0ODczOCwic291cmNlIjoiZ3VweV9wb3J0YWwifQ==?jobBoardSource=gupy_portal</t>
        </is>
      </c>
      <c r="N970" t="inlineStr">
        <is>
          <t>Não</t>
        </is>
      </c>
    </row>
    <row r="971">
      <c r="A971" t="n">
        <v>8594703</v>
      </c>
      <c r="B971" t="n">
        <v>826</v>
      </c>
      <c r="C971" t="inlineStr">
        <is>
          <t>Grupo Moura</t>
        </is>
      </c>
      <c r="D971" t="inlineStr">
        <is>
          <t>Not</t>
        </is>
      </c>
      <c r="E971" t="inlineStr">
        <is>
          <t>Estagiario(a) Administrativo</t>
        </is>
      </c>
      <c r="F971" t="inlineStr">
        <is>
          <t>internship</t>
        </is>
      </c>
      <c r="G971" t="inlineStr">
        <is>
          <t>13/02/2025</t>
        </is>
      </c>
      <c r="H971" t="inlineStr">
        <is>
          <t>06/04/2025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https://grupomoura.gupy.io/job/eyJqb2JJZCI6ODU5NDcwMywic291cmNlIjoiZ3VweV9wb3J0YWwifQ==?jobBoardSource=gupy_portal</t>
        </is>
      </c>
      <c r="N971" t="inlineStr">
        <is>
          <t>Não</t>
        </is>
      </c>
    </row>
    <row r="972">
      <c r="A972" t="n">
        <v>8636709</v>
      </c>
      <c r="B972" t="n">
        <v>31849</v>
      </c>
      <c r="C972" t="inlineStr">
        <is>
          <t>Cogna Educação</t>
        </is>
      </c>
      <c r="D972" t="inlineStr">
        <is>
          <t>Not</t>
        </is>
      </c>
      <c r="E972" t="inlineStr">
        <is>
          <t>ESTÁGIO EM TECNOLOGIA - GESTÃO DE PROJETOS</t>
        </is>
      </c>
      <c r="F972" t="inlineStr">
        <is>
          <t>internship</t>
        </is>
      </c>
      <c r="G972" t="inlineStr">
        <is>
          <t>13/02/2025</t>
        </is>
      </c>
      <c r="H972" t="inlineStr">
        <is>
          <t>13/04/2025</t>
        </is>
      </c>
      <c r="I972" t="b">
        <v>1</v>
      </c>
      <c r="L972" t="inlineStr">
        <is>
          <t>remote</t>
        </is>
      </c>
      <c r="M972" t="inlineStr">
        <is>
          <t>https://cogna.gupy.io/job/eyJqb2JJZCI6ODYzNjcwOSwic291cmNlIjoiZ3VweV9wb3J0YWwifQ==?jobBoardSource=gupy_portal</t>
        </is>
      </c>
      <c r="N972" t="inlineStr">
        <is>
          <t>Não</t>
        </is>
      </c>
    </row>
    <row r="973">
      <c r="A973" t="n">
        <v>8642018</v>
      </c>
      <c r="B973" t="n">
        <v>38515</v>
      </c>
      <c r="C973" t="inlineStr">
        <is>
          <t>Programa de Estágio Coca-Cola Andina Brasil</t>
        </is>
      </c>
      <c r="D973" t="inlineStr">
        <is>
          <t>Not</t>
        </is>
      </c>
      <c r="E973" t="inlineStr">
        <is>
          <t>ESTÁGIO - QUALIDADE - JPGA</t>
        </is>
      </c>
      <c r="F973" t="inlineStr">
        <is>
          <t>internship</t>
        </is>
      </c>
      <c r="G973" t="inlineStr">
        <is>
          <t>13/02/2025</t>
        </is>
      </c>
      <c r="H973" t="inlineStr">
        <is>
          <t>14/04/2025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https://programadeestagiokoandina.gupy.io/job/eyJqb2JJZCI6ODY0MjAxOCwic291cmNlIjoiZ3VweV9wb3J0YWwifQ==?jobBoardSource=gupy_portal</t>
        </is>
      </c>
      <c r="N973" t="inlineStr">
        <is>
          <t>Não</t>
        </is>
      </c>
    </row>
    <row r="974">
      <c r="A974" s="3" t="n">
        <v>8614913</v>
      </c>
      <c r="B974" s="3" t="n">
        <v>30728</v>
      </c>
      <c r="C974" s="3" t="inlineStr">
        <is>
          <t>Asaas</t>
        </is>
      </c>
      <c r="D974" s="3" t="inlineStr">
        <is>
          <t>Not</t>
        </is>
      </c>
      <c r="E974" s="3" t="inlineStr">
        <is>
          <t>Analista de Dados Senior (Produto)</t>
        </is>
      </c>
      <c r="F974" s="3" t="inlineStr">
        <is>
          <t>effective</t>
        </is>
      </c>
      <c r="G974" s="3" t="inlineStr">
        <is>
          <t>13/02/2025</t>
        </is>
      </c>
      <c r="H974" s="3" t="inlineStr">
        <is>
          <t>20/05/2025</t>
        </is>
      </c>
      <c r="I974" s="3" t="b">
        <v>1</v>
      </c>
      <c r="J974" s="3" t="inlineStr"/>
      <c r="K974" s="3" t="inlineStr"/>
      <c r="L974" s="3" t="inlineStr">
        <is>
          <t>remote</t>
        </is>
      </c>
      <c r="M974" s="3" t="inlineStr">
        <is>
          <t>https://asaas.gupy.io/job/eyJqb2JJZCI6ODYxNDkxMywic291cmNlIjoiZ3VweV9wb3J0YWwifQ==?jobBoardSource=gupy_portal</t>
        </is>
      </c>
      <c r="N974" s="3" t="inlineStr">
        <is>
          <t>Não</t>
        </is>
      </c>
    </row>
    <row r="975">
      <c r="A975" s="4" t="n">
        <v>8638612</v>
      </c>
      <c r="B975" s="4" t="n">
        <v>295</v>
      </c>
      <c r="C975" s="4" t="inlineStr">
        <is>
          <t>Grupo Boticário</t>
        </is>
      </c>
      <c r="D975" s="4" t="inlineStr">
        <is>
          <t>Not</t>
        </is>
      </c>
      <c r="E975" s="4" t="inlineStr">
        <is>
          <t xml:space="preserve">Pessoa Desenvolvedora Backend Java Especialista II - (B2B) </t>
        </is>
      </c>
      <c r="F975" s="4" t="inlineStr">
        <is>
          <t>effective</t>
        </is>
      </c>
      <c r="G975" s="4" t="inlineStr">
        <is>
          <t>12/02/2025</t>
        </is>
      </c>
      <c r="H975" s="4" t="inlineStr">
        <is>
          <t>13/04/2025</t>
        </is>
      </c>
      <c r="I975" s="4" t="b">
        <v>1</v>
      </c>
      <c r="J975" s="4" t="n"/>
      <c r="K975" s="4" t="n"/>
      <c r="L975" s="4" t="inlineStr">
        <is>
          <t>remote</t>
        </is>
      </c>
      <c r="M975" s="4" t="inlineStr">
        <is>
          <t>https://grupoboticario.gupy.io/job/eyJqb2JJZCI6ODYzODYxMiwic291cmNlIjoiZ3VweV9wb3J0YWwifQ==?jobBoardSource=gupy_portal</t>
        </is>
      </c>
      <c r="N975" s="4" t="inlineStr">
        <is>
          <t>Não</t>
        </is>
      </c>
    </row>
    <row r="976">
      <c r="A976" s="4" t="n">
        <v>8638678</v>
      </c>
      <c r="B976" s="4" t="n">
        <v>68417</v>
      </c>
      <c r="C976" s="4" t="inlineStr">
        <is>
          <t xml:space="preserve"> Fin-X</t>
        </is>
      </c>
      <c r="D976" s="4" t="inlineStr">
        <is>
          <t>Not</t>
        </is>
      </c>
      <c r="E976" s="4" t="inlineStr">
        <is>
          <t>Desenvolvedor Back-End Sr</t>
        </is>
      </c>
      <c r="F976" s="4" t="inlineStr">
        <is>
          <t>vacancy_legal_entity</t>
        </is>
      </c>
      <c r="G976" s="4" t="inlineStr">
        <is>
          <t>12/02/2025</t>
        </is>
      </c>
      <c r="H976" s="4" t="inlineStr">
        <is>
          <t>13/04/2025</t>
        </is>
      </c>
      <c r="I976" s="4" t="b">
        <v>1</v>
      </c>
      <c r="J976" s="4" t="n"/>
      <c r="K976" s="4" t="n"/>
      <c r="L976" s="4" t="inlineStr">
        <is>
          <t>remote</t>
        </is>
      </c>
      <c r="M976" s="4" t="inlineStr">
        <is>
          <t>https://finxapp.gupy.io/job/eyJqb2JJZCI6ODYzODY3OCwic291cmNlIjoiZ3VweV9wb3J0YWwifQ==?jobBoardSource=gupy_portal</t>
        </is>
      </c>
      <c r="N976" s="4" t="inlineStr">
        <is>
          <t>Não</t>
        </is>
      </c>
    </row>
    <row r="977">
      <c r="A977" t="n">
        <v>8630158</v>
      </c>
      <c r="B977" t="n">
        <v>55411</v>
      </c>
      <c r="C977" t="inlineStr">
        <is>
          <t>Saúde PASA</t>
        </is>
      </c>
      <c r="D977" t="inlineStr">
        <is>
          <t>Not</t>
        </is>
      </c>
      <c r="E977" t="inlineStr">
        <is>
          <t xml:space="preserve">Analista de Inteligência de Mercado &amp; Sinistro Pleno (Analista Administrativo) </t>
        </is>
      </c>
      <c r="F977" t="inlineStr">
        <is>
          <t>effective</t>
        </is>
      </c>
      <c r="G977" t="inlineStr">
        <is>
          <t>12/02/2025</t>
        </is>
      </c>
      <c r="H977" t="inlineStr">
        <is>
          <t>12/04/2025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hybrid</t>
        </is>
      </c>
      <c r="M977" t="inlineStr">
        <is>
          <t>https://saudepasa.gupy.io/job/eyJqb2JJZCI6ODYzMDE1OCwic291cmNlIjoiZ3VweV9wb3J0YWwifQ==?jobBoardSource=gupy_portal</t>
        </is>
      </c>
      <c r="N977" t="inlineStr">
        <is>
          <t>Não</t>
        </is>
      </c>
    </row>
    <row r="978">
      <c r="A978" t="n">
        <v>8584727</v>
      </c>
      <c r="B978" t="n">
        <v>1923</v>
      </c>
      <c r="C978" t="inlineStr">
        <is>
          <t>Cury Construtora</t>
        </is>
      </c>
      <c r="D978" t="inlineStr">
        <is>
          <t>Not</t>
        </is>
      </c>
      <c r="E978" t="inlineStr">
        <is>
          <t>Pessoa Analista Administrativo.(Obra RJ)</t>
        </is>
      </c>
      <c r="F978" t="inlineStr">
        <is>
          <t>effective</t>
        </is>
      </c>
      <c r="G978" t="inlineStr">
        <is>
          <t>12/02/2025</t>
        </is>
      </c>
      <c r="H978" t="inlineStr">
        <is>
          <t>20/05/2025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on-site</t>
        </is>
      </c>
      <c r="M978" t="inlineStr">
        <is>
          <t>https://cury.gupy.io/job/eyJqb2JJZCI6ODU4NDcyNywic291cmNlIjoiZ3VweV9wb3J0YWwifQ==?jobBoardSource=gupy_portal</t>
        </is>
      </c>
      <c r="N978" t="inlineStr">
        <is>
          <t>Não</t>
        </is>
      </c>
    </row>
    <row r="979">
      <c r="A979" t="n">
        <v>8630730</v>
      </c>
      <c r="B979" t="n">
        <v>55411</v>
      </c>
      <c r="C979" t="inlineStr">
        <is>
          <t>Saúde PASA</t>
        </is>
      </c>
      <c r="D979" t="inlineStr">
        <is>
          <t>Not</t>
        </is>
      </c>
      <c r="E979" t="inlineStr">
        <is>
          <t>Analista Administrativo Pleno - Modelagem de Processos - São Paulo, Rio de Janeiro e Belo Horizonte</t>
        </is>
      </c>
      <c r="F979" t="inlineStr">
        <is>
          <t>effective</t>
        </is>
      </c>
      <c r="G979" t="inlineStr">
        <is>
          <t>12/02/2025</t>
        </is>
      </c>
      <c r="H979" t="inlineStr">
        <is>
          <t>12/04/2025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https://saudepasa.gupy.io/job/eyJqb2JJZCI6ODYzMDczMCwic291cmNlIjoiZ3VweV9wb3J0YWwifQ==?jobBoardSource=gupy_portal</t>
        </is>
      </c>
      <c r="N979" t="inlineStr">
        <is>
          <t>Não</t>
        </is>
      </c>
    </row>
    <row r="980">
      <c r="A980" t="n">
        <v>8640624</v>
      </c>
      <c r="B980" t="n">
        <v>17659</v>
      </c>
      <c r="C980" t="inlineStr">
        <is>
          <t>BMA - Barbosa Müssnich Aragão</t>
        </is>
      </c>
      <c r="D980" t="inlineStr">
        <is>
          <t>Not</t>
        </is>
      </c>
      <c r="E980" t="inlineStr">
        <is>
          <t>Faça parte do time BMA - Estagiários (as)</t>
        </is>
      </c>
      <c r="F980" t="inlineStr">
        <is>
          <t>talent_pool</t>
        </is>
      </c>
      <c r="G980" t="inlineStr">
        <is>
          <t>12/02/2025</t>
        </is>
      </c>
      <c r="H980" t="inlineStr">
        <is>
          <t>31/12/2025</t>
        </is>
      </c>
      <c r="I980" t="b">
        <v>1</v>
      </c>
      <c r="L980" t="inlineStr">
        <is>
          <t>remote</t>
        </is>
      </c>
      <c r="M980" t="inlineStr">
        <is>
          <t>https://bmatalentos.gupy.io/job/eyJqb2JJZCI6ODY0MDYyNCwic291cmNlIjoiZ3VweV9wb3J0YWwifQ==?jobBoardSource=gupy_portal</t>
        </is>
      </c>
      <c r="N980" t="inlineStr">
        <is>
          <t>Não</t>
        </is>
      </c>
    </row>
    <row r="981">
      <c r="A981" t="n">
        <v>8640799</v>
      </c>
      <c r="B981" t="n">
        <v>15712</v>
      </c>
      <c r="C981" t="inlineStr">
        <is>
          <t>Stocche Forbes Advogados</t>
        </is>
      </c>
      <c r="D981" t="inlineStr">
        <is>
          <t>Not</t>
        </is>
      </c>
      <c r="E981" t="inlineStr">
        <is>
          <t>Estagiário(a) - Compliance  - Rio de Janeiro</t>
        </is>
      </c>
      <c r="F981" t="inlineStr">
        <is>
          <t>internship</t>
        </is>
      </c>
      <c r="G981" t="inlineStr">
        <is>
          <t>12/02/2025</t>
        </is>
      </c>
      <c r="H981" t="inlineStr">
        <is>
          <t>13/06/2025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hybrid</t>
        </is>
      </c>
      <c r="M981" t="inlineStr">
        <is>
          <t>https://stoccheforbes.gupy.io/job/eyJqb2JJZCI6ODY0MDc5OSwic291cmNlIjoiZ3VweV9wb3J0YWwifQ==?jobBoardSource=gupy_portal</t>
        </is>
      </c>
      <c r="N981" t="inlineStr">
        <is>
          <t>Não</t>
        </is>
      </c>
    </row>
    <row r="982">
      <c r="A982" t="n">
        <v>8637788</v>
      </c>
      <c r="B982" t="n">
        <v>47062</v>
      </c>
      <c r="C982" t="inlineStr">
        <is>
          <t>Confiance Jobs</t>
        </is>
      </c>
      <c r="D982" t="inlineStr">
        <is>
          <t>Not</t>
        </is>
      </c>
      <c r="E982" t="inlineStr">
        <is>
          <t>Estagiário Administrativo da Garantia de Qualidade</t>
        </is>
      </c>
      <c r="F982" t="inlineStr">
        <is>
          <t>internship</t>
        </is>
      </c>
      <c r="G982" t="inlineStr">
        <is>
          <t>12/02/2025</t>
        </is>
      </c>
      <c r="H982" t="inlineStr">
        <is>
          <t>13/04/2025</t>
        </is>
      </c>
      <c r="I982" t="b">
        <v>0</v>
      </c>
      <c r="J982" t="inlineStr">
        <is>
          <t>Rio de Janeiro</t>
        </is>
      </c>
      <c r="K982" t="inlineStr">
        <is>
          <t>Rio de Janeiro</t>
        </is>
      </c>
      <c r="L982" t="inlineStr">
        <is>
          <t>on-site</t>
        </is>
      </c>
      <c r="M982" t="inlineStr">
        <is>
          <t>https://confiancemedical.gupy.io/job/eyJqb2JJZCI6ODYzNzc4OCwic291cmNlIjoiZ3VweV9wb3J0YWwifQ==?jobBoardSource=gupy_portal</t>
        </is>
      </c>
      <c r="N982" t="inlineStr">
        <is>
          <t>Não</t>
        </is>
      </c>
    </row>
    <row r="983">
      <c r="A983" t="n">
        <v>8637138</v>
      </c>
      <c r="B983" t="n">
        <v>537</v>
      </c>
      <c r="C983" t="inlineStr">
        <is>
          <t>Elite</t>
        </is>
      </c>
      <c r="D983" t="inlineStr">
        <is>
          <t>Not</t>
        </is>
      </c>
      <c r="E983" t="inlineStr">
        <is>
          <t>Estagiário(a) de Pedagogia | Elite Ilha do Governador</t>
        </is>
      </c>
      <c r="F983" t="inlineStr">
        <is>
          <t>internship</t>
        </is>
      </c>
      <c r="G983" t="inlineStr">
        <is>
          <t>12/02/2025</t>
        </is>
      </c>
      <c r="H983" t="inlineStr">
        <is>
          <t>13/04/2025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https://elite.gupy.io/job/eyJqb2JJZCI6ODYzNzEzOCwic291cmNlIjoiZ3VweV9wb3J0YWwifQ==?jobBoardSource=gupy_portal</t>
        </is>
      </c>
      <c r="N983" t="inlineStr">
        <is>
          <t>Não</t>
        </is>
      </c>
    </row>
    <row r="984">
      <c r="A984" t="n">
        <v>8637120</v>
      </c>
      <c r="B984" t="n">
        <v>537</v>
      </c>
      <c r="C984" t="inlineStr">
        <is>
          <t>Elite</t>
        </is>
      </c>
      <c r="D984" t="inlineStr">
        <is>
          <t>Not</t>
        </is>
      </c>
      <c r="E984" t="inlineStr">
        <is>
          <t>Estagiário(a) de Pedagogia | Elite Nilópolis</t>
        </is>
      </c>
      <c r="F984" t="inlineStr">
        <is>
          <t>internship</t>
        </is>
      </c>
      <c r="G984" t="inlineStr">
        <is>
          <t>12/02/2025</t>
        </is>
      </c>
      <c r="H984" t="inlineStr">
        <is>
          <t>13/04/2025</t>
        </is>
      </c>
      <c r="I984" t="b">
        <v>0</v>
      </c>
      <c r="J984" t="inlineStr">
        <is>
          <t>Duque de Caxias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https://elite.gupy.io/job/eyJqb2JJZCI6ODYzNzEyMCwic291cmNlIjoiZ3VweV9wb3J0YWwifQ==?jobBoardSource=gupy_portal</t>
        </is>
      </c>
      <c r="N984" t="inlineStr">
        <is>
          <t>Não</t>
        </is>
      </c>
    </row>
    <row r="985">
      <c r="A985" t="n">
        <v>8637093</v>
      </c>
      <c r="B985" t="n">
        <v>537</v>
      </c>
      <c r="C985" t="inlineStr">
        <is>
          <t>Elite</t>
        </is>
      </c>
      <c r="D985" t="inlineStr">
        <is>
          <t>Not</t>
        </is>
      </c>
      <c r="E985" t="inlineStr">
        <is>
          <t>Estagiário(a) de Pedagogia | Elite Vila Valqueire</t>
        </is>
      </c>
      <c r="F985" t="inlineStr">
        <is>
          <t>internship</t>
        </is>
      </c>
      <c r="G985" t="inlineStr">
        <is>
          <t>12/02/2025</t>
        </is>
      </c>
      <c r="H985" t="inlineStr">
        <is>
          <t>13/04/2025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https://elite.gupy.io/job/eyJqb2JJZCI6ODYzNzA5Mywic291cmNlIjoiZ3VweV9wb3J0YWwifQ==?jobBoardSource=gupy_portal</t>
        </is>
      </c>
      <c r="N985" t="inlineStr">
        <is>
          <t>Não</t>
        </is>
      </c>
    </row>
    <row r="986">
      <c r="A986" t="n">
        <v>8637074</v>
      </c>
      <c r="B986" t="n">
        <v>537</v>
      </c>
      <c r="C986" t="inlineStr">
        <is>
          <t>Elite</t>
        </is>
      </c>
      <c r="D986" t="inlineStr">
        <is>
          <t>Not</t>
        </is>
      </c>
      <c r="E986" t="inlineStr">
        <is>
          <t>Estagiário(a) de Pedagogia | Elite Duque de Caxias</t>
        </is>
      </c>
      <c r="F986" t="inlineStr">
        <is>
          <t>internship</t>
        </is>
      </c>
      <c r="G986" t="inlineStr">
        <is>
          <t>12/02/2025</t>
        </is>
      </c>
      <c r="H986" t="inlineStr">
        <is>
          <t>13/04/2025</t>
        </is>
      </c>
      <c r="I986" t="b">
        <v>0</v>
      </c>
      <c r="J986" t="inlineStr">
        <is>
          <t>Duque de Caxias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https://elite.gupy.io/job/eyJqb2JJZCI6ODYzNzA3NCwic291cmNlIjoiZ3VweV9wb3J0YWwifQ==?jobBoardSource=gupy_portal</t>
        </is>
      </c>
      <c r="N986" t="inlineStr">
        <is>
          <t>Não</t>
        </is>
      </c>
    </row>
    <row r="987">
      <c r="A987" t="n">
        <v>8636105</v>
      </c>
      <c r="B987" t="n">
        <v>537</v>
      </c>
      <c r="C987" t="inlineStr">
        <is>
          <t>Elite</t>
        </is>
      </c>
      <c r="D987" t="inlineStr">
        <is>
          <t>Not</t>
        </is>
      </c>
      <c r="E987" t="inlineStr">
        <is>
          <t>Elite 2025| Estagiário auxiliar de Turma/Mediador - Elite Duque de Caxias/RJ</t>
        </is>
      </c>
      <c r="F987" t="inlineStr">
        <is>
          <t>internship</t>
        </is>
      </c>
      <c r="G987" t="inlineStr">
        <is>
          <t>12/02/2025</t>
        </is>
      </c>
      <c r="H987" t="inlineStr">
        <is>
          <t>31/07/2025</t>
        </is>
      </c>
      <c r="I987" t="b">
        <v>0</v>
      </c>
      <c r="J987" t="inlineStr">
        <is>
          <t>Duque de Caxias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https://elite.gupy.io/job/eyJqb2JJZCI6ODYzNjEwNSwic291cmNlIjoiZ3VweV9wb3J0YWwifQ==?jobBoardSource=gupy_portal</t>
        </is>
      </c>
      <c r="N987" t="inlineStr">
        <is>
          <t>Não</t>
        </is>
      </c>
    </row>
    <row r="988">
      <c r="A988" t="n">
        <v>8636843</v>
      </c>
      <c r="B988" t="n">
        <v>292</v>
      </c>
      <c r="C988" t="inlineStr">
        <is>
          <t>Grupo Trigo</t>
        </is>
      </c>
      <c r="D988" t="inlineStr">
        <is>
          <t>Not</t>
        </is>
      </c>
      <c r="E988" t="inlineStr">
        <is>
          <t>Estágio de Inteligência de Negócio</t>
        </is>
      </c>
      <c r="F988" t="inlineStr">
        <is>
          <t>internship</t>
        </is>
      </c>
      <c r="G988" t="inlineStr">
        <is>
          <t>12/02/2025</t>
        </is>
      </c>
      <c r="H988" t="inlineStr">
        <is>
          <t>14/04/2025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hybrid</t>
        </is>
      </c>
      <c r="M988" t="inlineStr">
        <is>
          <t>https://grupotrigo.gupy.io/job/eyJqb2JJZCI6ODYzNjg0Mywic291cmNlIjoiZ3VweV9wb3J0YWwifQ==?jobBoardSource=gupy_portal</t>
        </is>
      </c>
      <c r="N988" t="inlineStr">
        <is>
          <t>Não</t>
        </is>
      </c>
    </row>
    <row r="989">
      <c r="A989" s="4" t="n">
        <v>8603498</v>
      </c>
      <c r="B989" s="4" t="n">
        <v>295</v>
      </c>
      <c r="C989" s="4" t="inlineStr">
        <is>
          <t>Grupo Boticário</t>
        </is>
      </c>
      <c r="D989" s="4" t="inlineStr">
        <is>
          <t>Not</t>
        </is>
      </c>
      <c r="E989" s="4" t="inlineStr">
        <is>
          <t>Pessoa Desenvolvedora Backend Node js II (Tech Corporate) - Vaga Afirmativa para Talentos Diversos</t>
        </is>
      </c>
      <c r="F989" s="4" t="inlineStr">
        <is>
          <t>effective</t>
        </is>
      </c>
      <c r="G989" s="4" t="inlineStr">
        <is>
          <t>11/02/2025</t>
        </is>
      </c>
      <c r="H989" s="4" t="inlineStr">
        <is>
          <t>07/04/2025</t>
        </is>
      </c>
      <c r="I989" s="4" t="b">
        <v>1</v>
      </c>
      <c r="J989" s="4" t="n"/>
      <c r="K989" s="4" t="n"/>
      <c r="L989" s="4" t="inlineStr">
        <is>
          <t>remote</t>
        </is>
      </c>
      <c r="M989" s="4" t="inlineStr">
        <is>
          <t>https://grupoboticario.gupy.io/job/eyJqb2JJZCI6ODYwMzQ5OCwic291cmNlIjoiZ3VweV9wb3J0YWwifQ==?jobBoardSource=gupy_portal</t>
        </is>
      </c>
      <c r="N989" s="4" t="inlineStr">
        <is>
          <t>Não</t>
        </is>
      </c>
    </row>
    <row r="990">
      <c r="A990" t="n">
        <v>8629825</v>
      </c>
      <c r="B990" t="n">
        <v>34423</v>
      </c>
      <c r="C990" t="inlineStr">
        <is>
          <t>#sejaveriter</t>
        </is>
      </c>
      <c r="D990" t="inlineStr">
        <is>
          <t>Not</t>
        </is>
      </c>
      <c r="E990" t="inlineStr">
        <is>
          <t>.NET Backend Developer Senior - REMOTO</t>
        </is>
      </c>
      <c r="F990" t="inlineStr">
        <is>
          <t>effective</t>
        </is>
      </c>
      <c r="G990" t="inlineStr">
        <is>
          <t>11/02/2025</t>
        </is>
      </c>
      <c r="H990" t="inlineStr">
        <is>
          <t>12/04/2025</t>
        </is>
      </c>
      <c r="I990" t="b">
        <v>1</v>
      </c>
      <c r="L990" t="inlineStr">
        <is>
          <t>remote</t>
        </is>
      </c>
      <c r="M990" t="inlineStr">
        <is>
          <t>https://verity.gupy.io/job/eyJqb2JJZCI6ODYyOTgyNSwic291cmNlIjoiZ3VweV9wb3J0YWwifQ==?jobBoardSource=gupy_portal</t>
        </is>
      </c>
      <c r="N990" t="inlineStr">
        <is>
          <t>Não</t>
        </is>
      </c>
    </row>
    <row r="991">
      <c r="A991" t="n">
        <v>8629939</v>
      </c>
      <c r="B991" t="n">
        <v>34423</v>
      </c>
      <c r="C991" t="inlineStr">
        <is>
          <t>#sejaveriter</t>
        </is>
      </c>
      <c r="D991" t="inlineStr">
        <is>
          <t>Not</t>
        </is>
      </c>
      <c r="E991" t="inlineStr">
        <is>
          <t>.NET Backend Developer Specialist - REMOTO</t>
        </is>
      </c>
      <c r="F991" t="inlineStr">
        <is>
          <t>effective</t>
        </is>
      </c>
      <c r="G991" t="inlineStr">
        <is>
          <t>11/02/2025</t>
        </is>
      </c>
      <c r="H991" t="inlineStr">
        <is>
          <t>12/04/2025</t>
        </is>
      </c>
      <c r="I991" t="b">
        <v>1</v>
      </c>
      <c r="L991" t="inlineStr">
        <is>
          <t>remote</t>
        </is>
      </c>
      <c r="M991" t="inlineStr">
        <is>
          <t>https://verity.gupy.io/job/eyJqb2JJZCI6ODYyOTkzOSwic291cmNlIjoiZ3VweV9wb3J0YWwifQ==?jobBoardSource=gupy_portal</t>
        </is>
      </c>
      <c r="N991" t="inlineStr">
        <is>
          <t>Não</t>
        </is>
      </c>
    </row>
    <row r="992">
      <c r="A992" s="4" t="n">
        <v>8628240</v>
      </c>
      <c r="B992" s="4" t="n">
        <v>5977</v>
      </c>
      <c r="C992" s="4" t="inlineStr">
        <is>
          <t>Montreal | Tecnologia e Inovação</t>
        </is>
      </c>
      <c r="D992" s="4" t="inlineStr">
        <is>
          <t>Not</t>
        </is>
      </c>
      <c r="E992" s="4" t="inlineStr">
        <is>
          <t>Desenvolvedor de Software Backend (Java)</t>
        </is>
      </c>
      <c r="F992" s="4" t="inlineStr">
        <is>
          <t>effective</t>
        </is>
      </c>
      <c r="G992" s="4" t="inlineStr">
        <is>
          <t>11/02/2025</t>
        </is>
      </c>
      <c r="H992" s="4" t="inlineStr">
        <is>
          <t>30/06/2025</t>
        </is>
      </c>
      <c r="I992" s="4" t="b">
        <v>1</v>
      </c>
      <c r="J992" s="4" t="n"/>
      <c r="K992" s="4" t="n"/>
      <c r="L992" s="4" t="inlineStr">
        <is>
          <t>remote</t>
        </is>
      </c>
      <c r="M992" s="4" t="inlineStr">
        <is>
          <t>https://montreal.gupy.io/job/eyJqb2JJZCI6ODYyODI0MCwic291cmNlIjoiZ3VweV9wb3J0YWwifQ==?jobBoardSource=gupy_portal</t>
        </is>
      </c>
      <c r="N992" s="4" t="inlineStr">
        <is>
          <t>Não</t>
        </is>
      </c>
    </row>
    <row r="993">
      <c r="A993" t="n">
        <v>8629907</v>
      </c>
      <c r="B993" t="n">
        <v>34423</v>
      </c>
      <c r="C993" t="inlineStr">
        <is>
          <t>#sejaveriter</t>
        </is>
      </c>
      <c r="D993" t="inlineStr">
        <is>
          <t>Not</t>
        </is>
      </c>
      <c r="E993" t="inlineStr">
        <is>
          <t>.NET Backend Developer Pleno - REMOTO</t>
        </is>
      </c>
      <c r="F993" t="inlineStr">
        <is>
          <t>effective</t>
        </is>
      </c>
      <c r="G993" t="inlineStr">
        <is>
          <t>11/02/2025</t>
        </is>
      </c>
      <c r="H993" t="inlineStr">
        <is>
          <t>12/04/2025</t>
        </is>
      </c>
      <c r="I993" t="b">
        <v>1</v>
      </c>
      <c r="L993" t="inlineStr">
        <is>
          <t>remote</t>
        </is>
      </c>
      <c r="M993" t="inlineStr">
        <is>
          <t>https://verity.gupy.io/job/eyJqb2JJZCI6ODYyOTkwNywic291cmNlIjoiZ3VweV9wb3J0YWwifQ==?jobBoardSource=gupy_portal</t>
        </is>
      </c>
      <c r="N993" t="inlineStr">
        <is>
          <t>Não</t>
        </is>
      </c>
    </row>
    <row r="994">
      <c r="A994" t="n">
        <v>8629675</v>
      </c>
      <c r="B994" t="n">
        <v>80755</v>
      </c>
      <c r="C994" t="inlineStr">
        <is>
          <t>Conta Simples</t>
        </is>
      </c>
      <c r="D994" t="inlineStr">
        <is>
          <t>Not</t>
        </is>
      </c>
      <c r="E994" t="inlineStr">
        <is>
          <t>Pessoa Engenheira de Software Backend Sr *</t>
        </is>
      </c>
      <c r="F994" t="inlineStr">
        <is>
          <t>effective</t>
        </is>
      </c>
      <c r="G994" t="inlineStr">
        <is>
          <t>11/02/2025</t>
        </is>
      </c>
      <c r="H994" t="inlineStr">
        <is>
          <t>30/06/2025</t>
        </is>
      </c>
      <c r="I994" t="b">
        <v>1</v>
      </c>
      <c r="L994" t="inlineStr">
        <is>
          <t>remote</t>
        </is>
      </c>
      <c r="M994" t="inlineStr">
        <is>
          <t>https://contasimples.gupy.io/job/eyJqb2JJZCI6ODYyOTY3NSwic291cmNlIjoiZ3VweV9wb3J0YWwifQ==?jobBoardSource=gupy_portal</t>
        </is>
      </c>
      <c r="N994" t="inlineStr">
        <is>
          <t>Não</t>
        </is>
      </c>
    </row>
    <row r="995">
      <c r="A995" t="n">
        <v>8630166</v>
      </c>
      <c r="B995" t="n">
        <v>2285</v>
      </c>
      <c r="C995" t="inlineStr">
        <is>
          <t>Caju Benefícios</t>
        </is>
      </c>
      <c r="D995" t="inlineStr">
        <is>
          <t>Not</t>
        </is>
      </c>
      <c r="E995" t="inlineStr">
        <is>
          <t>Especialista/Tech Lead Back End | Acessos</t>
        </is>
      </c>
      <c r="F995" t="inlineStr">
        <is>
          <t>effective</t>
        </is>
      </c>
      <c r="G995" t="inlineStr">
        <is>
          <t>11/02/2025</t>
        </is>
      </c>
      <c r="H995" t="inlineStr">
        <is>
          <t>17/05/2025</t>
        </is>
      </c>
      <c r="I995" t="b">
        <v>1</v>
      </c>
      <c r="L995" t="inlineStr">
        <is>
          <t>remote</t>
        </is>
      </c>
      <c r="M995" t="inlineStr">
        <is>
          <t>https://caju.gupy.io/job/eyJqb2JJZCI6ODYzMDE2Niwic291cmNlIjoiZ3VweV9wb3J0YWwifQ==?jobBoardSource=gupy_portal</t>
        </is>
      </c>
      <c r="N995" t="inlineStr">
        <is>
          <t>Não</t>
        </is>
      </c>
    </row>
    <row r="996">
      <c r="A996" t="n">
        <v>8627454</v>
      </c>
      <c r="B996" t="n">
        <v>68459</v>
      </c>
      <c r="C996" t="inlineStr">
        <is>
          <t>Grupo Lider</t>
        </is>
      </c>
      <c r="D996" t="inlineStr">
        <is>
          <t>Not</t>
        </is>
      </c>
      <c r="E996" t="inlineStr">
        <is>
          <t>Estagiário de Nível Superior - Ciências Contábeis</t>
        </is>
      </c>
      <c r="F996" t="inlineStr">
        <is>
          <t>effective</t>
        </is>
      </c>
      <c r="G996" t="inlineStr">
        <is>
          <t>11/02/2025</t>
        </is>
      </c>
      <c r="H996" t="inlineStr">
        <is>
          <t>12/04/2025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https://vagasgrupolider.gupy.io/job/eyJqb2JJZCI6ODYyNzQ1NCwic291cmNlIjoiZ3VweV9wb3J0YWwifQ==?jobBoardSource=gupy_portal</t>
        </is>
      </c>
      <c r="N996" t="inlineStr">
        <is>
          <t>Não</t>
        </is>
      </c>
    </row>
    <row r="997">
      <c r="A997" s="4" t="n">
        <v>8628367</v>
      </c>
      <c r="B997" s="4" t="n">
        <v>5977</v>
      </c>
      <c r="C997" s="4" t="inlineStr">
        <is>
          <t>Montreal | Tecnologia e Inovação</t>
        </is>
      </c>
      <c r="D997" s="4" t="inlineStr">
        <is>
          <t>Not</t>
        </is>
      </c>
      <c r="E997" s="4" t="inlineStr">
        <is>
          <t>Desenvolvedor de Software Backend (PHP)</t>
        </is>
      </c>
      <c r="F997" s="4" t="inlineStr">
        <is>
          <t>effective</t>
        </is>
      </c>
      <c r="G997" s="4" t="inlineStr">
        <is>
          <t>11/02/2025</t>
        </is>
      </c>
      <c r="H997" s="4" t="inlineStr">
        <is>
          <t>30/06/2025</t>
        </is>
      </c>
      <c r="I997" s="4" t="b">
        <v>1</v>
      </c>
      <c r="J997" s="4" t="n"/>
      <c r="K997" s="4" t="n"/>
      <c r="L997" s="4" t="inlineStr">
        <is>
          <t>remote</t>
        </is>
      </c>
      <c r="M997" s="4" t="inlineStr">
        <is>
          <t>https://montreal.gupy.io/job/eyJqb2JJZCI6ODYyODM2Nywic291cmNlIjoiZ3VweV9wb3J0YWwifQ==?jobBoardSource=gupy_portal</t>
        </is>
      </c>
      <c r="N997" s="4" t="inlineStr">
        <is>
          <t>Não</t>
        </is>
      </c>
    </row>
    <row r="998">
      <c r="A998" s="3" t="n">
        <v>8548184</v>
      </c>
      <c r="B998" s="3" t="n">
        <v>364</v>
      </c>
      <c r="C998" s="3" t="inlineStr">
        <is>
          <t>Sicredi</t>
        </is>
      </c>
      <c r="D998" s="3" t="inlineStr">
        <is>
          <t>Not</t>
        </is>
      </c>
      <c r="E998" s="3" t="inlineStr">
        <is>
          <t>CAS | Analista de Dados SR</t>
        </is>
      </c>
      <c r="F998" s="3" t="inlineStr">
        <is>
          <t>associate</t>
        </is>
      </c>
      <c r="G998" s="3" t="inlineStr">
        <is>
          <t>11/02/2025</t>
        </is>
      </c>
      <c r="H998" s="3" t="inlineStr">
        <is>
          <t>29/03/2025</t>
        </is>
      </c>
      <c r="I998" s="3" t="b">
        <v>1</v>
      </c>
      <c r="J998" s="3" t="inlineStr"/>
      <c r="K998" s="3" t="inlineStr"/>
      <c r="L998" s="3" t="inlineStr">
        <is>
          <t>remote</t>
        </is>
      </c>
      <c r="M998" s="3" t="inlineStr">
        <is>
          <t>https://sicredi.gupy.io/job/eyJqb2JJZCI6ODU0ODE4NCwic291cmNlIjoiZ3VweV9wb3J0YWwifQ==?jobBoardSource=gupy_portal</t>
        </is>
      </c>
      <c r="N998" s="3" t="inlineStr">
        <is>
          <t>Não</t>
        </is>
      </c>
    </row>
    <row r="999">
      <c r="A999" t="n">
        <v>8620292</v>
      </c>
      <c r="B999" t="n">
        <v>557</v>
      </c>
      <c r="C999" t="inlineStr">
        <is>
          <t>Log-In Logística Integrada</t>
        </is>
      </c>
      <c r="D999" t="inlineStr">
        <is>
          <t>Not</t>
        </is>
      </c>
      <c r="E999" t="inlineStr">
        <is>
          <t>Programa de Praticantes 2025</t>
        </is>
      </c>
      <c r="F999" t="inlineStr">
        <is>
          <t>internship</t>
        </is>
      </c>
      <c r="G999" t="inlineStr">
        <is>
          <t>10/02/2025</t>
        </is>
      </c>
      <c r="H999" t="inlineStr">
        <is>
          <t>11/04/2025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https://loginlogistica.gupy.io/job/eyJqb2JJZCI6ODYyMDI5Miwic291cmNlIjoiZ3VweV9wb3J0YWwifQ==?jobBoardSource=gupy_portal</t>
        </is>
      </c>
      <c r="N999" t="inlineStr">
        <is>
          <t>Não</t>
        </is>
      </c>
    </row>
    <row r="1000">
      <c r="A1000" t="n">
        <v>8622085</v>
      </c>
      <c r="B1000" t="n">
        <v>8782</v>
      </c>
      <c r="C1000" t="inlineStr">
        <is>
          <t>nola</t>
        </is>
      </c>
      <c r="D1000" t="inlineStr">
        <is>
          <t>Not</t>
        </is>
      </c>
      <c r="E1000" t="inlineStr">
        <is>
          <t>Estagiário Coder</t>
        </is>
      </c>
      <c r="F1000" t="inlineStr">
        <is>
          <t>internship</t>
        </is>
      </c>
      <c r="G1000" t="inlineStr">
        <is>
          <t>10/02/2025</t>
        </is>
      </c>
      <c r="H1000" t="inlineStr">
        <is>
          <t>30/04/2025</t>
        </is>
      </c>
      <c r="I1000" t="b">
        <v>1</v>
      </c>
      <c r="L1000" t="inlineStr">
        <is>
          <t>remote</t>
        </is>
      </c>
      <c r="M1000" t="inlineStr">
        <is>
          <t>https://nola.gupy.io/job/eyJqb2JJZCI6ODYyMjA4NSwic291cmNlIjoiZ3VweV9wb3J0YWwifQ==?jobBoardSource=gupy_portal</t>
        </is>
      </c>
      <c r="N1000" t="inlineStr">
        <is>
          <t>Não</t>
        </is>
      </c>
    </row>
    <row r="1001">
      <c r="A1001" t="n">
        <v>8624452</v>
      </c>
      <c r="B1001" t="n">
        <v>14467</v>
      </c>
      <c r="C1001" t="inlineStr">
        <is>
          <t>SENAI CETIQT</t>
        </is>
      </c>
      <c r="D1001" t="inlineStr">
        <is>
          <t>Not</t>
        </is>
      </c>
      <c r="E1001" t="inlineStr">
        <is>
          <t>Estagiário(a) - Direito</t>
        </is>
      </c>
      <c r="F1001" t="inlineStr">
        <is>
          <t>internship</t>
        </is>
      </c>
      <c r="G1001" t="inlineStr">
        <is>
          <t>10/02/2025</t>
        </is>
      </c>
      <c r="H1001" t="inlineStr">
        <is>
          <t>31/03/2025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https://senaicetiqt.gupy.io/job/eyJqb2JJZCI6ODYyNDQ1Miwic291cmNlIjoiZ3VweV9wb3J0YWwifQ==?jobBoardSource=gupy_portal</t>
        </is>
      </c>
      <c r="N1001" t="inlineStr">
        <is>
          <t>Não</t>
        </is>
      </c>
    </row>
    <row r="1002">
      <c r="A1002" t="n">
        <v>8623046</v>
      </c>
      <c r="B1002" t="n">
        <v>1667</v>
      </c>
      <c r="C1002" t="inlineStr">
        <is>
          <t>Confidencial</t>
        </is>
      </c>
      <c r="D1002" t="inlineStr">
        <is>
          <t>Not</t>
        </is>
      </c>
      <c r="E1002" t="inlineStr">
        <is>
          <t xml:space="preserve">Estagiário de Processos </t>
        </is>
      </c>
      <c r="F1002" t="inlineStr">
        <is>
          <t>internship</t>
        </is>
      </c>
      <c r="G1002" t="inlineStr">
        <is>
          <t>10/02/2025</t>
        </is>
      </c>
      <c r="H1002" t="inlineStr">
        <is>
          <t>11/04/2025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hybrid</t>
        </is>
      </c>
      <c r="M1002" t="inlineStr">
        <is>
          <t>https://c-onfidencial.gupy.io/job/eyJqb2JJZCI6ODYyMzA0Niwic291cmNlIjoiZ3VweV9wb3J0YWwifQ==?jobBoardSource=gupy_portal</t>
        </is>
      </c>
      <c r="N1002" t="inlineStr">
        <is>
          <t>Não</t>
        </is>
      </c>
    </row>
    <row r="1003">
      <c r="A1003" t="n">
        <v>8622709</v>
      </c>
      <c r="B1003" t="n">
        <v>1667</v>
      </c>
      <c r="C1003" t="inlineStr">
        <is>
          <t>Confidencial</t>
        </is>
      </c>
      <c r="D1003" t="inlineStr">
        <is>
          <t>Not</t>
        </is>
      </c>
      <c r="E1003" t="inlineStr">
        <is>
          <t xml:space="preserve">Estagiário de Compliance </t>
        </is>
      </c>
      <c r="F1003" t="inlineStr">
        <is>
          <t>internship</t>
        </is>
      </c>
      <c r="G1003" t="inlineStr">
        <is>
          <t>10/02/2025</t>
        </is>
      </c>
      <c r="H1003" t="inlineStr">
        <is>
          <t>11/04/2025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hybrid</t>
        </is>
      </c>
      <c r="M1003" t="inlineStr">
        <is>
          <t>https://c-onfidencial.gupy.io/job/eyJqb2JJZCI6ODYyMjcwOSwic291cmNlIjoiZ3VweV9wb3J0YWwifQ==?jobBoardSource=gupy_portal</t>
        </is>
      </c>
      <c r="N1003" t="inlineStr">
        <is>
          <t>Não</t>
        </is>
      </c>
    </row>
    <row r="1004">
      <c r="A1004" t="n">
        <v>8621943</v>
      </c>
      <c r="B1004" t="n">
        <v>21421</v>
      </c>
      <c r="C1004" t="inlineStr">
        <is>
          <t>Rio Energy</t>
        </is>
      </c>
      <c r="D1004" t="inlineStr">
        <is>
          <t>Not</t>
        </is>
      </c>
      <c r="E1004" t="inlineStr">
        <is>
          <t>Estagiário(a) Fiscal - Rio de Janeiro</t>
        </is>
      </c>
      <c r="F1004" t="inlineStr">
        <is>
          <t>internship</t>
        </is>
      </c>
      <c r="G1004" t="inlineStr">
        <is>
          <t>10/02/2025</t>
        </is>
      </c>
      <c r="H1004" t="inlineStr">
        <is>
          <t>30/05/2025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https://rioenergy.gupy.io/job/eyJqb2JJZCI6ODYyMTk0Mywic291cmNlIjoiZ3VweV9wb3J0YWwifQ==?jobBoardSource=gupy_portal</t>
        </is>
      </c>
      <c r="N1004" t="inlineStr">
        <is>
          <t>Não</t>
        </is>
      </c>
    </row>
    <row r="1005">
      <c r="A1005" t="n">
        <v>8622038</v>
      </c>
      <c r="B1005" t="n">
        <v>19573</v>
      </c>
      <c r="C1005" t="inlineStr">
        <is>
          <t>Faça parte do time Vieira Rezende Advogados!</t>
        </is>
      </c>
      <c r="D1005" t="inlineStr">
        <is>
          <t>Not</t>
        </is>
      </c>
      <c r="E1005" t="inlineStr">
        <is>
          <t xml:space="preserve">Estagiário (a) Tributário </t>
        </is>
      </c>
      <c r="F1005" t="inlineStr">
        <is>
          <t>internship</t>
        </is>
      </c>
      <c r="G1005" t="inlineStr">
        <is>
          <t>10/02/2025</t>
        </is>
      </c>
      <c r="H1005" t="inlineStr">
        <is>
          <t>11/04/2025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hybrid</t>
        </is>
      </c>
      <c r="M1005" t="inlineStr">
        <is>
          <t>https://vieirarezendeadv.gupy.io/job/eyJqb2JJZCI6ODYyMjAzOCwic291cmNlIjoiZ3VweV9wb3J0YWwifQ==?jobBoardSource=gupy_portal</t>
        </is>
      </c>
      <c r="N1005" t="inlineStr">
        <is>
          <t>Não</t>
        </is>
      </c>
    </row>
    <row r="1006">
      <c r="A1006" t="n">
        <v>8234569</v>
      </c>
      <c r="B1006" t="n">
        <v>35809</v>
      </c>
      <c r="C1006" t="inlineStr">
        <is>
          <t>MDS Group</t>
        </is>
      </c>
      <c r="D1006" t="inlineStr">
        <is>
          <t>Not</t>
        </is>
      </c>
      <c r="E1006" t="inlineStr">
        <is>
          <t>ESTAGIÁRIO(A) ADMINISTRATIVO</t>
        </is>
      </c>
      <c r="F1006" t="inlineStr">
        <is>
          <t>internship</t>
        </is>
      </c>
      <c r="G1006" t="inlineStr">
        <is>
          <t>10/02/2025</t>
        </is>
      </c>
      <c r="H1006" t="inlineStr">
        <is>
          <t>30/04/2025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on-site</t>
        </is>
      </c>
      <c r="M1006" t="inlineStr">
        <is>
          <t>https://vemsermds.gupy.io/job/eyJqb2JJZCI6ODIzNDU2OSwic291cmNlIjoiZ3VweV9wb3J0YWwifQ==?jobBoardSource=gupy_portal</t>
        </is>
      </c>
      <c r="N1006" t="inlineStr">
        <is>
          <t>Não</t>
        </is>
      </c>
    </row>
    <row r="1007">
      <c r="A1007" t="n">
        <v>8618905</v>
      </c>
      <c r="B1007" t="n">
        <v>43564</v>
      </c>
      <c r="C1007" t="inlineStr">
        <is>
          <t>Orthopride</t>
        </is>
      </c>
      <c r="D1007" t="inlineStr">
        <is>
          <t>Not</t>
        </is>
      </c>
      <c r="E1007" t="inlineStr">
        <is>
          <t xml:space="preserve">Estagiário(a) Administrativa (a) DP </t>
        </is>
      </c>
      <c r="F1007" t="inlineStr">
        <is>
          <t>internship</t>
        </is>
      </c>
      <c r="G1007" t="inlineStr">
        <is>
          <t>10/02/2025</t>
        </is>
      </c>
      <c r="H1007" t="inlineStr">
        <is>
          <t>11/04/2025</t>
        </is>
      </c>
      <c r="I1007" t="b">
        <v>0</v>
      </c>
      <c r="J1007" t="inlineStr">
        <is>
          <t>Rio de Janeiro</t>
        </is>
      </c>
      <c r="K1007" t="inlineStr">
        <is>
          <t>Rio de Janeiro</t>
        </is>
      </c>
      <c r="L1007" t="inlineStr">
        <is>
          <t>on-site</t>
        </is>
      </c>
      <c r="M1007" t="inlineStr">
        <is>
          <t>https://orthopride.gupy.io/job/eyJqb2JJZCI6ODYxODkwNSwic291cmNlIjoiZ3VweV9wb3J0YWwifQ==?jobBoardSource=gupy_portal</t>
        </is>
      </c>
      <c r="N1007" t="inlineStr">
        <is>
          <t>Não</t>
        </is>
      </c>
    </row>
    <row r="1008">
      <c r="A1008" t="n">
        <v>8622113</v>
      </c>
      <c r="B1008" t="n">
        <v>65971</v>
      </c>
      <c r="C1008" t="inlineStr">
        <is>
          <t>Branddi</t>
        </is>
      </c>
      <c r="D1008" t="inlineStr">
        <is>
          <t>Not</t>
        </is>
      </c>
      <c r="E1008" t="inlineStr">
        <is>
          <t>Estágio - Mídia Online</t>
        </is>
      </c>
      <c r="F1008" t="inlineStr">
        <is>
          <t>internship</t>
        </is>
      </c>
      <c r="G1008" t="inlineStr">
        <is>
          <t>10/02/2025</t>
        </is>
      </c>
      <c r="H1008" t="inlineStr">
        <is>
          <t>30/04/2025</t>
        </is>
      </c>
      <c r="I1008" t="b">
        <v>1</v>
      </c>
      <c r="L1008" t="inlineStr">
        <is>
          <t>remote</t>
        </is>
      </c>
      <c r="M1008" t="inlineStr">
        <is>
          <t>https://brandmonitor.gupy.io/job/eyJqb2JJZCI6ODYyMjExMywic291cmNlIjoiZ3VweV9wb3J0YWwifQ==?jobBoardSource=gupy_portal</t>
        </is>
      </c>
      <c r="N1008" t="inlineStr">
        <is>
          <t>Não</t>
        </is>
      </c>
    </row>
    <row r="1009">
      <c r="A1009" t="n">
        <v>8621427</v>
      </c>
      <c r="B1009" t="n">
        <v>65971</v>
      </c>
      <c r="C1009" t="inlineStr">
        <is>
          <t>Branddi</t>
        </is>
      </c>
      <c r="D1009" t="inlineStr">
        <is>
          <t>Not</t>
        </is>
      </c>
      <c r="E1009" t="inlineStr">
        <is>
          <t>Estágio - Comercial</t>
        </is>
      </c>
      <c r="F1009" t="inlineStr">
        <is>
          <t>internship</t>
        </is>
      </c>
      <c r="G1009" t="inlineStr">
        <is>
          <t>10/02/2025</t>
        </is>
      </c>
      <c r="H1009" t="inlineStr">
        <is>
          <t>30/04/2025</t>
        </is>
      </c>
      <c r="I1009" t="b">
        <v>1</v>
      </c>
      <c r="L1009" t="inlineStr">
        <is>
          <t>remote</t>
        </is>
      </c>
      <c r="M1009" t="inlineStr">
        <is>
          <t>https://brandmonitor.gupy.io/job/eyJqb2JJZCI6ODYyMTQyNywic291cmNlIjoiZ3VweV9wb3J0YWwifQ==?jobBoardSource=gupy_portal</t>
        </is>
      </c>
      <c r="N1009" t="inlineStr">
        <is>
          <t>Não</t>
        </is>
      </c>
    </row>
    <row r="1010">
      <c r="A1010" t="n">
        <v>8537485</v>
      </c>
      <c r="B1010" t="n">
        <v>472</v>
      </c>
      <c r="C1010" t="inlineStr">
        <is>
          <t>FARM</t>
        </is>
      </c>
      <c r="D1010" t="inlineStr">
        <is>
          <t>Not</t>
        </is>
      </c>
      <c r="E1010" t="inlineStr">
        <is>
          <t xml:space="preserve">FARM | Estágio Stylist </t>
        </is>
      </c>
      <c r="F1010" t="inlineStr">
        <is>
          <t>internship</t>
        </is>
      </c>
      <c r="G1010" t="inlineStr">
        <is>
          <t>10/02/2025</t>
        </is>
      </c>
      <c r="H1010" t="inlineStr">
        <is>
          <t>28/06/2025</t>
        </is>
      </c>
      <c r="I1010" t="b">
        <v>0</v>
      </c>
      <c r="J1010" t="inlineStr">
        <is>
          <t>Rio de Janeiro</t>
        </is>
      </c>
      <c r="K1010" t="inlineStr">
        <is>
          <t>Rio de Janeiro</t>
        </is>
      </c>
      <c r="L1010" t="inlineStr">
        <is>
          <t>on-site</t>
        </is>
      </c>
      <c r="M1010" t="inlineStr">
        <is>
          <t>https://farm.gupy.io/job/eyJqb2JJZCI6ODUzNzQ4NSwic291cmNlIjoiZ3VweV9wb3J0YWwifQ==?jobBoardSource=gupy_portal</t>
        </is>
      </c>
      <c r="N1010" t="inlineStr">
        <is>
          <t>Não</t>
        </is>
      </c>
    </row>
    <row r="1011">
      <c r="A1011" t="n">
        <v>8622696</v>
      </c>
      <c r="B1011" t="n">
        <v>1705</v>
      </c>
      <c r="C1011" t="inlineStr">
        <is>
          <t>Daniel Advogados</t>
        </is>
      </c>
      <c r="D1011" t="inlineStr">
        <is>
          <t>Not</t>
        </is>
      </c>
      <c r="E1011" t="inlineStr">
        <is>
          <t xml:space="preserve">Estágio | Patentes - Engenharias </t>
        </is>
      </c>
      <c r="F1011" t="inlineStr">
        <is>
          <t>internship</t>
        </is>
      </c>
      <c r="G1011" t="inlineStr">
        <is>
          <t>10/02/2025</t>
        </is>
      </c>
      <c r="H1011" t="inlineStr">
        <is>
          <t>11/04/2025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hybrid</t>
        </is>
      </c>
      <c r="M1011" t="inlineStr">
        <is>
          <t>https://daniel-ip.gupy.io/job/eyJqb2JJZCI6ODYyMjY5Niwic291cmNlIjoiZ3VweV9wb3J0YWwifQ==?jobBoardSource=gupy_portal</t>
        </is>
      </c>
      <c r="N1011" t="inlineStr">
        <is>
          <t>Não</t>
        </is>
      </c>
    </row>
    <row r="1012">
      <c r="A1012" t="n">
        <v>8623324</v>
      </c>
      <c r="B1012" t="n">
        <v>25843</v>
      </c>
      <c r="C1012" t="inlineStr">
        <is>
          <t>Ayko, juntos para transformar!</t>
        </is>
      </c>
      <c r="D1012" t="inlineStr">
        <is>
          <t>Not</t>
        </is>
      </c>
      <c r="E1012" t="inlineStr">
        <is>
          <t>Analista de Segurança da Informação - Skyhigh</t>
        </is>
      </c>
      <c r="F1012" t="inlineStr">
        <is>
          <t>effective</t>
        </is>
      </c>
      <c r="G1012" t="inlineStr">
        <is>
          <t>10/02/2025</t>
        </is>
      </c>
      <c r="H1012" t="inlineStr">
        <is>
          <t>24/03/2025</t>
        </is>
      </c>
      <c r="I1012" t="b">
        <v>1</v>
      </c>
      <c r="L1012" t="inlineStr">
        <is>
          <t>remote</t>
        </is>
      </c>
      <c r="M1012" t="inlineStr">
        <is>
          <t>https://aykotech.gupy.io/job/eyJqb2JJZCI6ODYyMzMyNCwic291cmNlIjoiZ3VweV9wb3J0YWwifQ==?jobBoardSource=gupy_portal</t>
        </is>
      </c>
      <c r="N1012" t="inlineStr">
        <is>
          <t>Não</t>
        </is>
      </c>
    </row>
    <row r="1013">
      <c r="A1013" s="4" t="n">
        <v>8609340</v>
      </c>
      <c r="B1013" s="4" t="n">
        <v>884</v>
      </c>
      <c r="C1013" s="4" t="inlineStr">
        <is>
          <t>alt.bank</t>
        </is>
      </c>
      <c r="D1013" s="4" t="inlineStr">
        <is>
          <t>Not</t>
        </is>
      </c>
      <c r="E1013" s="4" t="inlineStr">
        <is>
          <t>Desenvolvedor Backend (Java) Pleno - Remoto</t>
        </is>
      </c>
      <c r="F1013" s="4" t="inlineStr">
        <is>
          <t>effective</t>
        </is>
      </c>
      <c r="G1013" s="4" t="inlineStr">
        <is>
          <t>07/02/2025</t>
        </is>
      </c>
      <c r="H1013" s="4" t="inlineStr">
        <is>
          <t>08/04/2025</t>
        </is>
      </c>
      <c r="I1013" s="4" t="b">
        <v>1</v>
      </c>
      <c r="J1013" s="4" t="n"/>
      <c r="K1013" s="4" t="n"/>
      <c r="L1013" s="4" t="inlineStr">
        <is>
          <t>remote</t>
        </is>
      </c>
      <c r="M1013" s="4" t="inlineStr">
        <is>
          <t>https://altbank.gupy.io/job/eyJqb2JJZCI6ODYwOTM0MCwic291cmNlIjoiZ3VweV9wb3J0YWwifQ==?jobBoardSource=gupy_portal</t>
        </is>
      </c>
      <c r="N1013" s="4" t="inlineStr">
        <is>
          <t>Não</t>
        </is>
      </c>
    </row>
    <row r="1014">
      <c r="A1014" t="n">
        <v>8596992</v>
      </c>
      <c r="B1014" t="n">
        <v>1172</v>
      </c>
      <c r="C1014" t="inlineStr">
        <is>
          <t>invillia</t>
        </is>
      </c>
      <c r="D1014" t="inlineStr">
        <is>
          <t>Not</t>
        </is>
      </c>
      <c r="E1014" t="inlineStr">
        <is>
          <t xml:space="preserve">Sr Backend Developer - .NET (C/PARC) </t>
        </is>
      </c>
      <c r="F1014" t="inlineStr">
        <is>
          <t>effective</t>
        </is>
      </c>
      <c r="G1014" t="inlineStr">
        <is>
          <t>07/02/2025</t>
        </is>
      </c>
      <c r="H1014" t="inlineStr">
        <is>
          <t>06/04/2025</t>
        </is>
      </c>
      <c r="I1014" t="b">
        <v>1</v>
      </c>
      <c r="L1014" t="inlineStr">
        <is>
          <t>remote</t>
        </is>
      </c>
      <c r="M1014" t="inlineStr">
        <is>
          <t>https://invillia.gupy.io/job/eyJqb2JJZCI6ODU5Njk5Miwic291cmNlIjoiZ3VweV9wb3J0YWwifQ==?jobBoardSource=gupy_portal</t>
        </is>
      </c>
      <c r="N1014" t="inlineStr">
        <is>
          <t>Não</t>
        </is>
      </c>
    </row>
    <row r="1015">
      <c r="A1015" s="4" t="n">
        <v>8611760</v>
      </c>
      <c r="B1015" s="4" t="n">
        <v>254</v>
      </c>
      <c r="C1015" s="4" t="inlineStr">
        <is>
          <t>Contabilizei</t>
        </is>
      </c>
      <c r="D1015" s="4" t="inlineStr">
        <is>
          <t>Not</t>
        </is>
      </c>
      <c r="E1015" s="4" t="inlineStr">
        <is>
          <t>[Tecnologia] Desenvolvedor(a) Back-end Pleno | Squad Ativação</t>
        </is>
      </c>
      <c r="F1015" s="4" t="inlineStr">
        <is>
          <t>effective</t>
        </is>
      </c>
      <c r="G1015" s="4" t="inlineStr">
        <is>
          <t>07/02/2025</t>
        </is>
      </c>
      <c r="H1015" s="4" t="inlineStr">
        <is>
          <t>08/04/2025</t>
        </is>
      </c>
      <c r="I1015" s="4" t="b">
        <v>1</v>
      </c>
      <c r="J1015" s="4" t="n"/>
      <c r="K1015" s="4" t="n"/>
      <c r="L1015" s="4" t="inlineStr">
        <is>
          <t>remote</t>
        </is>
      </c>
      <c r="M1015" s="4" t="inlineStr">
        <is>
          <t>https://contabilizei.gupy.io/job/eyJqb2JJZCI6ODYxMTc2MCwic291cmNlIjoiZ3VweV9wb3J0YWwifQ==?jobBoardSource=gupy_portal</t>
        </is>
      </c>
      <c r="N1015" s="4" t="inlineStr">
        <is>
          <t>Não</t>
        </is>
      </c>
    </row>
    <row r="1016">
      <c r="A1016" t="n">
        <v>8610331</v>
      </c>
      <c r="B1016" t="n">
        <v>6010</v>
      </c>
      <c r="C1016" t="inlineStr">
        <is>
          <t>Programa de Estágio AHEAD - Tauil &amp; Chequer Advogados associado a Mayer Brown</t>
        </is>
      </c>
      <c r="D1016" t="inlineStr">
        <is>
          <t>Not</t>
        </is>
      </c>
      <c r="E1016" t="inlineStr">
        <is>
          <t>Estagiário(a) Jurídico - Contencioso Tributário</t>
        </is>
      </c>
      <c r="F1016" t="inlineStr">
        <is>
          <t>internship</t>
        </is>
      </c>
      <c r="G1016" t="inlineStr">
        <is>
          <t>07/02/2025</t>
        </is>
      </c>
      <c r="H1016" t="inlineStr">
        <is>
          <t>08/04/2025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on-site</t>
        </is>
      </c>
      <c r="M1016" t="inlineStr">
        <is>
          <t>https://tauilechequerahead.gupy.io/job/eyJqb2JJZCI6ODYxMDMzMSwic291cmNlIjoiZ3VweV9wb3J0YWwifQ==?jobBoardSource=gupy_portal</t>
        </is>
      </c>
      <c r="N1016" t="inlineStr">
        <is>
          <t>Não</t>
        </is>
      </c>
    </row>
    <row r="1017">
      <c r="A1017" t="n">
        <v>8608641</v>
      </c>
      <c r="B1017" t="n">
        <v>537</v>
      </c>
      <c r="C1017" t="inlineStr">
        <is>
          <t>Elite</t>
        </is>
      </c>
      <c r="D1017" t="inlineStr">
        <is>
          <t>Not</t>
        </is>
      </c>
      <c r="E1017" t="inlineStr">
        <is>
          <t xml:space="preserve"> Elite 2025 |  Monitor(a) Estagiário Pedagógico - Inovação - Elite Iguaçuano - Rio de Janeiro</t>
        </is>
      </c>
      <c r="F1017" t="inlineStr">
        <is>
          <t>effective</t>
        </is>
      </c>
      <c r="G1017" t="inlineStr">
        <is>
          <t>07/02/2025</t>
        </is>
      </c>
      <c r="H1017" t="inlineStr">
        <is>
          <t>01/12/2025</t>
        </is>
      </c>
      <c r="I1017" t="b">
        <v>0</v>
      </c>
      <c r="J1017" t="inlineStr">
        <is>
          <t>Nova Iguaçu</t>
        </is>
      </c>
      <c r="K1017" t="inlineStr">
        <is>
          <t>Rio de Janeiro</t>
        </is>
      </c>
      <c r="L1017" t="inlineStr">
        <is>
          <t>on-site</t>
        </is>
      </c>
      <c r="M1017" t="inlineStr">
        <is>
          <t>https://elite.gupy.io/job/eyJqb2JJZCI6ODYwODY0MSwic291cmNlIjoiZ3VweV9wb3J0YWwifQ==?jobBoardSource=gupy_portal</t>
        </is>
      </c>
      <c r="N1017" t="inlineStr">
        <is>
          <t>Não</t>
        </is>
      </c>
    </row>
    <row r="1018">
      <c r="A1018" t="n">
        <v>8608609</v>
      </c>
      <c r="B1018" t="n">
        <v>537</v>
      </c>
      <c r="C1018" t="inlineStr">
        <is>
          <t>Elite</t>
        </is>
      </c>
      <c r="D1018" t="inlineStr">
        <is>
          <t>Not</t>
        </is>
      </c>
      <c r="E1018" t="inlineStr">
        <is>
          <t xml:space="preserve"> Elite 2025 |  Monitor(a) Estagiário Pedagógico - Inovação - Elite Santa Cruz - Rio de Janeiro</t>
        </is>
      </c>
      <c r="F1018" t="inlineStr">
        <is>
          <t>effective</t>
        </is>
      </c>
      <c r="G1018" t="inlineStr">
        <is>
          <t>07/02/2025</t>
        </is>
      </c>
      <c r="H1018" t="inlineStr">
        <is>
          <t>01/12/2025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https://elite.gupy.io/job/eyJqb2JJZCI6ODYwODYwOSwic291cmNlIjoiZ3VweV9wb3J0YWwifQ==?jobBoardSource=gupy_portal</t>
        </is>
      </c>
      <c r="N1018" t="inlineStr">
        <is>
          <t>Não</t>
        </is>
      </c>
    </row>
    <row r="1019">
      <c r="A1019" t="n">
        <v>8608562</v>
      </c>
      <c r="B1019" t="n">
        <v>537</v>
      </c>
      <c r="C1019" t="inlineStr">
        <is>
          <t>Elite</t>
        </is>
      </c>
      <c r="D1019" t="inlineStr">
        <is>
          <t>Not</t>
        </is>
      </c>
      <c r="E1019" t="inlineStr">
        <is>
          <t xml:space="preserve"> Elite 2025 |  Monitor(a) Estagiário Pedagógico - Inovação - Elite Ilha do Governador - Rio de Janeiro</t>
        </is>
      </c>
      <c r="F1019" t="inlineStr">
        <is>
          <t>effective</t>
        </is>
      </c>
      <c r="G1019" t="inlineStr">
        <is>
          <t>07/02/2025</t>
        </is>
      </c>
      <c r="H1019" t="inlineStr">
        <is>
          <t>01/12/2025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https://elite.gupy.io/job/eyJqb2JJZCI6ODYwODU2Miwic291cmNlIjoiZ3VweV9wb3J0YWwifQ==?jobBoardSource=gupy_portal</t>
        </is>
      </c>
      <c r="N1019" t="inlineStr">
        <is>
          <t>Não</t>
        </is>
      </c>
    </row>
    <row r="1020">
      <c r="A1020" t="n">
        <v>8608528</v>
      </c>
      <c r="B1020" t="n">
        <v>537</v>
      </c>
      <c r="C1020" t="inlineStr">
        <is>
          <t>Elite</t>
        </is>
      </c>
      <c r="D1020" t="inlineStr">
        <is>
          <t>Not</t>
        </is>
      </c>
      <c r="E1020" t="inlineStr">
        <is>
          <t xml:space="preserve"> Elite 2025 |  Monitor(a) Estagiário Pedagógico - Inovação - Elite Duque de Caxias - Rio de Janeiro</t>
        </is>
      </c>
      <c r="F1020" t="inlineStr">
        <is>
          <t>effective</t>
        </is>
      </c>
      <c r="G1020" t="inlineStr">
        <is>
          <t>07/02/2025</t>
        </is>
      </c>
      <c r="H1020" t="inlineStr">
        <is>
          <t>01/12/2025</t>
        </is>
      </c>
      <c r="I1020" t="b">
        <v>0</v>
      </c>
      <c r="J1020" t="inlineStr">
        <is>
          <t>Duque de Caxias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https://elite.gupy.io/job/eyJqb2JJZCI6ODYwODUyOCwic291cmNlIjoiZ3VweV9wb3J0YWwifQ==?jobBoardSource=gupy_portal</t>
        </is>
      </c>
      <c r="N1020" t="inlineStr">
        <is>
          <t>Não</t>
        </is>
      </c>
    </row>
    <row r="1021">
      <c r="A1021" t="n">
        <v>8608348</v>
      </c>
      <c r="B1021" t="n">
        <v>537</v>
      </c>
      <c r="C1021" t="inlineStr">
        <is>
          <t>Elite</t>
        </is>
      </c>
      <c r="D1021" t="inlineStr">
        <is>
          <t>Not</t>
        </is>
      </c>
      <c r="E1021" t="inlineStr">
        <is>
          <t xml:space="preserve"> Elite 2025 |  Monitor(a) Estagiário Pedagógico - Inovação - Elite São Gonçalo - Rio de Janeiro</t>
        </is>
      </c>
      <c r="F1021" t="inlineStr">
        <is>
          <t>effective</t>
        </is>
      </c>
      <c r="G1021" t="inlineStr">
        <is>
          <t>07/02/2025</t>
        </is>
      </c>
      <c r="H1021" t="inlineStr">
        <is>
          <t>01/12/2025</t>
        </is>
      </c>
      <c r="I1021" t="b">
        <v>0</v>
      </c>
      <c r="J1021" t="inlineStr">
        <is>
          <t>São Gonçalo</t>
        </is>
      </c>
      <c r="K1021" t="inlineStr">
        <is>
          <t>Rio de Janeiro</t>
        </is>
      </c>
      <c r="L1021" t="inlineStr">
        <is>
          <t>on-site</t>
        </is>
      </c>
      <c r="M1021" t="inlineStr">
        <is>
          <t>https://elite.gupy.io/job/eyJqb2JJZCI6ODYwODM0OCwic291cmNlIjoiZ3VweV9wb3J0YWwifQ==?jobBoardSource=gupy_portal</t>
        </is>
      </c>
      <c r="N1021" t="inlineStr">
        <is>
          <t>Não</t>
        </is>
      </c>
    </row>
    <row r="1022">
      <c r="A1022" t="n">
        <v>8613296</v>
      </c>
      <c r="B1022" t="n">
        <v>579</v>
      </c>
      <c r="C1022" t="inlineStr">
        <is>
          <t>Supergasbras</t>
        </is>
      </c>
      <c r="D1022" t="inlineStr">
        <is>
          <t>Not</t>
        </is>
      </c>
      <c r="E1022" t="inlineStr">
        <is>
          <t xml:space="preserve">Estágio em Marca &amp; Comunicação | Rio de Janeiro </t>
        </is>
      </c>
      <c r="F1022" t="inlineStr">
        <is>
          <t>internship</t>
        </is>
      </c>
      <c r="G1022" t="inlineStr">
        <is>
          <t>07/02/2025</t>
        </is>
      </c>
      <c r="H1022" t="inlineStr">
        <is>
          <t>08/04/2025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https://supergasbras.gupy.io/job/eyJqb2JJZCI6ODYxMzI5Niwic291cmNlIjoiZ3VweV9wb3J0YWwifQ==?jobBoardSource=gupy_portal</t>
        </is>
      </c>
      <c r="N1022" t="inlineStr">
        <is>
          <t>Não</t>
        </is>
      </c>
    </row>
    <row r="1023">
      <c r="A1023" t="n">
        <v>8612154</v>
      </c>
      <c r="B1023" t="n">
        <v>68443</v>
      </c>
      <c r="C1023" t="inlineStr">
        <is>
          <t xml:space="preserve">Rede de Educação Notre Dame </t>
        </is>
      </c>
      <c r="D1023" t="inlineStr">
        <is>
          <t>Not</t>
        </is>
      </c>
      <c r="E1023" t="inlineStr">
        <is>
          <t>Assistente do Integral (Estágio)  - Colégio Notre Dame Recreio</t>
        </is>
      </c>
      <c r="F1023" t="inlineStr">
        <is>
          <t>internship</t>
        </is>
      </c>
      <c r="G1023" t="inlineStr">
        <is>
          <t>07/02/2025</t>
        </is>
      </c>
      <c r="H1023" t="inlineStr">
        <is>
          <t>25/03/2025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https://redenotredameeducacao.gupy.io/job/eyJqb2JJZCI6ODYxMjE1NCwic291cmNlIjoiZ3VweV9wb3J0YWwifQ==?jobBoardSource=gupy_portal</t>
        </is>
      </c>
      <c r="N1023" t="inlineStr">
        <is>
          <t>Não</t>
        </is>
      </c>
    </row>
    <row r="1024">
      <c r="A1024" t="n">
        <v>8611740</v>
      </c>
      <c r="B1024" t="n">
        <v>76597</v>
      </c>
      <c r="C1024" t="inlineStr">
        <is>
          <t>Confidencial</t>
        </is>
      </c>
      <c r="D1024" t="inlineStr">
        <is>
          <t>Not</t>
        </is>
      </c>
      <c r="E1024" t="inlineStr">
        <is>
          <t>Estágio em Tecnologia da Informação</t>
        </is>
      </c>
      <c r="F1024" t="inlineStr">
        <is>
          <t>internship</t>
        </is>
      </c>
      <c r="G1024" t="inlineStr">
        <is>
          <t>07/02/2025</t>
        </is>
      </c>
      <c r="H1024" t="inlineStr">
        <is>
          <t>08/04/2025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https://vagasconfidencial123.gupy.io/job/eyJqb2JJZCI6ODYxMTc0MCwic291cmNlIjoiZ3VweV9wb3J0YWwifQ==?jobBoardSource=gupy_portal</t>
        </is>
      </c>
      <c r="N1024" t="inlineStr">
        <is>
          <t>Não</t>
        </is>
      </c>
    </row>
    <row r="1025">
      <c r="A1025" t="n">
        <v>8611624</v>
      </c>
      <c r="B1025" t="n">
        <v>78247</v>
      </c>
      <c r="C1025" t="inlineStr">
        <is>
          <t>VIC ENGENHARIA</t>
        </is>
      </c>
      <c r="D1025" t="inlineStr">
        <is>
          <t>Not</t>
        </is>
      </c>
      <c r="E1025" t="inlineStr">
        <is>
          <t>Estágio Engenharia Civil</t>
        </is>
      </c>
      <c r="F1025" t="inlineStr">
        <is>
          <t>internship</t>
        </is>
      </c>
      <c r="G1025" t="inlineStr">
        <is>
          <t>07/02/2025</t>
        </is>
      </c>
      <c r="H1025" t="inlineStr">
        <is>
          <t>08/04/2025</t>
        </is>
      </c>
      <c r="I1025" t="b">
        <v>0</v>
      </c>
      <c r="J1025" t="inlineStr">
        <is>
          <t>Nova Iguaçu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https://vicengenharia.gupy.io/job/eyJqb2JJZCI6ODYxMTYyNCwic291cmNlIjoiZ3VweV9wb3J0YWwifQ==?jobBoardSource=gupy_portal</t>
        </is>
      </c>
      <c r="N1025" t="inlineStr">
        <is>
          <t>Não</t>
        </is>
      </c>
    </row>
    <row r="1026">
      <c r="A1026" s="3" t="n">
        <v>8525748</v>
      </c>
      <c r="B1026" s="3" t="n">
        <v>24721</v>
      </c>
      <c r="C1026" s="3" t="inlineStr">
        <is>
          <t>Atlas Governance</t>
        </is>
      </c>
      <c r="D1026" s="3" t="inlineStr">
        <is>
          <t>Not</t>
        </is>
      </c>
      <c r="E1026" s="3" t="inlineStr">
        <is>
          <t>Customer Success Associate (Ongoing)</t>
        </is>
      </c>
      <c r="F1026" s="3" t="inlineStr">
        <is>
          <t>effective</t>
        </is>
      </c>
      <c r="G1026" s="3" t="inlineStr">
        <is>
          <t>07/02/2025</t>
        </is>
      </c>
      <c r="H1026" s="3" t="inlineStr">
        <is>
          <t>25/03/2025</t>
        </is>
      </c>
      <c r="I1026" s="3" t="b">
        <v>1</v>
      </c>
      <c r="J1026" s="3" t="inlineStr"/>
      <c r="K1026" s="3" t="inlineStr"/>
      <c r="L1026" s="3" t="inlineStr">
        <is>
          <t>remote</t>
        </is>
      </c>
      <c r="M1026" s="3" t="inlineStr">
        <is>
          <t>https://atlas-governance.gupy.io/job/eyJqb2JJZCI6ODUyNTc0OCwic291cmNlIjoiZ3VweV9wb3J0YWwifQ==?jobBoardSource=gupy_portal</t>
        </is>
      </c>
      <c r="N1026" s="3" t="inlineStr">
        <is>
          <t>Não</t>
        </is>
      </c>
    </row>
    <row r="1027">
      <c r="A1027" s="3" t="n">
        <v>8602427</v>
      </c>
      <c r="B1027" s="3" t="n">
        <v>58315</v>
      </c>
      <c r="C1027" s="3" t="inlineStr">
        <is>
          <t>Radix Engenharia e Software</t>
        </is>
      </c>
      <c r="D1027" s="3" t="inlineStr">
        <is>
          <t>Not</t>
        </is>
      </c>
      <c r="E1027" s="3" t="inlineStr">
        <is>
          <t>Profissional Analista de Dados Industriais Sênior (IP21)</t>
        </is>
      </c>
      <c r="F1027" s="3" t="inlineStr">
        <is>
          <t>effective</t>
        </is>
      </c>
      <c r="G1027" s="3" t="inlineStr">
        <is>
          <t>07/02/2025</t>
        </is>
      </c>
      <c r="H1027" s="3" t="inlineStr">
        <is>
          <t>07/04/2025</t>
        </is>
      </c>
      <c r="I1027" s="3" t="b">
        <v>1</v>
      </c>
      <c r="J1027" s="3" t="inlineStr"/>
      <c r="K1027" s="3" t="inlineStr"/>
      <c r="L1027" s="3" t="inlineStr">
        <is>
          <t>remote</t>
        </is>
      </c>
      <c r="M1027" s="3" t="inlineStr">
        <is>
          <t>https://radixeng.gupy.io/job/eyJqb2JJZCI6ODYwMjQyNywic291cmNlIjoiZ3VweV9wb3J0YWwifQ==?jobBoardSource=gupy_portal</t>
        </is>
      </c>
      <c r="N1027" s="3" t="inlineStr">
        <is>
          <t>Não</t>
        </is>
      </c>
    </row>
    <row r="1028">
      <c r="A1028" s="4" t="n">
        <v>8609249</v>
      </c>
      <c r="B1028" s="4" t="n">
        <v>1076</v>
      </c>
      <c r="C1028" s="4" t="inlineStr">
        <is>
          <t>Ocyan</t>
        </is>
      </c>
      <c r="D1028" s="4" t="inlineStr">
        <is>
          <t>Not</t>
        </is>
      </c>
      <c r="E1028" s="4" t="inlineStr">
        <is>
          <t>Analista de Dados Júnior</t>
        </is>
      </c>
      <c r="F1028" s="4" t="inlineStr">
        <is>
          <t>effective</t>
        </is>
      </c>
      <c r="G1028" s="4" t="inlineStr">
        <is>
          <t>07/02/2025</t>
        </is>
      </c>
      <c r="H1028" s="4" t="inlineStr">
        <is>
          <t>08/04/2025</t>
        </is>
      </c>
      <c r="I1028" s="4" t="b">
        <v>0</v>
      </c>
      <c r="J1028" s="4" t="inlineStr">
        <is>
          <t>Macaé</t>
        </is>
      </c>
      <c r="K1028" s="4" t="inlineStr">
        <is>
          <t>Rio de Janeiro</t>
        </is>
      </c>
      <c r="L1028" s="4" t="inlineStr">
        <is>
          <t>on-site</t>
        </is>
      </c>
      <c r="M1028" s="4" t="inlineStr">
        <is>
          <t>https://ocyan.gupy.io/job/eyJqb2JJZCI6ODYwOTI0OSwic291cmNlIjoiZ3VweV9wb3J0YWwifQ==?jobBoardSource=gupy_portal</t>
        </is>
      </c>
      <c r="N1028" s="4" t="inlineStr">
        <is>
          <t>Não</t>
        </is>
      </c>
    </row>
    <row r="1029">
      <c r="A1029" t="n">
        <v>8603920</v>
      </c>
      <c r="B1029" t="n">
        <v>44654</v>
      </c>
      <c r="C1029" t="inlineStr">
        <is>
          <t>Oportunidade Mercado Bitcoin</t>
        </is>
      </c>
      <c r="D1029" t="inlineStr">
        <is>
          <t>Not</t>
        </is>
      </c>
      <c r="E1029" t="inlineStr">
        <is>
          <t>Estagiário(a) em Tesouraria</t>
        </is>
      </c>
      <c r="F1029" t="inlineStr">
        <is>
          <t>internship</t>
        </is>
      </c>
      <c r="G1029" t="inlineStr">
        <is>
          <t>06/02/2025</t>
        </is>
      </c>
      <c r="H1029" t="inlineStr">
        <is>
          <t>30/09/2025</t>
        </is>
      </c>
      <c r="I1029" t="b">
        <v>1</v>
      </c>
      <c r="L1029" t="inlineStr">
        <is>
          <t>remote</t>
        </is>
      </c>
      <c r="M1029" t="inlineStr">
        <is>
          <t>https://mb.gupy.io/job/eyJqb2JJZCI6ODYwMzkyMCwic291cmNlIjoiZ3VweV9wb3J0YWwifQ==?jobBoardSource=gupy_portal</t>
        </is>
      </c>
      <c r="N1029" t="inlineStr">
        <is>
          <t>Não</t>
        </is>
      </c>
    </row>
    <row r="1030">
      <c r="A1030" t="n">
        <v>8604504</v>
      </c>
      <c r="B1030" t="n">
        <v>12017</v>
      </c>
      <c r="C1030" t="inlineStr">
        <is>
          <t>Programa de Estágio Edify</t>
        </is>
      </c>
      <c r="D1030" t="inlineStr">
        <is>
          <t>Not</t>
        </is>
      </c>
      <c r="E1030" t="inlineStr">
        <is>
          <t>Estagiário | Planejamento Financeiro e Estratégico</t>
        </is>
      </c>
      <c r="F1030" t="inlineStr">
        <is>
          <t>internship</t>
        </is>
      </c>
      <c r="G1030" t="inlineStr">
        <is>
          <t>06/02/2025</t>
        </is>
      </c>
      <c r="H1030" t="inlineStr">
        <is>
          <t>07/04/2025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hybrid</t>
        </is>
      </c>
      <c r="M1030" t="inlineStr">
        <is>
          <t>https://programadeestagio-edifyeducation.gupy.io/job/eyJqb2JJZCI6ODYwNDUwNCwic291cmNlIjoiZ3VweV9wb3J0YWwifQ==?jobBoardSource=gupy_portal</t>
        </is>
      </c>
      <c r="N1030" t="inlineStr">
        <is>
          <t>Não</t>
        </is>
      </c>
    </row>
    <row r="1031">
      <c r="A1031" t="n">
        <v>8570563</v>
      </c>
      <c r="B1031" t="n">
        <v>2140</v>
      </c>
      <c r="C1031" t="inlineStr">
        <is>
          <t>Bichara Advogados</t>
        </is>
      </c>
      <c r="D1031" t="inlineStr">
        <is>
          <t>Not</t>
        </is>
      </c>
      <c r="E1031" t="inlineStr">
        <is>
          <t>Estagiário(a) - Empresarial</t>
        </is>
      </c>
      <c r="F1031" t="inlineStr">
        <is>
          <t>internship</t>
        </is>
      </c>
      <c r="G1031" t="inlineStr">
        <is>
          <t>06/02/2025</t>
        </is>
      </c>
      <c r="H1031" t="inlineStr">
        <is>
          <t>01/04/2025</t>
        </is>
      </c>
      <c r="I1031" t="b">
        <v>0</v>
      </c>
      <c r="J1031" t="inlineStr">
        <is>
          <t>Rio de Janeiro</t>
        </is>
      </c>
      <c r="K1031" t="inlineStr">
        <is>
          <t>Rio de Janeiro</t>
        </is>
      </c>
      <c r="L1031" t="inlineStr">
        <is>
          <t>on-site</t>
        </is>
      </c>
      <c r="M1031" t="inlineStr">
        <is>
          <t>https://bichara-advogados.gupy.io/job/eyJqb2JJZCI6ODU3MDU2Mywic291cmNlIjoiZ3VweV9wb3J0YWwifQ==?jobBoardSource=gupy_portal</t>
        </is>
      </c>
      <c r="N1031" t="inlineStr">
        <is>
          <t>Não</t>
        </is>
      </c>
    </row>
    <row r="1032">
      <c r="A1032" t="n">
        <v>8601850</v>
      </c>
      <c r="B1032" t="n">
        <v>537</v>
      </c>
      <c r="C1032" t="inlineStr">
        <is>
          <t>Elite</t>
        </is>
      </c>
      <c r="D1032" t="inlineStr">
        <is>
          <t>Not</t>
        </is>
      </c>
      <c r="E1032" t="inlineStr">
        <is>
          <t xml:space="preserve">Estagiário(a) de Pedagogia | Elite Campo Grande II </t>
        </is>
      </c>
      <c r="F1032" t="inlineStr">
        <is>
          <t>internship</t>
        </is>
      </c>
      <c r="G1032" t="inlineStr">
        <is>
          <t>06/02/2025</t>
        </is>
      </c>
      <c r="H1032" t="inlineStr">
        <is>
          <t>31/12/2025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on-site</t>
        </is>
      </c>
      <c r="M1032" t="inlineStr">
        <is>
          <t>https://elite.gupy.io/job/eyJqb2JJZCI6ODYwMTg1MCwic291cmNlIjoiZ3VweV9wb3J0YWwifQ==?jobBoardSource=gupy_portal</t>
        </is>
      </c>
      <c r="N1032" t="inlineStr">
        <is>
          <t>Não</t>
        </is>
      </c>
    </row>
    <row r="1033">
      <c r="A1033" t="n">
        <v>8600970</v>
      </c>
      <c r="B1033" t="n">
        <v>78973</v>
      </c>
      <c r="C1033" t="inlineStr">
        <is>
          <t>Via de Acesso</t>
        </is>
      </c>
      <c r="D1033" t="inlineStr">
        <is>
          <t>Not</t>
        </is>
      </c>
      <c r="E1033" t="inlineStr">
        <is>
          <t>Estágio em Economia, Administração de Empresas, Finanças, Relações Internacionais, Comércio Exterior - ACCOR BRASIL</t>
        </is>
      </c>
      <c r="F1033" t="inlineStr">
        <is>
          <t>internship</t>
        </is>
      </c>
      <c r="G1033" t="inlineStr">
        <is>
          <t>06/02/2025</t>
        </is>
      </c>
      <c r="H1033" t="inlineStr">
        <is>
          <t>07/04/2025</t>
        </is>
      </c>
      <c r="I1033" t="b">
        <v>1</v>
      </c>
      <c r="L1033" t="inlineStr">
        <is>
          <t>remote</t>
        </is>
      </c>
      <c r="M1033" t="inlineStr">
        <is>
          <t>https://viadeacesso.gupy.io/job/eyJqb2JJZCI6ODYwMDk3MCwic291cmNlIjoiZ3VweV9wb3J0YWwifQ==?jobBoardSource=gupy_portal</t>
        </is>
      </c>
      <c r="N1033" t="inlineStr">
        <is>
          <t>Não</t>
        </is>
      </c>
    </row>
    <row r="1034">
      <c r="A1034" s="4" t="n">
        <v>8598627</v>
      </c>
      <c r="B1034" s="4" t="n">
        <v>7066</v>
      </c>
      <c r="C1034" s="4" t="inlineStr">
        <is>
          <t>v(dev)</t>
        </is>
      </c>
      <c r="D1034" s="4" t="inlineStr">
        <is>
          <t>Not</t>
        </is>
      </c>
      <c r="E1034" s="4" t="inlineStr">
        <is>
          <t xml:space="preserve">Visagio Talentos - Estágio: Desenvolvedor(a) de Software </t>
        </is>
      </c>
      <c r="F1034" s="4" t="inlineStr">
        <is>
          <t>internship</t>
        </is>
      </c>
      <c r="G1034" s="4" t="inlineStr">
        <is>
          <t>06/02/2025</t>
        </is>
      </c>
      <c r="H1034" s="4" t="inlineStr">
        <is>
          <t>31/03/2025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https://vdev.gupy.io/job/eyJqb2JJZCI6ODU5ODYyNywic291cmNlIjoiZ3VweV9wb3J0YWwifQ==?jobBoardSource=gupy_portal</t>
        </is>
      </c>
      <c r="N1034" s="4" t="inlineStr">
        <is>
          <t>Não</t>
        </is>
      </c>
    </row>
    <row r="1035">
      <c r="A1035" s="4" t="n">
        <v>8599742</v>
      </c>
      <c r="B1035" s="4" t="n">
        <v>7066</v>
      </c>
      <c r="C1035" s="4" t="inlineStr">
        <is>
          <t>v(dev)</t>
        </is>
      </c>
      <c r="D1035" s="4" t="inlineStr">
        <is>
          <t>Not</t>
        </is>
      </c>
      <c r="E1035" s="4" t="inlineStr">
        <is>
          <t>Visagio Talentos - Estágio: Desenvolvedor(a) RPA / Low-Code RJ</t>
        </is>
      </c>
      <c r="F1035" s="4" t="inlineStr">
        <is>
          <t>internship</t>
        </is>
      </c>
      <c r="G1035" s="4" t="inlineStr">
        <is>
          <t>06/02/2025</t>
        </is>
      </c>
      <c r="H1035" s="4" t="inlineStr">
        <is>
          <t>31/03/2025</t>
        </is>
      </c>
      <c r="I1035" s="4" t="b">
        <v>0</v>
      </c>
      <c r="J1035" s="4" t="inlineStr">
        <is>
          <t>Rio de Janeiro</t>
        </is>
      </c>
      <c r="K1035" s="4" t="inlineStr">
        <is>
          <t>Rio de Janeiro</t>
        </is>
      </c>
      <c r="L1035" s="4" t="inlineStr">
        <is>
          <t>on-site</t>
        </is>
      </c>
      <c r="M1035" s="4" t="inlineStr">
        <is>
          <t>https://vdev.gupy.io/job/eyJqb2JJZCI6ODU5OTc0Miwic291cmNlIjoiZ3VweV9wb3J0YWwifQ==?jobBoardSource=gupy_portal</t>
        </is>
      </c>
      <c r="N1035" s="4" t="inlineStr">
        <is>
          <t>Não</t>
        </is>
      </c>
    </row>
    <row r="1036">
      <c r="A1036" t="n">
        <v>8599708</v>
      </c>
      <c r="B1036" t="n">
        <v>7066</v>
      </c>
      <c r="C1036" t="inlineStr">
        <is>
          <t>v(dev)</t>
        </is>
      </c>
      <c r="D1036" t="inlineStr">
        <is>
          <t>Not</t>
        </is>
      </c>
      <c r="E1036" t="inlineStr">
        <is>
          <t>Visagio Talentos - Estágio: Engenheiro(a) de Dados RJ</t>
        </is>
      </c>
      <c r="F1036" t="inlineStr">
        <is>
          <t>internship</t>
        </is>
      </c>
      <c r="G1036" t="inlineStr">
        <is>
          <t>06/02/2025</t>
        </is>
      </c>
      <c r="H1036" t="inlineStr">
        <is>
          <t>31/03/2025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on-site</t>
        </is>
      </c>
      <c r="M1036" t="inlineStr">
        <is>
          <t>https://vdev.gupy.io/job/eyJqb2JJZCI6ODU5OTcwOCwic291cmNlIjoiZ3VweV9wb3J0YWwifQ==?jobBoardSource=gupy_portal</t>
        </is>
      </c>
      <c r="N1036" t="inlineStr">
        <is>
          <t>Não</t>
        </is>
      </c>
    </row>
    <row r="1037">
      <c r="A1037" s="4" t="n">
        <v>8599531</v>
      </c>
      <c r="B1037" s="4" t="n">
        <v>137</v>
      </c>
      <c r="C1037" s="4" t="inlineStr">
        <is>
          <t>Tecnologia Grupo Casas Bahia</t>
        </is>
      </c>
      <c r="D1037" s="4" t="inlineStr">
        <is>
          <t>Not</t>
        </is>
      </c>
      <c r="E1037" s="4" t="inlineStr">
        <is>
          <t xml:space="preserve">Pessoa Engenheira de Software Fullstack Júnior (PHP / React Js)  </t>
        </is>
      </c>
      <c r="F1037" s="4" t="inlineStr">
        <is>
          <t>effective</t>
        </is>
      </c>
      <c r="G1037" s="4" t="inlineStr">
        <is>
          <t>06/02/2025</t>
        </is>
      </c>
      <c r="H1037" s="4" t="inlineStr">
        <is>
          <t>07/04/2025</t>
        </is>
      </c>
      <c r="I1037" s="4" t="b">
        <v>1</v>
      </c>
      <c r="J1037" s="4" t="n"/>
      <c r="K1037" s="4" t="n"/>
      <c r="L1037" s="4" t="inlineStr">
        <is>
          <t>remote</t>
        </is>
      </c>
      <c r="M1037" s="4" t="inlineStr">
        <is>
          <t>https://tecnologiagrupocasasbahia.gupy.io/job/eyJqb2JJZCI6ODU5OTUzMSwic291cmNlIjoiZ3VweV9wb3J0YWwifQ==?jobBoardSource=gupy_portal</t>
        </is>
      </c>
      <c r="N1037" s="4" t="inlineStr">
        <is>
          <t>Não</t>
        </is>
      </c>
    </row>
    <row r="1038">
      <c r="A1038" s="4" t="n">
        <v>8581820</v>
      </c>
      <c r="B1038" s="4" t="n">
        <v>2308</v>
      </c>
      <c r="C1038" s="4" t="inlineStr">
        <is>
          <t>8D Hubify</t>
        </is>
      </c>
      <c r="D1038" s="4" t="inlineStr">
        <is>
          <t>Not</t>
        </is>
      </c>
      <c r="E1038" s="4" t="inlineStr">
        <is>
          <t>Analista de Marketing Digital - Customer Success (Júnior | Pleno | Sênior)</t>
        </is>
      </c>
      <c r="F1038" s="4" t="inlineStr">
        <is>
          <t>effective</t>
        </is>
      </c>
      <c r="G1038" s="4" t="inlineStr">
        <is>
          <t>06/02/2025</t>
        </is>
      </c>
      <c r="H1038" s="4" t="inlineStr">
        <is>
          <t>31/03/2025</t>
        </is>
      </c>
      <c r="I1038" s="4" t="b">
        <v>1</v>
      </c>
      <c r="J1038" s="4" t="inlineStr"/>
      <c r="K1038" s="4" t="inlineStr"/>
      <c r="L1038" s="4" t="inlineStr">
        <is>
          <t>remote</t>
        </is>
      </c>
      <c r="M1038" s="4" t="inlineStr">
        <is>
          <t>https://8dhubify.gupy.io/job/eyJqb2JJZCI6ODU4MTgyMCwic291cmNlIjoiZ3VweV9wb3J0YWwifQ==?jobBoardSource=gupy_portal</t>
        </is>
      </c>
      <c r="N1038" s="4" t="inlineStr">
        <is>
          <t>Não</t>
        </is>
      </c>
    </row>
    <row r="1039">
      <c r="A1039" s="4" t="n">
        <v>8536053</v>
      </c>
      <c r="B1039" s="4" t="n">
        <v>21850</v>
      </c>
      <c r="C1039" s="4" t="inlineStr">
        <is>
          <t>Binario.cloud</t>
        </is>
      </c>
      <c r="D1039" s="4" t="inlineStr">
        <is>
          <t>Not</t>
        </is>
      </c>
      <c r="E1039" s="4" t="inlineStr">
        <is>
          <t xml:space="preserve">Desenvolvedor Backend Sênior </t>
        </is>
      </c>
      <c r="F1039" s="4" t="inlineStr">
        <is>
          <t>vacancy_legal_entity</t>
        </is>
      </c>
      <c r="G1039" s="4" t="inlineStr">
        <is>
          <t>05/02/2025</t>
        </is>
      </c>
      <c r="H1039" s="4" t="inlineStr">
        <is>
          <t>31/03/2025</t>
        </is>
      </c>
      <c r="I1039" s="4" t="b">
        <v>1</v>
      </c>
      <c r="J1039" s="4" t="n"/>
      <c r="K1039" s="4" t="n"/>
      <c r="L1039" s="4" t="inlineStr">
        <is>
          <t>remote</t>
        </is>
      </c>
      <c r="M1039" s="4" t="inlineStr">
        <is>
          <t>https://binariocloud.gupy.io/job/eyJqb2JJZCI6ODUzNjA1Mywic291cmNlIjoiZ3VweV9wb3J0YWwifQ==?jobBoardSource=gupy_portal</t>
        </is>
      </c>
      <c r="N1039" s="4" t="inlineStr">
        <is>
          <t>Não</t>
        </is>
      </c>
    </row>
    <row r="1040">
      <c r="A1040" t="n">
        <v>8599121</v>
      </c>
      <c r="B1040" t="n">
        <v>6010</v>
      </c>
      <c r="C1040" t="inlineStr">
        <is>
          <t>Programa de Estágio AHEAD - Tauil &amp; Chequer Advogados associado a Mayer Brown</t>
        </is>
      </c>
      <c r="D1040" t="inlineStr">
        <is>
          <t>Not</t>
        </is>
      </c>
      <c r="E1040" t="inlineStr">
        <is>
          <t>Estagiário(a) Jurídico - Contencioso Cível</t>
        </is>
      </c>
      <c r="F1040" t="inlineStr">
        <is>
          <t>internship</t>
        </is>
      </c>
      <c r="G1040" t="inlineStr">
        <is>
          <t>05/02/2025</t>
        </is>
      </c>
      <c r="H1040" t="inlineStr">
        <is>
          <t>06/04/2025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hybrid</t>
        </is>
      </c>
      <c r="M1040" t="inlineStr">
        <is>
          <t>https://tauilechequerahead.gupy.io/job/eyJqb2JJZCI6ODU5OTEyMSwic291cmNlIjoiZ3VweV9wb3J0YWwifQ==?jobBoardSource=gupy_portal</t>
        </is>
      </c>
      <c r="N1040" t="inlineStr">
        <is>
          <t>Não</t>
        </is>
      </c>
    </row>
    <row r="1041">
      <c r="A1041" t="n">
        <v>8594035</v>
      </c>
      <c r="B1041" t="n">
        <v>33598</v>
      </c>
      <c r="C1041" t="inlineStr">
        <is>
          <t>Soul Malls</t>
        </is>
      </c>
      <c r="D1041" t="inlineStr">
        <is>
          <t>Not</t>
        </is>
      </c>
      <c r="E1041" t="inlineStr">
        <is>
          <t>Estagiário (a) de Auditoria - Ilha Plaza</t>
        </is>
      </c>
      <c r="F1041" t="inlineStr">
        <is>
          <t>internship</t>
        </is>
      </c>
      <c r="G1041" t="inlineStr">
        <is>
          <t>05/02/2025</t>
        </is>
      </c>
      <c r="H1041" t="inlineStr">
        <is>
          <t>06/04/2025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https://soulmalls.gupy.io/job/eyJqb2JJZCI6ODU5NDAzNSwic291cmNlIjoiZ3VweV9wb3J0YWwifQ==?jobBoardSource=gupy_portal</t>
        </is>
      </c>
      <c r="N1041" t="inlineStr">
        <is>
          <t>Não</t>
        </is>
      </c>
    </row>
    <row r="1042">
      <c r="A1042" t="n">
        <v>8546058</v>
      </c>
      <c r="B1042" t="n">
        <v>37294</v>
      </c>
      <c r="C1042" t="inlineStr">
        <is>
          <t>Limppano</t>
        </is>
      </c>
      <c r="D1042" t="inlineStr">
        <is>
          <t>Not</t>
        </is>
      </c>
      <c r="E1042" t="inlineStr">
        <is>
          <t xml:space="preserve">ESTAGIÁRIO  FISCAL - (Botafogo-RJ)  </t>
        </is>
      </c>
      <c r="F1042" t="inlineStr">
        <is>
          <t>internship</t>
        </is>
      </c>
      <c r="G1042" t="inlineStr">
        <is>
          <t>05/02/2025</t>
        </is>
      </c>
      <c r="H1042" t="inlineStr">
        <is>
          <t>29/03/2025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on-site</t>
        </is>
      </c>
      <c r="M1042" t="inlineStr">
        <is>
          <t>https://grupolimppano.gupy.io/job/eyJqb2JJZCI6ODU0NjA1OCwic291cmNlIjoiZ3VweV9wb3J0YWwifQ==?jobBoardSource=gupy_portal</t>
        </is>
      </c>
      <c r="N1042" t="inlineStr">
        <is>
          <t>Não</t>
        </is>
      </c>
    </row>
    <row r="1043">
      <c r="A1043" t="n">
        <v>8545400</v>
      </c>
      <c r="B1043" t="n">
        <v>37294</v>
      </c>
      <c r="C1043" t="inlineStr">
        <is>
          <t>Limppano</t>
        </is>
      </c>
      <c r="D1043" t="inlineStr">
        <is>
          <t>Not</t>
        </is>
      </c>
      <c r="E1043" t="inlineStr">
        <is>
          <t xml:space="preserve">ESTAGIÁRIO DE CONTABILIDADE - (Botafogo-RJ) </t>
        </is>
      </c>
      <c r="F1043" t="inlineStr">
        <is>
          <t>internship</t>
        </is>
      </c>
      <c r="G1043" t="inlineStr">
        <is>
          <t>05/02/2025</t>
        </is>
      </c>
      <c r="H1043" t="inlineStr">
        <is>
          <t>29/03/2025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on-site</t>
        </is>
      </c>
      <c r="M1043" t="inlineStr">
        <is>
          <t>https://grupolimppano.gupy.io/job/eyJqb2JJZCI6ODU0NTQwMCwic291cmNlIjoiZ3VweV9wb3J0YWwifQ==?jobBoardSource=gupy_portal</t>
        </is>
      </c>
      <c r="N1043" t="inlineStr">
        <is>
          <t>Não</t>
        </is>
      </c>
    </row>
    <row r="1044">
      <c r="A1044" t="n">
        <v>8583533</v>
      </c>
      <c r="B1044" t="n">
        <v>37294</v>
      </c>
      <c r="C1044" t="inlineStr">
        <is>
          <t>Limppano</t>
        </is>
      </c>
      <c r="D1044" t="inlineStr">
        <is>
          <t>Not</t>
        </is>
      </c>
      <c r="E1044" t="inlineStr">
        <is>
          <t xml:space="preserve">ESTAGIÁRIO FINANCEIRO - (Botafogo-RJ)  </t>
        </is>
      </c>
      <c r="F1044" t="inlineStr">
        <is>
          <t>internship</t>
        </is>
      </c>
      <c r="G1044" t="inlineStr">
        <is>
          <t>05/02/2025</t>
        </is>
      </c>
      <c r="H1044" t="inlineStr">
        <is>
          <t>04/04/2025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https://grupolimppano.gupy.io/job/eyJqb2JJZCI6ODU4MzUzMywic291cmNlIjoiZ3VweV9wb3J0YWwifQ==?jobBoardSource=gupy_portal</t>
        </is>
      </c>
      <c r="N1044" t="inlineStr">
        <is>
          <t>Não</t>
        </is>
      </c>
    </row>
    <row r="1045">
      <c r="A1045" t="n">
        <v>8577779</v>
      </c>
      <c r="B1045" t="n">
        <v>33598</v>
      </c>
      <c r="C1045" t="inlineStr">
        <is>
          <t>Soul Malls</t>
        </is>
      </c>
      <c r="D1045" t="inlineStr">
        <is>
          <t>Not</t>
        </is>
      </c>
      <c r="E1045" t="inlineStr">
        <is>
          <t>Estagiário (a) de Marketing - Uptown Barra</t>
        </is>
      </c>
      <c r="F1045" t="inlineStr">
        <is>
          <t>internship</t>
        </is>
      </c>
      <c r="G1045" t="inlineStr">
        <is>
          <t>05/02/2025</t>
        </is>
      </c>
      <c r="H1045" t="inlineStr">
        <is>
          <t>04/04/2025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https://soulmalls.gupy.io/job/eyJqb2JJZCI6ODU3Nzc3OSwic291cmNlIjoiZ3VweV9wb3J0YWwifQ==?jobBoardSource=gupy_portal</t>
        </is>
      </c>
      <c r="N1045" t="inlineStr">
        <is>
          <t>Não</t>
        </is>
      </c>
    </row>
    <row r="1046">
      <c r="A1046" t="n">
        <v>8598122</v>
      </c>
      <c r="B1046" t="n">
        <v>7066</v>
      </c>
      <c r="C1046" t="inlineStr">
        <is>
          <t>Visagio</t>
        </is>
      </c>
      <c r="D1046" t="inlineStr">
        <is>
          <t>Not</t>
        </is>
      </c>
      <c r="E1046" t="inlineStr">
        <is>
          <t xml:space="preserve">Visagio Talentos - Estágio: Data Science e IA Generativa RJ </t>
        </is>
      </c>
      <c r="F1046" t="inlineStr">
        <is>
          <t>internship</t>
        </is>
      </c>
      <c r="G1046" t="inlineStr">
        <is>
          <t>05/02/2025</t>
        </is>
      </c>
      <c r="H1046" t="inlineStr">
        <is>
          <t>31/03/2025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hybrid</t>
        </is>
      </c>
      <c r="M1046" t="inlineStr">
        <is>
          <t>https://visagio.gupy.io/job/eyJqb2JJZCI6ODU5ODEyMiwic291cmNlIjoiZ3VweV9wb3J0YWwifQ==?jobBoardSource=gupy_portal</t>
        </is>
      </c>
      <c r="N1046" t="inlineStr">
        <is>
          <t>Não</t>
        </is>
      </c>
    </row>
    <row r="1047">
      <c r="A1047" t="n">
        <v>8596509</v>
      </c>
      <c r="B1047" t="n">
        <v>7066</v>
      </c>
      <c r="C1047" t="inlineStr">
        <is>
          <t>Visagio</t>
        </is>
      </c>
      <c r="D1047" t="inlineStr">
        <is>
          <t>Not</t>
        </is>
      </c>
      <c r="E1047" t="inlineStr">
        <is>
          <t>Visagio Talentos - Estágio: Consultoria e Gestão de Negócios RJ</t>
        </is>
      </c>
      <c r="F1047" t="inlineStr">
        <is>
          <t>internship</t>
        </is>
      </c>
      <c r="G1047" t="inlineStr">
        <is>
          <t>05/02/2025</t>
        </is>
      </c>
      <c r="H1047" t="inlineStr">
        <is>
          <t>31/03/2025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https://visagio.gupy.io/job/eyJqb2JJZCI6ODU5NjUwOSwic291cmNlIjoiZ3VweV9wb3J0YWwifQ==?jobBoardSource=gupy_portal</t>
        </is>
      </c>
      <c r="N1047" t="inlineStr">
        <is>
          <t>Não</t>
        </is>
      </c>
    </row>
    <row r="1048">
      <c r="A1048" s="4" t="n">
        <v>8545379</v>
      </c>
      <c r="B1048" s="4" t="n">
        <v>295</v>
      </c>
      <c r="C1048" s="4" t="inlineStr">
        <is>
          <t>Grupo Boticário</t>
        </is>
      </c>
      <c r="D1048" s="4" t="inlineStr">
        <is>
          <t>Not</t>
        </is>
      </c>
      <c r="E1048" s="4" t="inlineStr">
        <is>
          <t>Pessoa Desenvolvedora Backend Java III  (Salões e B2B)</t>
        </is>
      </c>
      <c r="F1048" s="4" t="inlineStr">
        <is>
          <t>effective</t>
        </is>
      </c>
      <c r="G1048" s="4" t="inlineStr">
        <is>
          <t>04/02/2025</t>
        </is>
      </c>
      <c r="H1048" s="4" t="inlineStr">
        <is>
          <t>31/03/2025</t>
        </is>
      </c>
      <c r="I1048" s="4" t="b">
        <v>1</v>
      </c>
      <c r="J1048" s="4" t="n"/>
      <c r="K1048" s="4" t="n"/>
      <c r="L1048" s="4" t="inlineStr">
        <is>
          <t>remote</t>
        </is>
      </c>
      <c r="M1048" s="4" t="inlineStr">
        <is>
          <t>https://grupoboticario.gupy.io/job/eyJqb2JJZCI6ODU0NTM3OSwic291cmNlIjoiZ3VweV9wb3J0YWwifQ==?jobBoardSource=gupy_portal</t>
        </is>
      </c>
      <c r="N1048" s="4" t="inlineStr">
        <is>
          <t>Não</t>
        </is>
      </c>
    </row>
    <row r="1049">
      <c r="A1049" s="4" t="n">
        <v>8551614</v>
      </c>
      <c r="B1049" s="4" t="n">
        <v>42310</v>
      </c>
      <c r="C1049" s="4" t="inlineStr">
        <is>
          <t>Gedanken</t>
        </is>
      </c>
      <c r="D1049" s="4" t="inlineStr">
        <is>
          <t>Not</t>
        </is>
      </c>
      <c r="E1049" s="4" t="inlineStr">
        <is>
          <t>Desenvolvedor Back End - Python | Django</t>
        </is>
      </c>
      <c r="F1049" s="4" t="inlineStr">
        <is>
          <t>vacancy_legal_entity</t>
        </is>
      </c>
      <c r="G1049" s="4" t="inlineStr">
        <is>
          <t>04/02/2025</t>
        </is>
      </c>
      <c r="H1049" s="4" t="inlineStr">
        <is>
          <t>30/03/2025</t>
        </is>
      </c>
      <c r="I1049" s="4" t="b">
        <v>1</v>
      </c>
      <c r="J1049" s="4" t="n"/>
      <c r="K1049" s="4" t="n"/>
      <c r="L1049" s="4" t="inlineStr">
        <is>
          <t>remote</t>
        </is>
      </c>
      <c r="M1049" s="4" t="inlineStr">
        <is>
          <t>https://gedanken.gupy.io/job/eyJqb2JJZCI6ODU1MTYxNCwic291cmNlIjoiZ3VweV9wb3J0YWwifQ==?jobBoardSource=gupy_portal</t>
        </is>
      </c>
      <c r="N1049" s="4" t="inlineStr">
        <is>
          <t>Não</t>
        </is>
      </c>
    </row>
    <row r="1050">
      <c r="A1050" t="n">
        <v>8589443</v>
      </c>
      <c r="B1050" t="n">
        <v>537</v>
      </c>
      <c r="C1050" t="inlineStr">
        <is>
          <t>Elite</t>
        </is>
      </c>
      <c r="D1050" t="inlineStr">
        <is>
          <t>Not</t>
        </is>
      </c>
      <c r="E1050" t="inlineStr">
        <is>
          <t xml:space="preserve"> Elite 2025 |  Estagiário Pedagógico - Mediador - Bonsucesso/RJ </t>
        </is>
      </c>
      <c r="F1050" t="inlineStr">
        <is>
          <t>talent_pool</t>
        </is>
      </c>
      <c r="G1050" t="inlineStr">
        <is>
          <t>04/02/2025</t>
        </is>
      </c>
      <c r="H1050" t="inlineStr">
        <is>
          <t>05/12/2025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https://elite.gupy.io/job/eyJqb2JJZCI6ODU4OTQ0Mywic291cmNlIjoiZ3VweV9wb3J0YWwifQ==?jobBoardSource=gupy_portal</t>
        </is>
      </c>
      <c r="N1050" t="inlineStr">
        <is>
          <t>Não</t>
        </is>
      </c>
    </row>
    <row r="1051">
      <c r="A1051" t="n">
        <v>8585222</v>
      </c>
      <c r="B1051" t="n">
        <v>62869</v>
      </c>
      <c r="C1051" t="inlineStr">
        <is>
          <t>Dress to</t>
        </is>
      </c>
      <c r="D1051" t="inlineStr">
        <is>
          <t>Not</t>
        </is>
      </c>
      <c r="E1051" t="inlineStr">
        <is>
          <t>Estagiário (a) de Design Gráfico</t>
        </is>
      </c>
      <c r="F1051" t="inlineStr">
        <is>
          <t>internship</t>
        </is>
      </c>
      <c r="G1051" t="inlineStr">
        <is>
          <t>04/02/2025</t>
        </is>
      </c>
      <c r="H1051" t="inlineStr">
        <is>
          <t>05/04/2025</t>
        </is>
      </c>
      <c r="I1051" t="b">
        <v>0</v>
      </c>
      <c r="J1051" t="inlineStr">
        <is>
          <t>Niterói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https://dressto.gupy.io/job/eyJqb2JJZCI6ODU4NTIyMiwic291cmNlIjoiZ3VweV9wb3J0YWwifQ==?jobBoardSource=gupy_portal</t>
        </is>
      </c>
      <c r="N1051" t="inlineStr">
        <is>
          <t>Não</t>
        </is>
      </c>
    </row>
    <row r="1052">
      <c r="A1052" s="3" t="n">
        <v>8516930</v>
      </c>
      <c r="B1052" s="3" t="n">
        <v>60889</v>
      </c>
      <c r="C1052" s="3" t="inlineStr">
        <is>
          <t>Nomus</t>
        </is>
      </c>
      <c r="D1052" s="3" t="inlineStr">
        <is>
          <t>Not</t>
        </is>
      </c>
      <c r="E1052" s="3" t="inlineStr">
        <is>
          <t xml:space="preserve">Analista de Dados/BI </t>
        </is>
      </c>
      <c r="F1052" s="3" t="inlineStr">
        <is>
          <t>effective</t>
        </is>
      </c>
      <c r="G1052" s="3" t="inlineStr">
        <is>
          <t>04/02/2025</t>
        </is>
      </c>
      <c r="H1052" s="3" t="inlineStr">
        <is>
          <t>31/03/2025</t>
        </is>
      </c>
      <c r="I1052" s="3" t="b">
        <v>1</v>
      </c>
      <c r="J1052" s="3" t="inlineStr"/>
      <c r="K1052" s="3" t="inlineStr"/>
      <c r="L1052" s="3" t="inlineStr">
        <is>
          <t>remote</t>
        </is>
      </c>
      <c r="M1052" s="3" t="inlineStr">
        <is>
          <t>https://nomus.gupy.io/job/eyJqb2JJZCI6ODUxNjkzMCwic291cmNlIjoiZ3VweV9wb3J0YWwifQ==?jobBoardSource=gupy_portal</t>
        </is>
      </c>
      <c r="N1052" s="3" t="inlineStr">
        <is>
          <t>Não</t>
        </is>
      </c>
    </row>
    <row r="1053">
      <c r="A1053" t="n">
        <v>8542776</v>
      </c>
      <c r="B1053" t="n">
        <v>1685</v>
      </c>
      <c r="C1053" t="inlineStr">
        <is>
          <t>CIEE - Centro de Integração Empresa-Escola</t>
        </is>
      </c>
      <c r="D1053" t="inlineStr">
        <is>
          <t>Not</t>
        </is>
      </c>
      <c r="E1053" t="inlineStr">
        <is>
          <t xml:space="preserve">Estagiário(a) Administração de Op - Contratos Aprendiz - São Paulo </t>
        </is>
      </c>
      <c r="F1053" t="inlineStr">
        <is>
          <t>internship</t>
        </is>
      </c>
      <c r="G1053" t="inlineStr">
        <is>
          <t>03/02/2025</t>
        </is>
      </c>
      <c r="H1053" t="inlineStr">
        <is>
          <t>30/04/2025</t>
        </is>
      </c>
      <c r="I1053" t="b">
        <v>1</v>
      </c>
      <c r="L1053" t="inlineStr">
        <is>
          <t>remote</t>
        </is>
      </c>
      <c r="M1053" t="inlineStr">
        <is>
          <t>https://ciee.gupy.io/job/eyJqb2JJZCI6ODU0Mjc3Niwic291cmNlIjoiZ3VweV9wb3J0YWwifQ==?jobBoardSource=gupy_portal</t>
        </is>
      </c>
      <c r="N1053" t="inlineStr">
        <is>
          <t>Não</t>
        </is>
      </c>
    </row>
    <row r="1054">
      <c r="A1054" t="n">
        <v>8580577</v>
      </c>
      <c r="B1054" t="n">
        <v>51517</v>
      </c>
      <c r="C1054" t="inlineStr">
        <is>
          <t>Alvoar Lácteos</t>
        </is>
      </c>
      <c r="D1054" t="inlineStr">
        <is>
          <t>Not</t>
        </is>
      </c>
      <c r="E1054" t="inlineStr">
        <is>
          <t xml:space="preserve">ESTAGIÁRIO DE TI - QUIXADA E RUSSAS </t>
        </is>
      </c>
      <c r="F1054" t="inlineStr">
        <is>
          <t>internship</t>
        </is>
      </c>
      <c r="G1054" t="inlineStr">
        <is>
          <t>03/02/2025</t>
        </is>
      </c>
      <c r="H1054" t="inlineStr">
        <is>
          <t>04/04/2025</t>
        </is>
      </c>
      <c r="I1054" t="b">
        <v>1</v>
      </c>
      <c r="L1054" t="inlineStr">
        <is>
          <t>remote</t>
        </is>
      </c>
      <c r="M1054" t="inlineStr">
        <is>
          <t>https://alvoarlacteos.gupy.io/job/eyJqb2JJZCI6ODU4MDU3Nywic291cmNlIjoiZ3VweV9wb3J0YWwifQ==?jobBoardSource=gupy_portal</t>
        </is>
      </c>
      <c r="N1054" t="inlineStr">
        <is>
          <t>Não</t>
        </is>
      </c>
    </row>
    <row r="1055">
      <c r="A1055" t="n">
        <v>8582931</v>
      </c>
      <c r="B1055" t="n">
        <v>15217</v>
      </c>
      <c r="C1055" t="inlineStr">
        <is>
          <t>Raiz Educação</t>
        </is>
      </c>
      <c r="D1055" t="inlineStr">
        <is>
          <t>Not</t>
        </is>
      </c>
      <c r="E1055" t="inlineStr">
        <is>
          <t>Estagiário (a) de Redes Sociais</t>
        </is>
      </c>
      <c r="F1055" t="inlineStr">
        <is>
          <t>internship</t>
        </is>
      </c>
      <c r="G1055" t="inlineStr">
        <is>
          <t>03/02/2025</t>
        </is>
      </c>
      <c r="H1055" t="inlineStr">
        <is>
          <t>04/04/2025</t>
        </is>
      </c>
      <c r="I1055" t="b">
        <v>0</v>
      </c>
      <c r="J1055" t="inlineStr">
        <is>
          <t>Rio de Janeiro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https://raizeducacao.gupy.io/job/eyJqb2JJZCI6ODU4MjkzMSwic291cmNlIjoiZ3VweV9wb3J0YWwifQ==?jobBoardSource=gupy_portal</t>
        </is>
      </c>
      <c r="N1055" t="inlineStr">
        <is>
          <t>Não</t>
        </is>
      </c>
    </row>
    <row r="1056">
      <c r="A1056" t="n">
        <v>8552250</v>
      </c>
      <c r="B1056" t="n">
        <v>16042</v>
      </c>
      <c r="C1056" t="inlineStr">
        <is>
          <t>Coco Bambu</t>
        </is>
      </c>
      <c r="D1056" t="inlineStr">
        <is>
          <t>Not</t>
        </is>
      </c>
      <c r="E1056" t="inlineStr">
        <is>
          <t>Estagiário de Nutrição - Coco Bambu Norte Shopping - RJ</t>
        </is>
      </c>
      <c r="F1056" t="inlineStr">
        <is>
          <t>internship</t>
        </is>
      </c>
      <c r="G1056" t="inlineStr">
        <is>
          <t>03/02/2025</t>
        </is>
      </c>
      <c r="H1056" t="inlineStr">
        <is>
          <t>30/03/2025</t>
        </is>
      </c>
      <c r="I1056" t="b">
        <v>0</v>
      </c>
      <c r="J1056" t="inlineStr">
        <is>
          <t>Rio de Janeiro</t>
        </is>
      </c>
      <c r="K1056" t="inlineStr">
        <is>
          <t>Rio de Janeiro</t>
        </is>
      </c>
      <c r="L1056" t="inlineStr">
        <is>
          <t>on-site</t>
        </is>
      </c>
      <c r="M1056" t="inlineStr">
        <is>
          <t>https://cocobambu.gupy.io/job/eyJqb2JJZCI6ODU1MjI1MCwic291cmNlIjoiZ3VweV9wb3J0YWwifQ==?jobBoardSource=gupy_portal</t>
        </is>
      </c>
      <c r="N1056" t="inlineStr">
        <is>
          <t>Não</t>
        </is>
      </c>
    </row>
    <row r="1057">
      <c r="A1057" t="n">
        <v>8539867</v>
      </c>
      <c r="B1057" t="n">
        <v>2140</v>
      </c>
      <c r="C1057" t="inlineStr">
        <is>
          <t>Bichara Advogados</t>
        </is>
      </c>
      <c r="D1057" t="inlineStr">
        <is>
          <t>Not</t>
        </is>
      </c>
      <c r="E1057" t="inlineStr">
        <is>
          <t>Estagiário(a) - Contencioso Cível e Arbitragem</t>
        </is>
      </c>
      <c r="F1057" t="inlineStr">
        <is>
          <t>internship</t>
        </is>
      </c>
      <c r="G1057" t="inlineStr">
        <is>
          <t>03/02/2025</t>
        </is>
      </c>
      <c r="H1057" t="inlineStr">
        <is>
          <t>14/04/2025</t>
        </is>
      </c>
      <c r="I1057" t="b">
        <v>0</v>
      </c>
      <c r="J1057" t="inlineStr">
        <is>
          <t>Rio de Janeiro</t>
        </is>
      </c>
      <c r="K1057" t="inlineStr">
        <is>
          <t>Rio de Janeiro</t>
        </is>
      </c>
      <c r="L1057" t="inlineStr">
        <is>
          <t>hybrid</t>
        </is>
      </c>
      <c r="M1057" t="inlineStr">
        <is>
          <t>https://bichara-advogados.gupy.io/job/eyJqb2JJZCI6ODUzOTg2Nywic291cmNlIjoiZ3VweV9wb3J0YWwifQ==?jobBoardSource=gupy_portal</t>
        </is>
      </c>
      <c r="N1057" t="inlineStr">
        <is>
          <t>Não</t>
        </is>
      </c>
    </row>
    <row r="1058">
      <c r="A1058" t="n">
        <v>8579329</v>
      </c>
      <c r="B1058" t="n">
        <v>68488</v>
      </c>
      <c r="C1058" t="inlineStr">
        <is>
          <t>Constellation Oil Services</t>
        </is>
      </c>
      <c r="D1058" t="inlineStr">
        <is>
          <t>Not</t>
        </is>
      </c>
      <c r="E1058" t="inlineStr">
        <is>
          <t>Estagiário de Novas Tecnologias</t>
        </is>
      </c>
      <c r="F1058" t="inlineStr">
        <is>
          <t>effective</t>
        </is>
      </c>
      <c r="G1058" t="inlineStr">
        <is>
          <t>03/02/2025</t>
        </is>
      </c>
      <c r="H1058" t="inlineStr">
        <is>
          <t>22/04/2025</t>
        </is>
      </c>
      <c r="I1058" t="b">
        <v>0</v>
      </c>
      <c r="J1058" t="inlineStr">
        <is>
          <t>Rio das Ostras</t>
        </is>
      </c>
      <c r="K1058" t="inlineStr">
        <is>
          <t>Rio de Janeiro</t>
        </is>
      </c>
      <c r="L1058" t="inlineStr">
        <is>
          <t>hybrid</t>
        </is>
      </c>
      <c r="M1058" t="inlineStr">
        <is>
          <t>https://theconstellation.gupy.io/job/eyJqb2JJZCI6ODU3OTMyOSwic291cmNlIjoiZ3VweV9wb3J0YWwifQ==?jobBoardSource=gupy_portal</t>
        </is>
      </c>
      <c r="N1058" t="inlineStr">
        <is>
          <t>Não</t>
        </is>
      </c>
    </row>
    <row r="1059">
      <c r="A1059" t="n">
        <v>8577070</v>
      </c>
      <c r="B1059" t="n">
        <v>2142</v>
      </c>
      <c r="C1059" t="inlineStr">
        <is>
          <t>BAGAGGIO</t>
        </is>
      </c>
      <c r="D1059" t="inlineStr">
        <is>
          <t>Not</t>
        </is>
      </c>
      <c r="E1059" t="inlineStr">
        <is>
          <t>Estagiário de Trade Marketing - Rio de Janeiro, RJ</t>
        </is>
      </c>
      <c r="F1059" t="inlineStr">
        <is>
          <t>internship</t>
        </is>
      </c>
      <c r="G1059" t="inlineStr">
        <is>
          <t>03/02/2025</t>
        </is>
      </c>
      <c r="H1059" t="inlineStr">
        <is>
          <t>04/04/2025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https://bagaggio.gupy.io/job/eyJqb2JJZCI6ODU3NzA3MCwic291cmNlIjoiZ3VweV9wb3J0YWwifQ==?jobBoardSource=gupy_portal</t>
        </is>
      </c>
      <c r="N1059" t="inlineStr">
        <is>
          <t>Não</t>
        </is>
      </c>
    </row>
    <row r="1060">
      <c r="A1060" t="n">
        <v>8576557</v>
      </c>
      <c r="B1060" t="n">
        <v>68488</v>
      </c>
      <c r="C1060" t="inlineStr">
        <is>
          <t>Constellation Oil Services</t>
        </is>
      </c>
      <c r="D1060" t="inlineStr">
        <is>
          <t>Not</t>
        </is>
      </c>
      <c r="E1060" t="inlineStr">
        <is>
          <t>Estagiário de Serviços Integrados</t>
        </is>
      </c>
      <c r="F1060" t="inlineStr">
        <is>
          <t>internship</t>
        </is>
      </c>
      <c r="G1060" t="inlineStr">
        <is>
          <t>03/02/2025</t>
        </is>
      </c>
      <c r="H1060" t="inlineStr">
        <is>
          <t>04/04/2025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hybrid</t>
        </is>
      </c>
      <c r="M1060" t="inlineStr">
        <is>
          <t>https://theconstellation.gupy.io/job/eyJqb2JJZCI6ODU3NjU1Nywic291cmNlIjoiZ3VweV9wb3J0YWwifQ==?jobBoardSource=gupy_portal</t>
        </is>
      </c>
      <c r="N1060" t="inlineStr">
        <is>
          <t>Não</t>
        </is>
      </c>
    </row>
    <row r="1061">
      <c r="A1061" t="n">
        <v>8205345</v>
      </c>
      <c r="B1061" t="n">
        <v>68360</v>
      </c>
      <c r="C1061" t="inlineStr">
        <is>
          <t>ViV</t>
        </is>
      </c>
      <c r="D1061" t="inlineStr">
        <is>
          <t>Not</t>
        </is>
      </c>
      <c r="E1061" t="inlineStr">
        <is>
          <t>Estagiário(a) de Projetos | Flamengo - RJ</t>
        </is>
      </c>
      <c r="F1061" t="inlineStr">
        <is>
          <t>effective</t>
        </is>
      </c>
      <c r="G1061" t="inlineStr">
        <is>
          <t>03/02/2025</t>
        </is>
      </c>
      <c r="H1061" t="inlineStr">
        <is>
          <t>31/03/2025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on-site</t>
        </is>
      </c>
      <c r="M1061" t="inlineStr">
        <is>
          <t>https://vivsaude.gupy.io/job/eyJqb2JJZCI6ODIwNTM0NSwic291cmNlIjoiZ3VweV9wb3J0YWwifQ==?jobBoardSource=gupy_portal</t>
        </is>
      </c>
      <c r="N1061" t="inlineStr">
        <is>
          <t>Não</t>
        </is>
      </c>
    </row>
    <row r="1062">
      <c r="A1062" t="n">
        <v>8581322</v>
      </c>
      <c r="B1062" t="n">
        <v>579</v>
      </c>
      <c r="C1062" t="inlineStr">
        <is>
          <t>Supergasbras</t>
        </is>
      </c>
      <c r="D1062" t="inlineStr">
        <is>
          <t>Not</t>
        </is>
      </c>
      <c r="E1062" t="inlineStr">
        <is>
          <t>Estágio em Operações | Caxias/RJ</t>
        </is>
      </c>
      <c r="F1062" t="inlineStr">
        <is>
          <t>internship</t>
        </is>
      </c>
      <c r="G1062" t="inlineStr">
        <is>
          <t>03/02/2025</t>
        </is>
      </c>
      <c r="H1062" t="inlineStr">
        <is>
          <t>04/04/2025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https://supergasbras.gupy.io/job/eyJqb2JJZCI6ODU4MTMyMiwic291cmNlIjoiZ3VweV9wb3J0YWwifQ==?jobBoardSource=gupy_portal</t>
        </is>
      </c>
      <c r="N1062" t="inlineStr">
        <is>
          <t>Não</t>
        </is>
      </c>
    </row>
    <row r="1063">
      <c r="A1063" s="3" t="n">
        <v>8577715</v>
      </c>
      <c r="B1063" s="3" t="n">
        <v>64618</v>
      </c>
      <c r="C1063" s="3" t="inlineStr">
        <is>
          <t>Skill Consultoria Empresarial</t>
        </is>
      </c>
      <c r="D1063" s="3" t="inlineStr">
        <is>
          <t>Not</t>
        </is>
      </c>
      <c r="E1063" s="3" t="inlineStr">
        <is>
          <t>Analista de Sucesso do Cliente (Customer Success)</t>
        </is>
      </c>
      <c r="F1063" s="3" t="inlineStr">
        <is>
          <t>effective</t>
        </is>
      </c>
      <c r="G1063" s="3" t="inlineStr">
        <is>
          <t>03/02/2025</t>
        </is>
      </c>
      <c r="H1063" s="3" t="inlineStr">
        <is>
          <t>04/04/2025</t>
        </is>
      </c>
      <c r="I1063" s="3" t="b">
        <v>1</v>
      </c>
      <c r="J1063" s="3" t="inlineStr"/>
      <c r="K1063" s="3" t="inlineStr"/>
      <c r="L1063" s="3" t="inlineStr">
        <is>
          <t>remote</t>
        </is>
      </c>
      <c r="M1063" s="3" t="inlineStr">
        <is>
          <t>https://skillconsultoria.gupy.io/job/eyJqb2JJZCI6ODU3NzcxNSwic291cmNlIjoiZ3VweV9wb3J0YWwifQ==?jobBoardSource=gupy_portal</t>
        </is>
      </c>
      <c r="N1063" s="3" t="inlineStr">
        <is>
          <t>Não</t>
        </is>
      </c>
    </row>
    <row r="1064">
      <c r="A1064" t="n">
        <v>8566815</v>
      </c>
      <c r="B1064" t="n">
        <v>15217</v>
      </c>
      <c r="C1064" t="inlineStr">
        <is>
          <t>Colégio QI</t>
        </is>
      </c>
      <c r="D1064" t="inlineStr">
        <is>
          <t>Not</t>
        </is>
      </c>
      <c r="E1064" t="inlineStr">
        <is>
          <t>Estagiário(a) de Monitoria | Licenciaturas</t>
        </is>
      </c>
      <c r="F1064" t="inlineStr">
        <is>
          <t>internship</t>
        </is>
      </c>
      <c r="G1064" t="inlineStr">
        <is>
          <t>31/01/2025</t>
        </is>
      </c>
      <c r="H1064" t="inlineStr">
        <is>
          <t>30/06/2025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https://colegioqi.gupy.io/job/eyJqb2JJZCI6ODU2NjgxNSwic291cmNlIjoiZ3VweV9wb3J0YWwifQ==?jobBoardSource=gupy_portal</t>
        </is>
      </c>
      <c r="N1064" t="inlineStr">
        <is>
          <t>Não</t>
        </is>
      </c>
    </row>
    <row r="1065">
      <c r="A1065" t="n">
        <v>8564606</v>
      </c>
      <c r="B1065" t="n">
        <v>840</v>
      </c>
      <c r="C1065" t="inlineStr">
        <is>
          <t>Bemobi</t>
        </is>
      </c>
      <c r="D1065" t="inlineStr">
        <is>
          <t>Not</t>
        </is>
      </c>
      <c r="E1065" t="inlineStr">
        <is>
          <t>Jornada Bemobi | Estágio em Governança de Produto</t>
        </is>
      </c>
      <c r="F1065" t="inlineStr">
        <is>
          <t>internship</t>
        </is>
      </c>
      <c r="G1065" t="inlineStr">
        <is>
          <t>31/01/2025</t>
        </is>
      </c>
      <c r="H1065" t="inlineStr">
        <is>
          <t>31/03/2025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hybrid</t>
        </is>
      </c>
      <c r="M1065" t="inlineStr">
        <is>
          <t>https://bemobi.gupy.io/job/eyJqb2JJZCI6ODU2NDYwNiwic291cmNlIjoiZ3VweV9wb3J0YWwifQ==?jobBoardSource=gupy_portal</t>
        </is>
      </c>
      <c r="N1065" t="inlineStr">
        <is>
          <t>Não</t>
        </is>
      </c>
    </row>
    <row r="1066">
      <c r="A1066" t="n">
        <v>8481313</v>
      </c>
      <c r="B1066" t="n">
        <v>587</v>
      </c>
      <c r="C1066" t="inlineStr">
        <is>
          <t>Serviços Integrados -  Grupo TecBan</t>
        </is>
      </c>
      <c r="D1066" t="inlineStr">
        <is>
          <t>Not</t>
        </is>
      </c>
      <c r="E1066" t="inlineStr">
        <is>
          <t>Analista Administrativo I - Rio de Janeiro - Vaga exclusiva para pessoas com deficiência</t>
        </is>
      </c>
      <c r="F1066" t="inlineStr">
        <is>
          <t>effective</t>
        </is>
      </c>
      <c r="G1066" t="inlineStr">
        <is>
          <t>30/01/2025</t>
        </is>
      </c>
      <c r="H1066" t="inlineStr">
        <is>
          <t>31/05/2025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hybrid</t>
        </is>
      </c>
      <c r="M1066" t="inlineStr">
        <is>
          <t>https://servicosintegradostecban.gupy.io/job/eyJqb2JJZCI6ODQ4MTMxMywic291cmNlIjoiZ3VweV9wb3J0YWwifQ==?jobBoardSource=gupy_portal</t>
        </is>
      </c>
      <c r="N1066" t="inlineStr">
        <is>
          <t>Não</t>
        </is>
      </c>
    </row>
    <row r="1067">
      <c r="A1067" t="n">
        <v>8564909</v>
      </c>
      <c r="B1067" t="n">
        <v>22708</v>
      </c>
      <c r="C1067" t="inlineStr">
        <is>
          <t>ALLOS</t>
        </is>
      </c>
      <c r="D1067" t="inlineStr">
        <is>
          <t>Not</t>
        </is>
      </c>
      <c r="E1067" t="inlineStr">
        <is>
          <t>Pessoa Estagiária em Inteligência de Negócios</t>
        </is>
      </c>
      <c r="F1067" t="inlineStr">
        <is>
          <t>internship</t>
        </is>
      </c>
      <c r="G1067" t="inlineStr">
        <is>
          <t>30/01/2025</t>
        </is>
      </c>
      <c r="H1067" t="inlineStr">
        <is>
          <t>01/04/2025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on-site</t>
        </is>
      </c>
      <c r="M1067" t="inlineStr">
        <is>
          <t>https://carreirasallos.gupy.io/job/eyJqb2JJZCI6ODU2NDkwOSwic291cmNlIjoiZ3VweV9wb3J0YWwifQ==?jobBoardSource=gupy_portal</t>
        </is>
      </c>
      <c r="N1067" t="inlineStr">
        <is>
          <t>Não</t>
        </is>
      </c>
    </row>
    <row r="1068">
      <c r="A1068" t="n">
        <v>8563445</v>
      </c>
      <c r="B1068" t="n">
        <v>7495</v>
      </c>
      <c r="C1068" t="inlineStr">
        <is>
          <t>Dannemann</t>
        </is>
      </c>
      <c r="D1068" t="inlineStr">
        <is>
          <t>Not</t>
        </is>
      </c>
      <c r="E1068" t="inlineStr">
        <is>
          <t xml:space="preserve">Estagio Jurídico | Marcas  </t>
        </is>
      </c>
      <c r="F1068" t="inlineStr">
        <is>
          <t>internship</t>
        </is>
      </c>
      <c r="G1068" t="inlineStr">
        <is>
          <t>30/01/2025</t>
        </is>
      </c>
      <c r="H1068" t="inlineStr">
        <is>
          <t>31/03/2025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on-site</t>
        </is>
      </c>
      <c r="M1068" t="inlineStr">
        <is>
          <t>https://dannemann.gupy.io/job/eyJqb2JJZCI6ODU2MzQ0NSwic291cmNlIjoiZ3VweV9wb3J0YWwifQ==?jobBoardSource=gupy_portal</t>
        </is>
      </c>
      <c r="N1068" t="inlineStr">
        <is>
          <t>Não</t>
        </is>
      </c>
    </row>
    <row r="1069">
      <c r="A1069" t="n">
        <v>8325335</v>
      </c>
      <c r="B1069" t="n">
        <v>68489</v>
      </c>
      <c r="C1069" t="inlineStr">
        <is>
          <t>Eletrobras</t>
        </is>
      </c>
      <c r="D1069" t="inlineStr">
        <is>
          <t>Not</t>
        </is>
      </c>
      <c r="E1069" t="inlineStr">
        <is>
          <t>Analista de Segurança da Informação Pleno (Gestão de Riscos) - Eletrobras - Rio de Janeiro ou Brasília</t>
        </is>
      </c>
      <c r="F1069" t="inlineStr">
        <is>
          <t>effective</t>
        </is>
      </c>
      <c r="G1069" t="inlineStr">
        <is>
          <t>30/01/2025</t>
        </is>
      </c>
      <c r="H1069" t="inlineStr">
        <is>
          <t>31/03/2025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https://venhasereletrobras.gupy.io/job/eyJqb2JJZCI6ODMyNTMzNSwic291cmNlIjoiZ3VweV9wb3J0YWwifQ==?jobBoardSource=gupy_portal</t>
        </is>
      </c>
      <c r="N1069" t="inlineStr">
        <is>
          <t>Não</t>
        </is>
      </c>
    </row>
    <row r="1070">
      <c r="A1070" t="n">
        <v>8550851</v>
      </c>
      <c r="B1070" t="n">
        <v>66730</v>
      </c>
      <c r="C1070" t="inlineStr">
        <is>
          <t>TIVIT</t>
        </is>
      </c>
      <c r="D1070" t="inlineStr">
        <is>
          <t>Not</t>
        </is>
      </c>
      <c r="E1070" t="inlineStr">
        <is>
          <t>ENGENHEIRO DE SOFTWARE BACKEND</t>
        </is>
      </c>
      <c r="F1070" t="inlineStr">
        <is>
          <t>effective</t>
        </is>
      </c>
      <c r="G1070" t="inlineStr">
        <is>
          <t>29/01/2025</t>
        </is>
      </c>
      <c r="H1070" t="inlineStr">
        <is>
          <t>02/05/2025</t>
        </is>
      </c>
      <c r="I1070" t="b">
        <v>1</v>
      </c>
      <c r="L1070" t="inlineStr">
        <is>
          <t>remote</t>
        </is>
      </c>
      <c r="M1070" t="inlineStr">
        <is>
          <t>https://tivit.gupy.io/job/eyJqb2JJZCI6ODU1MDg1MSwic291cmNlIjoiZ3VweV9wb3J0YWwifQ==?jobBoardSource=gupy_portal</t>
        </is>
      </c>
      <c r="N1070" t="inlineStr">
        <is>
          <t>Não</t>
        </is>
      </c>
    </row>
    <row r="1071">
      <c r="A1071" t="n">
        <v>8554574</v>
      </c>
      <c r="B1071" t="n">
        <v>37294</v>
      </c>
      <c r="C1071" t="inlineStr">
        <is>
          <t>BANCO DE TALENTOS GRUPO LIMPPANO</t>
        </is>
      </c>
      <c r="D1071" t="inlineStr">
        <is>
          <t>Not</t>
        </is>
      </c>
      <c r="E1071" t="inlineStr">
        <is>
          <t>ESTAGIÁRIO DE COMPRAS - (Botafogo-RJ)</t>
        </is>
      </c>
      <c r="F1071" t="inlineStr">
        <is>
          <t>internship</t>
        </is>
      </c>
      <c r="G1071" t="inlineStr">
        <is>
          <t>29/01/2025</t>
        </is>
      </c>
      <c r="H1071" t="inlineStr">
        <is>
          <t>30/03/2025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https://selecaointernagrupolimppano.gupy.io/job/eyJqb2JJZCI6ODU1NDU3NCwic291cmNlIjoiZ3VweV9wb3J0YWwifQ==?jobBoardSource=gupy_portal</t>
        </is>
      </c>
      <c r="N1071" t="inlineStr">
        <is>
          <t>Não</t>
        </is>
      </c>
    </row>
    <row r="1072">
      <c r="A1072" t="n">
        <v>8380754</v>
      </c>
      <c r="B1072" t="n">
        <v>2140</v>
      </c>
      <c r="C1072" t="inlineStr">
        <is>
          <t>Bichara Advogados</t>
        </is>
      </c>
      <c r="D1072" t="inlineStr">
        <is>
          <t>Not</t>
        </is>
      </c>
      <c r="E1072" t="inlineStr">
        <is>
          <t>Estagiário(a) - Contencioso Tributário</t>
        </is>
      </c>
      <c r="F1072" t="inlineStr">
        <is>
          <t>internship</t>
        </is>
      </c>
      <c r="G1072" t="inlineStr">
        <is>
          <t>29/01/2025</t>
        </is>
      </c>
      <c r="H1072" t="inlineStr">
        <is>
          <t>21/04/2025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hybrid</t>
        </is>
      </c>
      <c r="M1072" t="inlineStr">
        <is>
          <t>https://bichara-advogados.gupy.io/job/eyJqb2JJZCI6ODM4MDc1NCwic291cmNlIjoiZ3VweV9wb3J0YWwifQ==?jobBoardSource=gupy_portal</t>
        </is>
      </c>
      <c r="N1072" t="inlineStr">
        <is>
          <t>Não</t>
        </is>
      </c>
    </row>
    <row r="1073">
      <c r="A1073" t="n">
        <v>8549135</v>
      </c>
      <c r="B1073" t="n">
        <v>25447</v>
      </c>
      <c r="C1073" t="inlineStr">
        <is>
          <t>Instituto Infnet - Venha ser estagiário ou trainee!</t>
        </is>
      </c>
      <c r="D1073" t="inlineStr">
        <is>
          <t>Not</t>
        </is>
      </c>
      <c r="E1073" t="inlineStr">
        <is>
          <t>Estagiário de Departamento Pessoal</t>
        </is>
      </c>
      <c r="F1073" t="inlineStr">
        <is>
          <t>internship</t>
        </is>
      </c>
      <c r="G1073" t="inlineStr">
        <is>
          <t>29/01/2025</t>
        </is>
      </c>
      <c r="H1073" t="inlineStr">
        <is>
          <t>09/04/2025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hybrid</t>
        </is>
      </c>
      <c r="M1073" t="inlineStr">
        <is>
          <t>https://estagio-e-trainee-infnet.gupy.io/job/eyJqb2JJZCI6ODU0OTEzNSwic291cmNlIjoiZ3VweV9wb3J0YWwifQ==?jobBoardSource=gupy_portal</t>
        </is>
      </c>
      <c r="N1073" t="inlineStr">
        <is>
          <t>Não</t>
        </is>
      </c>
    </row>
    <row r="1074">
      <c r="A1074" t="n">
        <v>8546049</v>
      </c>
      <c r="B1074" t="n">
        <v>4096</v>
      </c>
      <c r="C1074" t="inlineStr">
        <is>
          <t>Infotec Brasil</t>
        </is>
      </c>
      <c r="D1074" t="inlineStr">
        <is>
          <t>Not</t>
        </is>
      </c>
      <c r="E1074" t="inlineStr">
        <is>
          <t>Banco de Talentos - Designer de Programação Visual - Home Office</t>
        </is>
      </c>
      <c r="F1074" t="inlineStr">
        <is>
          <t>talent_pool</t>
        </is>
      </c>
      <c r="G1074" t="inlineStr">
        <is>
          <t>28/01/2025</t>
        </is>
      </c>
      <c r="I1074" t="b">
        <v>1</v>
      </c>
      <c r="L1074" t="inlineStr">
        <is>
          <t>remote</t>
        </is>
      </c>
      <c r="M1074" t="inlineStr">
        <is>
          <t>https://infotecbrasil.gupy.io/job/eyJqb2JJZCI6ODU0NjA0OSwic291cmNlIjoiZ3VweV9wb3J0YWwifQ==?jobBoardSource=gupy_portal</t>
        </is>
      </c>
      <c r="N1074" t="inlineStr">
        <is>
          <t>Não</t>
        </is>
      </c>
    </row>
    <row r="1075">
      <c r="A1075" t="n">
        <v>8547638</v>
      </c>
      <c r="B1075" t="n">
        <v>42412</v>
      </c>
      <c r="C1075" t="inlineStr">
        <is>
          <t>QCA</t>
        </is>
      </c>
      <c r="D1075" t="inlineStr">
        <is>
          <t>Not</t>
        </is>
      </c>
      <c r="E1075" t="inlineStr">
        <is>
          <t xml:space="preserve">Estágio em Administração | Bancário  </t>
        </is>
      </c>
      <c r="F1075" t="inlineStr">
        <is>
          <t>internship</t>
        </is>
      </c>
      <c r="G1075" t="inlineStr">
        <is>
          <t>28/01/2025</t>
        </is>
      </c>
      <c r="H1075" t="inlineStr">
        <is>
          <t>29/03/2025</t>
        </is>
      </c>
      <c r="I1075" t="b">
        <v>1</v>
      </c>
      <c r="L1075" t="inlineStr">
        <is>
          <t>remote</t>
        </is>
      </c>
      <c r="M1075" t="inlineStr">
        <is>
          <t>https://qca.gupy.io/job/eyJqb2JJZCI6ODU0NzYzOCwic291cmNlIjoiZ3VweV9wb3J0YWwifQ==?jobBoardSource=gupy_portal</t>
        </is>
      </c>
      <c r="N1075" t="inlineStr">
        <is>
          <t>Não</t>
        </is>
      </c>
    </row>
    <row r="1076">
      <c r="A1076" s="3" t="n">
        <v>8542111</v>
      </c>
      <c r="B1076" s="3" t="n">
        <v>352</v>
      </c>
      <c r="C1076" s="3" t="inlineStr">
        <is>
          <t>Weni</t>
        </is>
      </c>
      <c r="D1076" s="3" t="inlineStr">
        <is>
          <t>Not</t>
        </is>
      </c>
      <c r="E1076" s="3" t="inlineStr">
        <is>
          <t>Customer Success Analyst</t>
        </is>
      </c>
      <c r="F1076" s="3" t="inlineStr">
        <is>
          <t>effective</t>
        </is>
      </c>
      <c r="G1076" s="3" t="inlineStr">
        <is>
          <t>28/01/2025</t>
        </is>
      </c>
      <c r="H1076" s="3" t="inlineStr">
        <is>
          <t>31/03/2025</t>
        </is>
      </c>
      <c r="I1076" s="3" t="b">
        <v>1</v>
      </c>
      <c r="J1076" s="3" t="inlineStr"/>
      <c r="K1076" s="3" t="inlineStr"/>
      <c r="L1076" s="3" t="inlineStr">
        <is>
          <t>remote</t>
        </is>
      </c>
      <c r="M1076" s="3" t="inlineStr">
        <is>
          <t>https://weni.gupy.io/job/eyJqb2JJZCI6ODU0MjExMSwic291cmNlIjoiZ3VweV9wb3J0YWwifQ==?jobBoardSource=gupy_portal</t>
        </is>
      </c>
      <c r="N1076" s="3" t="inlineStr">
        <is>
          <t>Não</t>
        </is>
      </c>
    </row>
    <row r="1077">
      <c r="A1077" t="n">
        <v>8536941</v>
      </c>
      <c r="B1077" t="n">
        <v>45973</v>
      </c>
      <c r="C1077" t="inlineStr">
        <is>
          <t>Mundiale</t>
        </is>
      </c>
      <c r="D1077" t="inlineStr">
        <is>
          <t>Not</t>
        </is>
      </c>
      <c r="E1077" t="inlineStr">
        <is>
          <t xml:space="preserve">SOFTWARE DEVELOPER – BACKEND </t>
        </is>
      </c>
      <c r="F1077" t="inlineStr">
        <is>
          <t>effective</t>
        </is>
      </c>
      <c r="G1077" t="inlineStr">
        <is>
          <t>27/01/2025</t>
        </is>
      </c>
      <c r="H1077" t="inlineStr">
        <is>
          <t>31/12/2025</t>
        </is>
      </c>
      <c r="I1077" t="b">
        <v>1</v>
      </c>
      <c r="L1077" t="inlineStr">
        <is>
          <t>remote</t>
        </is>
      </c>
      <c r="M1077" t="inlineStr">
        <is>
          <t>https://mundiale.gupy.io/job/eyJqb2JJZCI6ODUzNjk0MSwic291cmNlIjoiZ3VweV9wb3J0YWwifQ==?jobBoardSource=gupy_portal</t>
        </is>
      </c>
      <c r="N1077" t="inlineStr">
        <is>
          <t>Não</t>
        </is>
      </c>
    </row>
    <row r="1078">
      <c r="A1078" t="n">
        <v>8539367</v>
      </c>
      <c r="B1078" t="n">
        <v>21421</v>
      </c>
      <c r="C1078" t="inlineStr">
        <is>
          <t>Rio Energy</t>
        </is>
      </c>
      <c r="D1078" t="inlineStr">
        <is>
          <t>Not</t>
        </is>
      </c>
      <c r="E1078" t="inlineStr">
        <is>
          <t>Estagiário(a) de Gestão de Sustentabilidade - Rio de Janeiro</t>
        </is>
      </c>
      <c r="F1078" t="inlineStr">
        <is>
          <t>internship</t>
        </is>
      </c>
      <c r="G1078" t="inlineStr">
        <is>
          <t>27/01/2025</t>
        </is>
      </c>
      <c r="H1078" t="inlineStr">
        <is>
          <t>28/03/2025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hybrid</t>
        </is>
      </c>
      <c r="M1078" t="inlineStr">
        <is>
          <t>https://rioenergy.gupy.io/job/eyJqb2JJZCI6ODUzOTM2Nywic291cmNlIjoiZ3VweV9wb3J0YWwifQ==?jobBoardSource=gupy_portal</t>
        </is>
      </c>
      <c r="N1078" t="inlineStr">
        <is>
          <t>Não</t>
        </is>
      </c>
    </row>
    <row r="1079">
      <c r="A1079" t="n">
        <v>8517155</v>
      </c>
      <c r="B1079" t="n">
        <v>8254</v>
      </c>
      <c r="C1079" t="inlineStr">
        <is>
          <t>Construtora Tenda</t>
        </is>
      </c>
      <c r="D1079" t="inlineStr">
        <is>
          <t>Not</t>
        </is>
      </c>
      <c r="E1079" t="inlineStr">
        <is>
          <t>Estagiário em Legalização (Arquitetura, Engenharia Civil ou Administração)</t>
        </is>
      </c>
      <c r="F1079" t="inlineStr">
        <is>
          <t>internship</t>
        </is>
      </c>
      <c r="G1079" t="inlineStr">
        <is>
          <t>27/01/2025</t>
        </is>
      </c>
      <c r="H1079" t="inlineStr">
        <is>
          <t>24/03/2025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hybrid</t>
        </is>
      </c>
      <c r="M1079" t="inlineStr">
        <is>
          <t>https://tenda.gupy.io/job/eyJqb2JJZCI6ODUxNzE1NSwic291cmNlIjoiZ3VweV9wb3J0YWwifQ==?jobBoardSource=gupy_portal</t>
        </is>
      </c>
      <c r="N1079" t="inlineStr">
        <is>
          <t>Não</t>
        </is>
      </c>
    </row>
    <row r="1080">
      <c r="A1080" t="n">
        <v>8533469</v>
      </c>
      <c r="B1080" t="n">
        <v>14788</v>
      </c>
      <c r="C1080" t="inlineStr">
        <is>
          <t>Seleção de Novos Talentos - Clube Moms</t>
        </is>
      </c>
      <c r="D1080" t="inlineStr">
        <is>
          <t>Not</t>
        </is>
      </c>
      <c r="E1080" t="inlineStr">
        <is>
          <t>Estagiário(a) - Comercial</t>
        </is>
      </c>
      <c r="F1080" t="inlineStr">
        <is>
          <t>internship</t>
        </is>
      </c>
      <c r="G1080" t="inlineStr">
        <is>
          <t>27/01/2025</t>
        </is>
      </c>
      <c r="H1080" t="inlineStr">
        <is>
          <t>28/03/2025</t>
        </is>
      </c>
      <c r="I1080" t="b">
        <v>0</v>
      </c>
      <c r="J1080" t="inlineStr">
        <is>
          <t>Niterói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https://clubemoms.gupy.io/job/eyJqb2JJZCI6ODUzMzQ2OSwic291cmNlIjoiZ3VweV9wb3J0YWwifQ==?jobBoardSource=gupy_portal</t>
        </is>
      </c>
      <c r="N1080" t="inlineStr">
        <is>
          <t>Não</t>
        </is>
      </c>
    </row>
    <row r="1081">
      <c r="A1081" t="n">
        <v>8523052</v>
      </c>
      <c r="B1081" t="n">
        <v>981</v>
      </c>
      <c r="C1081" t="inlineStr">
        <is>
          <t>Estácio</t>
        </is>
      </c>
      <c r="D1081" t="inlineStr">
        <is>
          <t>Not</t>
        </is>
      </c>
      <c r="E1081" t="inlineStr">
        <is>
          <t>PRECEPTOR- PRÁTICA SUPER. ESTÁGIO IV-FISIOTERAPIA- VOLTA REDONDA</t>
        </is>
      </c>
      <c r="F1081" t="inlineStr">
        <is>
          <t>effective</t>
        </is>
      </c>
      <c r="G1081" t="inlineStr">
        <is>
          <t>27/01/2025</t>
        </is>
      </c>
      <c r="H1081" t="inlineStr">
        <is>
          <t>31/03/2025</t>
        </is>
      </c>
      <c r="I1081" t="b">
        <v>0</v>
      </c>
      <c r="J1081" t="inlineStr">
        <is>
          <t>Volta Redonda</t>
        </is>
      </c>
      <c r="K1081" t="inlineStr">
        <is>
          <t>Rio de Janeiro</t>
        </is>
      </c>
      <c r="L1081" t="inlineStr">
        <is>
          <t>on-site</t>
        </is>
      </c>
      <c r="M1081" t="inlineStr">
        <is>
          <t>https://vempraestacio.gupy.io/job/eyJqb2JJZCI6ODUyMzA1Miwic291cmNlIjoiZ3VweV9wb3J0YWwifQ==?jobBoardSource=gupy_portal</t>
        </is>
      </c>
      <c r="N1081" t="inlineStr">
        <is>
          <t>Não</t>
        </is>
      </c>
    </row>
    <row r="1082">
      <c r="A1082" t="n">
        <v>7607451</v>
      </c>
      <c r="B1082" t="n">
        <v>1704</v>
      </c>
      <c r="C1082" t="inlineStr">
        <is>
          <t>Dock</t>
        </is>
      </c>
      <c r="D1082" t="inlineStr">
        <is>
          <t>Not</t>
        </is>
      </c>
      <c r="E1082" t="inlineStr">
        <is>
          <t>Software Engineer II (Backend/Marketplace- Banking) - Vaga afirmativa para mulheres</t>
        </is>
      </c>
      <c r="F1082" t="inlineStr">
        <is>
          <t>effective</t>
        </is>
      </c>
      <c r="G1082" t="inlineStr">
        <is>
          <t>24/01/2025</t>
        </is>
      </c>
      <c r="H1082" t="inlineStr">
        <is>
          <t>11/04/2025</t>
        </is>
      </c>
      <c r="I1082" t="b">
        <v>1</v>
      </c>
      <c r="L1082" t="inlineStr">
        <is>
          <t>remote</t>
        </is>
      </c>
      <c r="M1082" t="inlineStr">
        <is>
          <t>https://dock.gupy.io/job/eyJqb2JJZCI6NzYwNzQ1MSwic291cmNlIjoiZ3VweV9wb3J0YWwifQ==?jobBoardSource=gupy_portal</t>
        </is>
      </c>
      <c r="N1082" t="inlineStr">
        <is>
          <t>Não</t>
        </is>
      </c>
    </row>
    <row r="1083">
      <c r="A1083" s="3" t="n">
        <v>8504600</v>
      </c>
      <c r="B1083" s="3" t="n">
        <v>58315</v>
      </c>
      <c r="C1083" s="3" t="inlineStr">
        <is>
          <t>Radix Engenharia e Software</t>
        </is>
      </c>
      <c r="D1083" s="3" t="inlineStr">
        <is>
          <t>Not</t>
        </is>
      </c>
      <c r="E1083" s="3" t="inlineStr">
        <is>
          <t>Profissional Analista de dados Sênior (NLP)</t>
        </is>
      </c>
      <c r="F1083" s="3" t="inlineStr">
        <is>
          <t>effective</t>
        </is>
      </c>
      <c r="G1083" s="3" t="inlineStr">
        <is>
          <t>24/01/2025</t>
        </is>
      </c>
      <c r="H1083" s="3" t="inlineStr">
        <is>
          <t>30/04/2025</t>
        </is>
      </c>
      <c r="I1083" s="3" t="b">
        <v>1</v>
      </c>
      <c r="J1083" s="3" t="inlineStr"/>
      <c r="K1083" s="3" t="inlineStr"/>
      <c r="L1083" s="3" t="inlineStr">
        <is>
          <t>remote</t>
        </is>
      </c>
      <c r="M1083" s="3" t="inlineStr">
        <is>
          <t>https://radixeng.gupy.io/job/eyJqb2JJZCI6ODUwNDYwMCwic291cmNlIjoiZ3VweV9wb3J0YWwifQ==?jobBoardSource=gupy_portal</t>
        </is>
      </c>
      <c r="N1083" s="3" t="inlineStr">
        <is>
          <t>Não</t>
        </is>
      </c>
    </row>
    <row r="1084">
      <c r="A1084" s="3" t="n">
        <v>8509638</v>
      </c>
      <c r="B1084" s="3" t="n">
        <v>400</v>
      </c>
      <c r="C1084" s="3" t="inlineStr">
        <is>
          <t>UOL EdTech</t>
        </is>
      </c>
      <c r="D1084" s="3" t="inlineStr">
        <is>
          <t>Not</t>
        </is>
      </c>
      <c r="E1084" s="3" t="inlineStr">
        <is>
          <t>Analista de Dados Sr.</t>
        </is>
      </c>
      <c r="F1084" s="3" t="inlineStr">
        <is>
          <t>effective</t>
        </is>
      </c>
      <c r="G1084" s="3" t="inlineStr">
        <is>
          <t>23/01/2025</t>
        </is>
      </c>
      <c r="H1084" s="3" t="inlineStr">
        <is>
          <t>31/07/2025</t>
        </is>
      </c>
      <c r="I1084" s="3" t="b">
        <v>0</v>
      </c>
      <c r="J1084" s="3" t="inlineStr">
        <is>
          <t>Rio de Janeiro</t>
        </is>
      </c>
      <c r="K1084" s="3" t="inlineStr">
        <is>
          <t>Rio de Janeiro</t>
        </is>
      </c>
      <c r="L1084" s="3" t="inlineStr">
        <is>
          <t>hybrid</t>
        </is>
      </c>
      <c r="M1084" s="3" t="inlineStr">
        <is>
          <t>https://uoledtech.gupy.io/job/eyJqb2JJZCI6ODUwOTYzOCwic291cmNlIjoiZ3VweV9wb3J0YWwifQ==?jobBoardSource=gupy_portal</t>
        </is>
      </c>
      <c r="N1084" s="3" t="inlineStr">
        <is>
          <t>Não</t>
        </is>
      </c>
    </row>
    <row r="1085">
      <c r="A1085" t="n">
        <v>8518236</v>
      </c>
      <c r="B1085" t="n">
        <v>68544</v>
      </c>
      <c r="C1085" t="inlineStr">
        <is>
          <t>Pipeway Engenharia</t>
        </is>
      </c>
      <c r="D1085" t="inlineStr">
        <is>
          <t>Not</t>
        </is>
      </c>
      <c r="E1085" t="inlineStr">
        <is>
          <t>Estagiário de Segurança, Meio Ambiente e Saúde (SMS)</t>
        </is>
      </c>
      <c r="F1085" t="inlineStr">
        <is>
          <t>internship</t>
        </is>
      </c>
      <c r="G1085" t="inlineStr">
        <is>
          <t>23/01/2025</t>
        </is>
      </c>
      <c r="H1085" t="inlineStr">
        <is>
          <t>24/03/2025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on-site</t>
        </is>
      </c>
      <c r="M1085" t="inlineStr">
        <is>
          <t>https://pipeway.gupy.io/job/eyJqb2JJZCI6ODUxODIzNiwic291cmNlIjoiZ3VweV9wb3J0YWwifQ==?jobBoardSource=gupy_portal</t>
        </is>
      </c>
      <c r="N1085" t="inlineStr">
        <is>
          <t>Não</t>
        </is>
      </c>
    </row>
    <row r="1086">
      <c r="A1086" t="n">
        <v>8466880</v>
      </c>
      <c r="B1086" t="n">
        <v>40627</v>
      </c>
      <c r="C1086" t="inlineStr">
        <is>
          <t>Teadit Group</t>
        </is>
      </c>
      <c r="D1086" t="inlineStr">
        <is>
          <t>Not</t>
        </is>
      </c>
      <c r="E1086" t="inlineStr">
        <is>
          <t>ESTAGIÁRIO - Filial Rio de Janeiro</t>
        </is>
      </c>
      <c r="F1086" t="inlineStr">
        <is>
          <t>effective</t>
        </is>
      </c>
      <c r="G1086" t="inlineStr">
        <is>
          <t>23/01/2025</t>
        </is>
      </c>
      <c r="H1086" t="inlineStr">
        <is>
          <t>01/04/2025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https://teadit.gupy.io/job/eyJqb2JJZCI6ODQ2Njg4MCwic291cmNlIjoiZ3VweV9wb3J0YWwifQ==?jobBoardSource=gupy_portal</t>
        </is>
      </c>
      <c r="N1086" t="inlineStr">
        <is>
          <t>Não</t>
        </is>
      </c>
    </row>
    <row r="1087">
      <c r="A1087" t="n">
        <v>8516294</v>
      </c>
      <c r="B1087" t="n">
        <v>68488</v>
      </c>
      <c r="C1087" t="inlineStr">
        <is>
          <t>Constellation Oil Services</t>
        </is>
      </c>
      <c r="D1087" t="inlineStr">
        <is>
          <t>Not</t>
        </is>
      </c>
      <c r="E1087" t="inlineStr">
        <is>
          <t>Estagiário de Comércio Exterior</t>
        </is>
      </c>
      <c r="F1087" t="inlineStr">
        <is>
          <t>internship</t>
        </is>
      </c>
      <c r="G1087" t="inlineStr">
        <is>
          <t>23/01/2025</t>
        </is>
      </c>
      <c r="H1087" t="inlineStr">
        <is>
          <t>24/03/2025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hybrid</t>
        </is>
      </c>
      <c r="M1087" t="inlineStr">
        <is>
          <t>https://theconstellation.gupy.io/job/eyJqb2JJZCI6ODUxNjI5NCwic291cmNlIjoiZ3VweV9wb3J0YWwifQ==?jobBoardSource=gupy_portal</t>
        </is>
      </c>
      <c r="N1087" t="inlineStr">
        <is>
          <t>Não</t>
        </is>
      </c>
    </row>
    <row r="1088">
      <c r="A1088" t="n">
        <v>8516998</v>
      </c>
      <c r="B1088" t="n">
        <v>392</v>
      </c>
      <c r="C1088" t="inlineStr">
        <is>
          <t xml:space="preserve">Souto Correa Advogados </t>
        </is>
      </c>
      <c r="D1088" t="inlineStr">
        <is>
          <t>Not</t>
        </is>
      </c>
      <c r="E1088" t="inlineStr">
        <is>
          <t xml:space="preserve">Estágio em Direito - Resolução de Conflitos - Rio de Janeiro </t>
        </is>
      </c>
      <c r="F1088" t="inlineStr">
        <is>
          <t>internship</t>
        </is>
      </c>
      <c r="G1088" t="inlineStr">
        <is>
          <t>23/01/2025</t>
        </is>
      </c>
      <c r="H1088" t="inlineStr">
        <is>
          <t>30/06/2025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hybrid</t>
        </is>
      </c>
      <c r="M1088" t="inlineStr">
        <is>
          <t>https://soutocorrea.gupy.io/job/eyJqb2JJZCI6ODUxNjk5OCwic291cmNlIjoiZ3VweV9wb3J0YWwifQ==?jobBoardSource=gupy_portal</t>
        </is>
      </c>
      <c r="N1088" t="inlineStr">
        <is>
          <t>Não</t>
        </is>
      </c>
    </row>
    <row r="1089">
      <c r="A1089" t="n">
        <v>8515813</v>
      </c>
      <c r="B1089" t="n">
        <v>2220</v>
      </c>
      <c r="C1089" t="inlineStr">
        <is>
          <t>EDAG Group</t>
        </is>
      </c>
      <c r="D1089" t="inlineStr">
        <is>
          <t>Not</t>
        </is>
      </c>
      <c r="E1089" t="inlineStr">
        <is>
          <t>Estágio em Engenharia Automotiva - Diversas Áreas</t>
        </is>
      </c>
      <c r="F1089" t="inlineStr">
        <is>
          <t>internship</t>
        </is>
      </c>
      <c r="G1089" t="inlineStr">
        <is>
          <t>23/01/2025</t>
        </is>
      </c>
      <c r="H1089" t="inlineStr">
        <is>
          <t>30/04/2025</t>
        </is>
      </c>
      <c r="I1089" t="b">
        <v>0</v>
      </c>
      <c r="J1089" t="inlineStr">
        <is>
          <t>Resende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https://edag.gupy.io/job/eyJqb2JJZCI6ODUxNTgxMywic291cmNlIjoiZ3VweV9wb3J0YWwifQ==?jobBoardSource=gupy_portal</t>
        </is>
      </c>
      <c r="N1089" t="inlineStr">
        <is>
          <t>Não</t>
        </is>
      </c>
    </row>
    <row r="1090">
      <c r="A1090" s="4" t="n">
        <v>8512097</v>
      </c>
      <c r="B1090" s="4" t="n">
        <v>62539</v>
      </c>
      <c r="C1090" s="4" t="inlineStr">
        <is>
          <t>Novas oportunidades na Onfly!</t>
        </is>
      </c>
      <c r="D1090" s="4" t="inlineStr">
        <is>
          <t>Not</t>
        </is>
      </c>
      <c r="E1090" s="4" t="inlineStr">
        <is>
          <t xml:space="preserve">Desenvolvedor(a) Back-end Sênior | Laravel (REMOTO) </t>
        </is>
      </c>
      <c r="F1090" s="4" t="inlineStr">
        <is>
          <t>effective</t>
        </is>
      </c>
      <c r="G1090" s="4" t="inlineStr">
        <is>
          <t>22/01/2025</t>
        </is>
      </c>
      <c r="H1090" s="4" t="inlineStr">
        <is>
          <t>31/03/2025</t>
        </is>
      </c>
      <c r="I1090" s="4" t="b">
        <v>1</v>
      </c>
      <c r="J1090" s="4" t="n"/>
      <c r="K1090" s="4" t="n"/>
      <c r="L1090" s="4" t="inlineStr">
        <is>
          <t>remote</t>
        </is>
      </c>
      <c r="M1090" s="4" t="inlineStr">
        <is>
          <t>https://onfly.gupy.io/job/eyJqb2JJZCI6ODUxMjA5Nywic291cmNlIjoiZ3VweV9wb3J0YWwifQ==?jobBoardSource=gupy_portal</t>
        </is>
      </c>
      <c r="N1090" s="4" t="inlineStr">
        <is>
          <t>Não</t>
        </is>
      </c>
    </row>
    <row r="1091">
      <c r="A1091" s="4" t="n">
        <v>8473854</v>
      </c>
      <c r="B1091" s="4" t="n">
        <v>32048</v>
      </c>
      <c r="C1091" s="4" t="inlineStr">
        <is>
          <t>Paytrack</t>
        </is>
      </c>
      <c r="D1091" s="4" t="inlineStr">
        <is>
          <t>Not</t>
        </is>
      </c>
      <c r="E1091" s="4" t="inlineStr">
        <is>
          <t>Desenvolvedor(a) Backend Sênior {Partners}</t>
        </is>
      </c>
      <c r="F1091" s="4" t="inlineStr">
        <is>
          <t>effective</t>
        </is>
      </c>
      <c r="G1091" s="4" t="inlineStr">
        <is>
          <t>21/01/2025</t>
        </is>
      </c>
      <c r="H1091" s="4" t="inlineStr">
        <is>
          <t>01/04/2025</t>
        </is>
      </c>
      <c r="I1091" s="4" t="b">
        <v>1</v>
      </c>
      <c r="J1091" s="4" t="n"/>
      <c r="K1091" s="4" t="n"/>
      <c r="L1091" s="4" t="inlineStr">
        <is>
          <t>remote</t>
        </is>
      </c>
      <c r="M1091" s="4" t="inlineStr">
        <is>
          <t>https://paytrack.gupy.io/job/eyJqb2JJZCI6ODQ3Mzg1NCwic291cmNlIjoiZ3VweV9wb3J0YWwifQ==?jobBoardSource=gupy_portal</t>
        </is>
      </c>
      <c r="N1091" s="4" t="inlineStr">
        <is>
          <t>Não</t>
        </is>
      </c>
    </row>
    <row r="1092">
      <c r="A1092" t="n">
        <v>8417675</v>
      </c>
      <c r="B1092" t="n">
        <v>1685</v>
      </c>
      <c r="C1092" t="inlineStr">
        <is>
          <t>CIEE - Centro de Integração Empresa-Escola</t>
        </is>
      </c>
      <c r="D1092" t="inlineStr">
        <is>
          <t>Not</t>
        </is>
      </c>
      <c r="E1092" t="inlineStr">
        <is>
          <t>Estagiário(a) - OP E RELACIONAMENTO COM AS IES - SP</t>
        </is>
      </c>
      <c r="F1092" t="inlineStr">
        <is>
          <t>internship</t>
        </is>
      </c>
      <c r="G1092" t="inlineStr">
        <is>
          <t>20/01/2025</t>
        </is>
      </c>
      <c r="H1092" t="inlineStr">
        <is>
          <t>31/03/2025</t>
        </is>
      </c>
      <c r="I1092" t="b">
        <v>1</v>
      </c>
      <c r="L1092" t="inlineStr">
        <is>
          <t>remote</t>
        </is>
      </c>
      <c r="M1092" t="inlineStr">
        <is>
          <t>https://ciee.gupy.io/job/eyJqb2JJZCI6ODQxNzY3NSwic291cmNlIjoiZ3VweV9wb3J0YWwifQ==?jobBoardSource=gupy_portal</t>
        </is>
      </c>
      <c r="N1092" t="inlineStr">
        <is>
          <t>Não</t>
        </is>
      </c>
    </row>
    <row r="1093">
      <c r="A1093" t="n">
        <v>8476675</v>
      </c>
      <c r="B1093" t="n">
        <v>78973</v>
      </c>
      <c r="C1093" t="inlineStr">
        <is>
          <t>Via de Acesso</t>
        </is>
      </c>
      <c r="D1093" t="inlineStr">
        <is>
          <t>Not</t>
        </is>
      </c>
      <c r="E1093" t="inlineStr">
        <is>
          <t>Estágio técnico e universitário (área industrial) - Mills</t>
        </is>
      </c>
      <c r="F1093" t="inlineStr">
        <is>
          <t>internship</t>
        </is>
      </c>
      <c r="G1093" t="inlineStr">
        <is>
          <t>20/01/2025</t>
        </is>
      </c>
      <c r="H1093" t="inlineStr">
        <is>
          <t>31/07/2025</t>
        </is>
      </c>
      <c r="I1093" t="b">
        <v>1</v>
      </c>
      <c r="L1093" t="inlineStr">
        <is>
          <t>remote</t>
        </is>
      </c>
      <c r="M1093" t="inlineStr">
        <is>
          <t>https://viadeacesso.gupy.io/job/eyJqb2JJZCI6ODQ3NjY3NSwic291cmNlIjoiZ3VweV9wb3J0YWwifQ==?jobBoardSource=gupy_portal</t>
        </is>
      </c>
      <c r="N1093" t="inlineStr">
        <is>
          <t>Não</t>
        </is>
      </c>
    </row>
    <row r="1094">
      <c r="A1094" s="4" t="n">
        <v>8482032</v>
      </c>
      <c r="B1094" s="4" t="n">
        <v>56566</v>
      </c>
      <c r="C1094" s="4" t="inlineStr">
        <is>
          <t>1Doc</t>
        </is>
      </c>
      <c r="D1094" s="4" t="inlineStr">
        <is>
          <t>Not</t>
        </is>
      </c>
      <c r="E1094" s="4" t="inlineStr">
        <is>
          <t xml:space="preserve">Pessoa Desenvolvedora Back-End </t>
        </is>
      </c>
      <c r="F1094" s="4" t="inlineStr">
        <is>
          <t>effective</t>
        </is>
      </c>
      <c r="G1094" s="4" t="inlineStr">
        <is>
          <t>17/01/2025</t>
        </is>
      </c>
      <c r="H1094" s="4" t="inlineStr">
        <is>
          <t>30/04/2025</t>
        </is>
      </c>
      <c r="I1094" s="4" t="b">
        <v>1</v>
      </c>
      <c r="J1094" s="4" t="n"/>
      <c r="K1094" s="4" t="n"/>
      <c r="L1094" s="4" t="inlineStr">
        <is>
          <t>remote</t>
        </is>
      </c>
      <c r="M1094" s="4" t="inlineStr">
        <is>
          <t>https://1doc.gupy.io/job/eyJqb2JJZCI6ODQ4MjAzMiwic291cmNlIjoiZ3VweV9wb3J0YWwifQ==?jobBoardSource=gupy_portal</t>
        </is>
      </c>
      <c r="N1094" s="4" t="inlineStr">
        <is>
          <t>Não</t>
        </is>
      </c>
    </row>
    <row r="1095">
      <c r="A1095" t="n">
        <v>8485456</v>
      </c>
      <c r="B1095" t="n">
        <v>61285</v>
      </c>
      <c r="C1095" t="inlineStr">
        <is>
          <t>Unimed Ferj</t>
        </is>
      </c>
      <c r="D1095" t="inlineStr">
        <is>
          <t>Not</t>
        </is>
      </c>
      <c r="E1095" t="inlineStr">
        <is>
          <t>Banco de Talentos (Estágio) - Ferj</t>
        </is>
      </c>
      <c r="F1095" t="inlineStr">
        <is>
          <t>talent_pool</t>
        </is>
      </c>
      <c r="G1095" t="inlineStr">
        <is>
          <t>17/01/2025</t>
        </is>
      </c>
      <c r="H1095" t="inlineStr">
        <is>
          <t>31/12/2025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on-site</t>
        </is>
      </c>
      <c r="M1095" t="inlineStr">
        <is>
          <t>https://unimed-federacaorio.gupy.io/job/eyJqb2JJZCI6ODQ4NTQ1Niwic291cmNlIjoiZ3VweV9wb3J0YWwifQ==?jobBoardSource=gupy_portal</t>
        </is>
      </c>
      <c r="N1095" t="inlineStr">
        <is>
          <t>Não</t>
        </is>
      </c>
    </row>
    <row r="1096">
      <c r="A1096" t="n">
        <v>8484242</v>
      </c>
      <c r="B1096" t="n">
        <v>1290</v>
      </c>
      <c r="C1096" t="inlineStr">
        <is>
          <t>Light</t>
        </is>
      </c>
      <c r="D1096" t="inlineStr">
        <is>
          <t>Not</t>
        </is>
      </c>
      <c r="E1096" t="inlineStr">
        <is>
          <t>PROGRAMA DE ESTÁGIO LIGHT 2025</t>
        </is>
      </c>
      <c r="F1096" t="inlineStr">
        <is>
          <t>internship</t>
        </is>
      </c>
      <c r="G1096" t="inlineStr">
        <is>
          <t>17/01/2025</t>
        </is>
      </c>
      <c r="H1096" t="inlineStr">
        <is>
          <t>25/03/2025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https://talentoslight.gupy.io/job/eyJqb2JJZCI6ODQ4NDI0Miwic291cmNlIjoiZ3VweV9wb3J0YWwifQ==?jobBoardSource=gupy_portal</t>
        </is>
      </c>
      <c r="N1096" t="inlineStr">
        <is>
          <t>Não</t>
        </is>
      </c>
    </row>
    <row r="1097">
      <c r="A1097" t="n">
        <v>8478297</v>
      </c>
      <c r="B1097" t="n">
        <v>15217</v>
      </c>
      <c r="C1097" t="inlineStr">
        <is>
          <t>Matriz Educação</t>
        </is>
      </c>
      <c r="D1097" t="inlineStr">
        <is>
          <t>Not</t>
        </is>
      </c>
      <c r="E1097" t="inlineStr">
        <is>
          <t>Estágio em Mediação</t>
        </is>
      </c>
      <c r="F1097" t="inlineStr">
        <is>
          <t>internship</t>
        </is>
      </c>
      <c r="G1097" t="inlineStr">
        <is>
          <t>16/01/2025</t>
        </is>
      </c>
      <c r="H1097" t="inlineStr">
        <is>
          <t>06/05/2025</t>
        </is>
      </c>
      <c r="I1097" t="b">
        <v>0</v>
      </c>
      <c r="J1097" t="inlineStr">
        <is>
          <t>São João de Meriti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https://matrizeducacao.gupy.io/job/eyJqb2JJZCI6ODQ3ODI5Nywic291cmNlIjoiZ3VweV9wb3J0YWwifQ==?jobBoardSource=gupy_portal</t>
        </is>
      </c>
      <c r="N1097" t="inlineStr">
        <is>
          <t>Não</t>
        </is>
      </c>
    </row>
    <row r="1098">
      <c r="A1098" s="3" t="n">
        <v>8477862</v>
      </c>
      <c r="B1098" s="3" t="n">
        <v>49471</v>
      </c>
      <c r="C1098" s="3" t="inlineStr">
        <is>
          <t>Sigga Technolgies</t>
        </is>
      </c>
      <c r="D1098" s="3" t="inlineStr">
        <is>
          <t>Not</t>
        </is>
      </c>
      <c r="E1098" s="3" t="inlineStr">
        <is>
          <t xml:space="preserve">Customer Success Manager  </t>
        </is>
      </c>
      <c r="F1098" s="3" t="inlineStr">
        <is>
          <t>effective</t>
        </is>
      </c>
      <c r="G1098" s="3" t="inlineStr">
        <is>
          <t>16/01/2025</t>
        </is>
      </c>
      <c r="H1098" s="3" t="inlineStr">
        <is>
          <t>21/04/2025</t>
        </is>
      </c>
      <c r="I1098" s="3" t="b">
        <v>1</v>
      </c>
      <c r="J1098" s="3" t="inlineStr"/>
      <c r="K1098" s="3" t="inlineStr"/>
      <c r="L1098" s="3" t="inlineStr">
        <is>
          <t>remote</t>
        </is>
      </c>
      <c r="M1098" s="3" t="inlineStr">
        <is>
          <t>https://onesigga.gupy.io/job/eyJqb2JJZCI6ODQ3Nzg2Miwic291cmNlIjoiZ3VweV9wb3J0YWwifQ==?jobBoardSource=gupy_portal</t>
        </is>
      </c>
      <c r="N1098" s="3" t="inlineStr">
        <is>
          <t>Não</t>
        </is>
      </c>
    </row>
    <row r="1099">
      <c r="A1099" t="n">
        <v>8440270</v>
      </c>
      <c r="B1099" t="n">
        <v>32146</v>
      </c>
      <c r="C1099" t="inlineStr">
        <is>
          <t>Smarthis</t>
        </is>
      </c>
      <c r="D1099" t="inlineStr">
        <is>
          <t>Not</t>
        </is>
      </c>
      <c r="E1099" t="inlineStr">
        <is>
          <t>Mulheres Programadoras - Banco de Talentos RPA | 2025</t>
        </is>
      </c>
      <c r="F1099" t="inlineStr">
        <is>
          <t>talent_pool</t>
        </is>
      </c>
      <c r="G1099" t="inlineStr">
        <is>
          <t>11/01/2025</t>
        </is>
      </c>
      <c r="I1099" t="b">
        <v>1</v>
      </c>
      <c r="L1099" t="inlineStr">
        <is>
          <t>remote</t>
        </is>
      </c>
      <c r="M1099" t="inlineStr">
        <is>
          <t>https://smarthis.gupy.io/job/eyJqb2JJZCI6ODQ0MDI3MCwic291cmNlIjoiZ3VweV9wb3J0YWwifQ==?jobBoardSource=gupy_portal</t>
        </is>
      </c>
      <c r="N1099" t="inlineStr">
        <is>
          <t>Não</t>
        </is>
      </c>
    </row>
    <row r="1100">
      <c r="A1100" t="n">
        <v>8426428</v>
      </c>
      <c r="B1100" t="n">
        <v>68488</v>
      </c>
      <c r="C1100" t="inlineStr">
        <is>
          <t>Constellation Oil Services</t>
        </is>
      </c>
      <c r="D1100" t="inlineStr">
        <is>
          <t>Not</t>
        </is>
      </c>
      <c r="E1100" t="inlineStr">
        <is>
          <t>Estagiário de QSMS</t>
        </is>
      </c>
      <c r="F1100" t="inlineStr">
        <is>
          <t>internship</t>
        </is>
      </c>
      <c r="G1100" t="inlineStr">
        <is>
          <t>09/01/2025</t>
        </is>
      </c>
      <c r="H1100" t="inlineStr">
        <is>
          <t>04/04/2025</t>
        </is>
      </c>
      <c r="I1100" t="b">
        <v>0</v>
      </c>
      <c r="J1100" t="inlineStr">
        <is>
          <t>Rio das Ostras</t>
        </is>
      </c>
      <c r="K1100" t="inlineStr">
        <is>
          <t>Rio de Janeiro</t>
        </is>
      </c>
      <c r="L1100" t="inlineStr">
        <is>
          <t>hybrid</t>
        </is>
      </c>
      <c r="M1100" t="inlineStr">
        <is>
          <t>https://theconstellation.gupy.io/job/eyJqb2JJZCI6ODQyNjQyOCwic291cmNlIjoiZ3VweV9wb3J0YWwifQ==?jobBoardSource=gupy_portal</t>
        </is>
      </c>
      <c r="N1100" t="inlineStr">
        <is>
          <t>Não</t>
        </is>
      </c>
    </row>
    <row r="1101">
      <c r="A1101" t="n">
        <v>8422849</v>
      </c>
      <c r="B1101" t="n">
        <v>326</v>
      </c>
      <c r="C1101" t="inlineStr">
        <is>
          <t xml:space="preserve">Votorantim Cimentos - Futuros Talentos </t>
        </is>
      </c>
      <c r="D1101" t="inlineStr">
        <is>
          <t>Not</t>
        </is>
      </c>
      <c r="E1101" t="inlineStr">
        <is>
          <t>Estagiária / Estagiário de Segurança do Trabalho</t>
        </is>
      </c>
      <c r="F1101" t="inlineStr">
        <is>
          <t>internship</t>
        </is>
      </c>
      <c r="G1101" t="inlineStr">
        <is>
          <t>09/01/2025</t>
        </is>
      </c>
      <c r="H1101" t="inlineStr">
        <is>
          <t>24/03/2025</t>
        </is>
      </c>
      <c r="I1101" t="b">
        <v>0</v>
      </c>
      <c r="J1101" t="inlineStr">
        <is>
          <t>Cantagalo</t>
        </is>
      </c>
      <c r="K1101" t="inlineStr">
        <is>
          <t>Rio de Janeiro</t>
        </is>
      </c>
      <c r="L1101" t="inlineStr">
        <is>
          <t>on-site</t>
        </is>
      </c>
      <c r="M1101" t="inlineStr">
        <is>
          <t>https://votorantimcimentostalentos.gupy.io/job/eyJqb2JJZCI6ODQyMjg0OSwic291cmNlIjoiZ3VweV9wb3J0YWwifQ==?jobBoardSource=gupy_portal</t>
        </is>
      </c>
      <c r="N1101" t="inlineStr">
        <is>
          <t>Não</t>
        </is>
      </c>
    </row>
    <row r="1102">
      <c r="A1102" s="4" t="n">
        <v>8404311</v>
      </c>
      <c r="B1102" s="4" t="n">
        <v>254</v>
      </c>
      <c r="C1102" s="4" t="inlineStr">
        <is>
          <t>Contabilizei</t>
        </is>
      </c>
      <c r="D1102" s="4" t="inlineStr">
        <is>
          <t>Not</t>
        </is>
      </c>
      <c r="E1102" s="4" t="inlineStr">
        <is>
          <t xml:space="preserve">[Tecnologia] Desenvolvedor(a) Back-End Pleno (Java/Kotlin) </t>
        </is>
      </c>
      <c r="F1102" s="4" t="inlineStr">
        <is>
          <t>effective</t>
        </is>
      </c>
      <c r="G1102" s="4" t="inlineStr">
        <is>
          <t>07/01/2025</t>
        </is>
      </c>
      <c r="H1102" s="4" t="inlineStr">
        <is>
          <t>30/04/2025</t>
        </is>
      </c>
      <c r="I1102" s="4" t="b">
        <v>1</v>
      </c>
      <c r="J1102" s="4" t="n"/>
      <c r="K1102" s="4" t="n"/>
      <c r="L1102" s="4" t="inlineStr">
        <is>
          <t>remote</t>
        </is>
      </c>
      <c r="M1102" s="4" t="inlineStr">
        <is>
          <t>https://contabilizei.gupy.io/job/eyJqb2JJZCI6ODQwNDMxMSwic291cmNlIjoiZ3VweV9wb3J0YWwifQ==?jobBoardSource=gupy_portal</t>
        </is>
      </c>
      <c r="N1102" s="4" t="inlineStr">
        <is>
          <t>Não</t>
        </is>
      </c>
    </row>
    <row r="1103">
      <c r="A1103" s="3" t="n">
        <v>8381211</v>
      </c>
      <c r="B1103" s="3" t="n">
        <v>31982</v>
      </c>
      <c r="C1103" s="3" t="inlineStr">
        <is>
          <t>Bip Brasil</t>
        </is>
      </c>
      <c r="D1103" s="3" t="inlineStr">
        <is>
          <t>Not</t>
        </is>
      </c>
      <c r="E1103" s="3" t="inlineStr">
        <is>
          <t xml:space="preserve">Pessoa Analista de dados PL  - Process Minning </t>
        </is>
      </c>
      <c r="F1103" s="3" t="inlineStr">
        <is>
          <t>effective</t>
        </is>
      </c>
      <c r="G1103" s="3" t="inlineStr">
        <is>
          <t>07/01/2025</t>
        </is>
      </c>
      <c r="H1103" s="3" t="inlineStr">
        <is>
          <t>31/03/2025</t>
        </is>
      </c>
      <c r="I1103" s="3" t="b">
        <v>1</v>
      </c>
      <c r="J1103" s="3" t="inlineStr"/>
      <c r="K1103" s="3" t="inlineStr"/>
      <c r="L1103" s="3" t="inlineStr">
        <is>
          <t>remote</t>
        </is>
      </c>
      <c r="M1103" s="3" t="inlineStr">
        <is>
          <t>https://vemprabip.gupy.io/job/eyJqb2JJZCI6ODM4MTIxMSwic291cmNlIjoiZ3VweV9wb3J0YWwifQ==?jobBoardSource=gupy_portal</t>
        </is>
      </c>
      <c r="N1103" s="3" t="inlineStr">
        <is>
          <t>Não</t>
        </is>
      </c>
    </row>
    <row r="1104">
      <c r="A1104" s="3" t="n">
        <v>8402723</v>
      </c>
      <c r="B1104" s="3" t="n">
        <v>1076</v>
      </c>
      <c r="C1104" s="3" t="inlineStr">
        <is>
          <t>Ocyan</t>
        </is>
      </c>
      <c r="D1104" s="3" t="inlineStr">
        <is>
          <t>Not</t>
        </is>
      </c>
      <c r="E1104" s="3" t="inlineStr">
        <is>
          <t xml:space="preserve">Analista de Dados II </t>
        </is>
      </c>
      <c r="F1104" s="3" t="inlineStr">
        <is>
          <t>effective</t>
        </is>
      </c>
      <c r="G1104" s="3" t="inlineStr">
        <is>
          <t>07/01/2025</t>
        </is>
      </c>
      <c r="H1104" s="3" t="inlineStr">
        <is>
          <t>18/04/2025</t>
        </is>
      </c>
      <c r="I1104" s="3" t="b">
        <v>0</v>
      </c>
      <c r="J1104" s="3" t="inlineStr">
        <is>
          <t>Macaé</t>
        </is>
      </c>
      <c r="K1104" s="3" t="inlineStr">
        <is>
          <t>Rio de Janeiro</t>
        </is>
      </c>
      <c r="L1104" s="3" t="inlineStr">
        <is>
          <t>on-site</t>
        </is>
      </c>
      <c r="M1104" s="3" t="inlineStr">
        <is>
          <t>https://ocyan.gupy.io/job/eyJqb2JJZCI6ODQwMjcyMywic291cmNlIjoiZ3VweV9wb3J0YWwifQ==?jobBoardSource=gupy_portal</t>
        </is>
      </c>
      <c r="N1104" s="3" t="inlineStr">
        <is>
          <t>Não</t>
        </is>
      </c>
    </row>
    <row r="1105">
      <c r="A1105" s="4" t="n">
        <v>8397346</v>
      </c>
      <c r="B1105" s="4" t="n">
        <v>579</v>
      </c>
      <c r="C1105" s="4" t="inlineStr">
        <is>
          <t>Supergasbras</t>
        </is>
      </c>
      <c r="D1105" s="4" t="inlineStr">
        <is>
          <t>Not</t>
        </is>
      </c>
      <c r="E1105" s="4" t="inlineStr">
        <is>
          <t xml:space="preserve">Desenvolvedor Especialista Backend C# </t>
        </is>
      </c>
      <c r="F1105" s="4" t="inlineStr">
        <is>
          <t>effective</t>
        </is>
      </c>
      <c r="G1105" s="4" t="inlineStr">
        <is>
          <t>06/01/2025</t>
        </is>
      </c>
      <c r="H1105" s="4" t="inlineStr">
        <is>
          <t>20/04/2025</t>
        </is>
      </c>
      <c r="I1105" s="4" t="b">
        <v>0</v>
      </c>
      <c r="J1105" s="4" t="inlineStr">
        <is>
          <t>Rio de Janeiro</t>
        </is>
      </c>
      <c r="K1105" s="4" t="inlineStr">
        <is>
          <t>Rio de Janeiro</t>
        </is>
      </c>
      <c r="L1105" s="4" t="inlineStr">
        <is>
          <t>hybrid</t>
        </is>
      </c>
      <c r="M1105" s="4" t="inlineStr">
        <is>
          <t>https://supergasbras.gupy.io/job/eyJqb2JJZCI6ODM5NzM0Niwic291cmNlIjoiZ3VweV9wb3J0YWwifQ==?jobBoardSource=gupy_portal</t>
        </is>
      </c>
      <c r="N1105" s="4" t="inlineStr">
        <is>
          <t>Não</t>
        </is>
      </c>
    </row>
    <row r="1106">
      <c r="A1106" t="n">
        <v>8352425</v>
      </c>
      <c r="B1106" t="n">
        <v>26371</v>
      </c>
      <c r="C1106" t="inlineStr">
        <is>
          <t>Orguel</t>
        </is>
      </c>
      <c r="D1106" t="inlineStr">
        <is>
          <t>Not</t>
        </is>
      </c>
      <c r="E1106" t="inlineStr">
        <is>
          <t>Estagiário de PCM</t>
        </is>
      </c>
      <c r="F1106" t="inlineStr">
        <is>
          <t>internship</t>
        </is>
      </c>
      <c r="G1106" t="inlineStr">
        <is>
          <t>06/01/2025</t>
        </is>
      </c>
      <c r="H1106" t="inlineStr">
        <is>
          <t>31/03/2025</t>
        </is>
      </c>
      <c r="I1106" t="b">
        <v>0</v>
      </c>
      <c r="J1106" t="inlineStr">
        <is>
          <t>Rio de Janeiro</t>
        </is>
      </c>
      <c r="K1106" t="inlineStr">
        <is>
          <t>Rio de Janeiro</t>
        </is>
      </c>
      <c r="L1106" t="inlineStr">
        <is>
          <t>on-site</t>
        </is>
      </c>
      <c r="M1106" t="inlineStr">
        <is>
          <t>https://trabalheconoscoorguel.gupy.io/job/eyJqb2JJZCI6ODM1MjQyNSwic291cmNlIjoiZ3VweV9wb3J0YWwifQ==?jobBoardSource=gupy_portal</t>
        </is>
      </c>
      <c r="N1106" t="inlineStr">
        <is>
          <t>Não</t>
        </is>
      </c>
    </row>
    <row r="1107">
      <c r="A1107" t="n">
        <v>8391240</v>
      </c>
      <c r="B1107" t="n">
        <v>46369</v>
      </c>
      <c r="C1107" t="inlineStr">
        <is>
          <t>Grupo TecnoSpeed</t>
        </is>
      </c>
      <c r="D1107" t="inlineStr">
        <is>
          <t>Not</t>
        </is>
      </c>
      <c r="E1107" t="inlineStr">
        <is>
          <t xml:space="preserve">Banco de Talentos - Estagiário(a) </t>
        </is>
      </c>
      <c r="F1107" t="inlineStr">
        <is>
          <t>talent_pool</t>
        </is>
      </c>
      <c r="G1107" t="inlineStr">
        <is>
          <t>06/01/2025</t>
        </is>
      </c>
      <c r="H1107" t="inlineStr">
        <is>
          <t>07/01/2027</t>
        </is>
      </c>
      <c r="I1107" t="b">
        <v>1</v>
      </c>
      <c r="L1107" t="inlineStr">
        <is>
          <t>remote</t>
        </is>
      </c>
      <c r="M1107" t="inlineStr">
        <is>
          <t>https://grupotecnospeed.gupy.io/job/eyJqb2JJZCI6ODM5MTI0MCwic291cmNlIjoiZ3VweV9wb3J0YWwifQ==?jobBoardSource=gupy_portal</t>
        </is>
      </c>
      <c r="N1107" t="inlineStr">
        <is>
          <t>Não</t>
        </is>
      </c>
    </row>
    <row r="1108">
      <c r="A1108" t="n">
        <v>8395532</v>
      </c>
      <c r="B1108" t="n">
        <v>15580</v>
      </c>
      <c r="C1108" t="inlineStr">
        <is>
          <t>DB</t>
        </is>
      </c>
      <c r="D1108" t="inlineStr">
        <is>
          <t>Not</t>
        </is>
      </c>
      <c r="E1108" t="inlineStr">
        <is>
          <t>Analista de Segurança de Dados Sr - Segmento Financeiro</t>
        </is>
      </c>
      <c r="F1108" t="inlineStr">
        <is>
          <t>effective</t>
        </is>
      </c>
      <c r="G1108" t="inlineStr">
        <is>
          <t>06/01/2025</t>
        </is>
      </c>
      <c r="H1108" t="inlineStr">
        <is>
          <t>05/04/2025</t>
        </is>
      </c>
      <c r="I1108" t="b">
        <v>1</v>
      </c>
      <c r="L1108" t="inlineStr">
        <is>
          <t>remote</t>
        </is>
      </c>
      <c r="M1108" t="inlineStr">
        <is>
          <t>https://db.gupy.io/job/eyJqb2JJZCI6ODM5NTUzMiwic291cmNlIjoiZ3VweV9wb3J0YWwifQ==?jobBoardSource=gupy_portal</t>
        </is>
      </c>
      <c r="N1108" t="inlineStr">
        <is>
          <t>Não</t>
        </is>
      </c>
    </row>
    <row r="1109">
      <c r="A1109" t="n">
        <v>8373001</v>
      </c>
      <c r="B1109" t="n">
        <v>72638</v>
      </c>
      <c r="C1109" t="inlineStr">
        <is>
          <t>VINCI Energies e suas marcas de atuação: Actemium, Axians e Omexom</t>
        </is>
      </c>
      <c r="D1109" t="inlineStr">
        <is>
          <t>Not</t>
        </is>
      </c>
      <c r="E1109" t="inlineStr">
        <is>
          <t xml:space="preserve">ESTAGIÁRIA DE ENGENHARIA </t>
        </is>
      </c>
      <c r="F1109" t="inlineStr">
        <is>
          <t>internship</t>
        </is>
      </c>
      <c r="G1109" t="inlineStr">
        <is>
          <t>03/01/2025</t>
        </is>
      </c>
      <c r="H1109" t="inlineStr">
        <is>
          <t>31/05/2025</t>
        </is>
      </c>
      <c r="I1109" t="b">
        <v>0</v>
      </c>
      <c r="J1109" t="inlineStr">
        <is>
          <t>Macaé</t>
        </is>
      </c>
      <c r="K1109" t="inlineStr">
        <is>
          <t>Rio de Janeiro</t>
        </is>
      </c>
      <c r="L1109" t="inlineStr">
        <is>
          <t>on-site</t>
        </is>
      </c>
      <c r="M1109">
        <f>HYPERLINK("https://vinci-energies.gupy.io/job/eyJqb2JJZCI6ODM3MzAwMSwic291cmNlIjoiZ3VweV9wb3J0YWwifQ==?jobBoardSource=gupy_portal", "https://vinci-energies.gupy.io/job/eyJqb2JJZCI6ODM3MzAwMSwic291cmNlIjoiZ3VweV9wb3J0YWwifQ==?jobBoardSource=gupy_portal")</f>
        <v/>
      </c>
      <c r="N1109" t="inlineStr">
        <is>
          <t>Sim</t>
        </is>
      </c>
    </row>
    <row r="1110">
      <c r="A1110" s="4" t="n">
        <v>8287978</v>
      </c>
      <c r="B1110" s="4" t="n">
        <v>40033</v>
      </c>
      <c r="C1110" s="4" t="inlineStr">
        <is>
          <t>Instituto de Pesquisas ELDORADO</t>
        </is>
      </c>
      <c r="D1110" s="4" t="inlineStr">
        <is>
          <t>Not</t>
        </is>
      </c>
      <c r="E1110" s="4" t="inlineStr">
        <is>
          <t>Estágio em Desenvolvimento Fullstack</t>
        </is>
      </c>
      <c r="F1110" s="4" t="inlineStr">
        <is>
          <t>internship</t>
        </is>
      </c>
      <c r="G1110" s="4" t="inlineStr">
        <is>
          <t>02/01/2025</t>
        </is>
      </c>
      <c r="H1110" s="4" t="inlineStr">
        <is>
          <t>31/03/2025</t>
        </is>
      </c>
      <c r="I1110" s="4" t="b">
        <v>1</v>
      </c>
      <c r="J1110" s="4" t="n"/>
      <c r="K1110" s="4" t="n"/>
      <c r="L1110" s="4" t="inlineStr">
        <is>
          <t>remote</t>
        </is>
      </c>
      <c r="M1110" s="4" t="inlineStr">
        <is>
          <t>https://institutoeldorado.gupy.io/job/eyJqb2JJZCI6ODI4Nzk3OCwic291cmNlIjoiZ3VweV9wb3J0YWwifQ==?jobBoardSource=gupy_portal</t>
        </is>
      </c>
      <c r="N1110" s="4" t="inlineStr">
        <is>
          <t>Não</t>
        </is>
      </c>
    </row>
    <row r="1111">
      <c r="A1111" s="4" t="n">
        <v>8361960</v>
      </c>
      <c r="B1111" s="4" t="n">
        <v>254</v>
      </c>
      <c r="C1111" s="4" t="inlineStr">
        <is>
          <t>Contabilizei</t>
        </is>
      </c>
      <c r="D1111" s="4" t="inlineStr">
        <is>
          <t>Not</t>
        </is>
      </c>
      <c r="E1111" s="4" t="inlineStr">
        <is>
          <t>[Tecnologia] Desenvolvedor(a) Back-End Pleno (Kotlin)</t>
        </is>
      </c>
      <c r="F1111" s="4" t="inlineStr">
        <is>
          <t>effective</t>
        </is>
      </c>
      <c r="G1111" s="4" t="inlineStr">
        <is>
          <t>30/12/2024</t>
        </is>
      </c>
      <c r="H1111" s="4" t="inlineStr">
        <is>
          <t>31/03/2025</t>
        </is>
      </c>
      <c r="I1111" s="4" t="b">
        <v>1</v>
      </c>
      <c r="J1111" s="4" t="n"/>
      <c r="K1111" s="4" t="n"/>
      <c r="L1111" s="4" t="inlineStr">
        <is>
          <t>remote</t>
        </is>
      </c>
      <c r="M1111" s="4" t="inlineStr">
        <is>
          <t>https://contabilizei.gupy.io/job/eyJqb2JJZCI6ODM2MTk2MCwic291cmNlIjoiZ3VweV9wb3J0YWwifQ==?jobBoardSource=gupy_portal</t>
        </is>
      </c>
      <c r="N1111" s="4" t="inlineStr">
        <is>
          <t>Não</t>
        </is>
      </c>
    </row>
    <row r="1112">
      <c r="A1112" t="n">
        <v>8346640</v>
      </c>
      <c r="B1112" t="n">
        <v>68174</v>
      </c>
      <c r="C1112" t="inlineStr">
        <is>
          <t>Ipiranga</t>
        </is>
      </c>
      <c r="D1112" t="inlineStr">
        <is>
          <t>Not</t>
        </is>
      </c>
      <c r="E1112" t="inlineStr">
        <is>
          <t>Analista Dados e Performance - Foco em compras/suprimentos</t>
        </is>
      </c>
      <c r="F1112" t="inlineStr">
        <is>
          <t>effective</t>
        </is>
      </c>
      <c r="G1112" t="inlineStr">
        <is>
          <t>26/12/2024</t>
        </is>
      </c>
      <c r="H1112" t="inlineStr">
        <is>
          <t>15/04/2025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hybrid</t>
        </is>
      </c>
      <c r="M1112" t="inlineStr">
        <is>
          <t>https://ipiranga.gupy.io/job/eyJqb2JJZCI6ODM0NjY0MCwic291cmNlIjoiZ3VweV9wb3J0YWwifQ==?jobBoardSource=gupy_portal</t>
        </is>
      </c>
      <c r="N1112" t="inlineStr">
        <is>
          <t>Não</t>
        </is>
      </c>
    </row>
    <row r="1113">
      <c r="A1113" t="n">
        <v>8345885</v>
      </c>
      <c r="B1113" t="n">
        <v>15217</v>
      </c>
      <c r="C1113" t="inlineStr">
        <is>
          <t>Colégio QI</t>
        </is>
      </c>
      <c r="D1113" t="inlineStr">
        <is>
          <t>Not</t>
        </is>
      </c>
      <c r="E1113" t="inlineStr">
        <is>
          <t>Estagiário(a) em Pedagogia | Bilíngue</t>
        </is>
      </c>
      <c r="F1113" t="inlineStr">
        <is>
          <t>internship</t>
        </is>
      </c>
      <c r="G1113" t="inlineStr">
        <is>
          <t>26/12/2024</t>
        </is>
      </c>
      <c r="H1113" t="inlineStr">
        <is>
          <t>30/04/2025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on-site</t>
        </is>
      </c>
      <c r="M1113" t="inlineStr">
        <is>
          <t>https://colegioqi.gupy.io/job/eyJqb2JJZCI6ODM0NTg4NSwic291cmNlIjoiZ3VweV9wb3J0YWwifQ==?jobBoardSource=gupy_portal</t>
        </is>
      </c>
      <c r="N1113" t="inlineStr">
        <is>
          <t>Não</t>
        </is>
      </c>
    </row>
    <row r="1114">
      <c r="A1114" t="n">
        <v>8307050</v>
      </c>
      <c r="B1114" t="n">
        <v>24721</v>
      </c>
      <c r="C1114" t="inlineStr">
        <is>
          <t>Atlas Governance</t>
        </is>
      </c>
      <c r="D1114" t="inlineStr">
        <is>
          <t>Not</t>
        </is>
      </c>
      <c r="E1114" t="inlineStr">
        <is>
          <t>Senior Software Engineer - Back-End</t>
        </is>
      </c>
      <c r="F1114" t="inlineStr">
        <is>
          <t>vacancy_legal_entity</t>
        </is>
      </c>
      <c r="G1114" t="inlineStr">
        <is>
          <t>19/12/2024</t>
        </is>
      </c>
      <c r="H1114" t="inlineStr">
        <is>
          <t>30/04/2025</t>
        </is>
      </c>
      <c r="I1114" t="b">
        <v>1</v>
      </c>
      <c r="L1114" t="inlineStr">
        <is>
          <t>remote</t>
        </is>
      </c>
      <c r="M1114" t="inlineStr">
        <is>
          <t>https://atlas-governance.gupy.io/job/eyJqb2JJZCI6ODMwNzA1MCwic291cmNlIjoiZ3VweV9wb3J0YWwifQ==?jobBoardSource=gupy_portal</t>
        </is>
      </c>
      <c r="N1114" t="inlineStr">
        <is>
          <t>Não</t>
        </is>
      </c>
    </row>
    <row r="1115">
      <c r="A1115" t="n">
        <v>8307700</v>
      </c>
      <c r="B1115" t="n">
        <v>162</v>
      </c>
      <c r="C1115" t="inlineStr">
        <is>
          <t>Tegra Incorporadora</t>
        </is>
      </c>
      <c r="D1115" t="inlineStr">
        <is>
          <t>Not</t>
        </is>
      </c>
      <c r="E1115" t="inlineStr">
        <is>
          <t>Programa Aprendiz - Rio de Janeiro</t>
        </is>
      </c>
      <c r="F1115" t="inlineStr">
        <is>
          <t>talent_pool</t>
        </is>
      </c>
      <c r="G1115" t="inlineStr">
        <is>
          <t>16/12/2024</t>
        </is>
      </c>
      <c r="H1115" t="inlineStr">
        <is>
          <t>30/04/2025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https://tegraincorporadora.gupy.io/job/eyJqb2JJZCI6ODMwNzcwMCwic291cmNlIjoiZ3VweV9wb3J0YWwifQ==?jobBoardSource=gupy_portal</t>
        </is>
      </c>
      <c r="N1115" t="inlineStr">
        <is>
          <t>Não</t>
        </is>
      </c>
    </row>
    <row r="1116">
      <c r="A1116" s="4" t="n">
        <v>8307355</v>
      </c>
      <c r="B1116" s="4" t="n">
        <v>32048</v>
      </c>
      <c r="C1116" s="4" t="inlineStr">
        <is>
          <t>Paytrack</t>
        </is>
      </c>
      <c r="D1116" s="4" t="inlineStr">
        <is>
          <t>Not</t>
        </is>
      </c>
      <c r="E1116" s="4" t="inlineStr">
        <is>
          <t>Desenvolvedor(a) Backend Sênior {Travel Agency}</t>
        </is>
      </c>
      <c r="F1116" s="4" t="inlineStr">
        <is>
          <t>effective</t>
        </is>
      </c>
      <c r="G1116" s="4" t="inlineStr">
        <is>
          <t>16/12/2024</t>
        </is>
      </c>
      <c r="H1116" s="4" t="inlineStr">
        <is>
          <t>01/05/2025</t>
        </is>
      </c>
      <c r="I1116" s="4" t="b">
        <v>1</v>
      </c>
      <c r="J1116" s="4" t="n"/>
      <c r="K1116" s="4" t="n"/>
      <c r="L1116" s="4" t="inlineStr">
        <is>
          <t>remote</t>
        </is>
      </c>
      <c r="M1116" s="4" t="inlineStr">
        <is>
          <t>https://paytrack.gupy.io/job/eyJqb2JJZCI6ODMwNzM1NSwic291cmNlIjoiZ3VweV9wb3J0YWwifQ==?jobBoardSource=gupy_portal</t>
        </is>
      </c>
      <c r="N1116" s="4" t="inlineStr">
        <is>
          <t>Não</t>
        </is>
      </c>
    </row>
    <row r="1117">
      <c r="A1117" t="n">
        <v>8304429</v>
      </c>
      <c r="B1117" t="n">
        <v>1290</v>
      </c>
      <c r="C1117" t="inlineStr">
        <is>
          <t>Light</t>
        </is>
      </c>
      <c r="D1117" t="inlineStr">
        <is>
          <t>Not</t>
        </is>
      </c>
      <c r="E1117" t="inlineStr">
        <is>
          <t>Analista de Segurança da Informação PL (IA, THREAT INTELLIGENCE,  SIEM)</t>
        </is>
      </c>
      <c r="F1117" t="inlineStr">
        <is>
          <t>effective</t>
        </is>
      </c>
      <c r="G1117" t="inlineStr">
        <is>
          <t>16/12/2024</t>
        </is>
      </c>
      <c r="H1117" t="inlineStr">
        <is>
          <t>31/03/2025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hybrid</t>
        </is>
      </c>
      <c r="M1117" t="inlineStr">
        <is>
          <t>https://talentoslight.gupy.io/job/eyJqb2JJZCI6ODMwNDQyOSwic291cmNlIjoiZ3VweV9wb3J0YWwifQ==?jobBoardSource=gupy_portal</t>
        </is>
      </c>
      <c r="N1117" t="inlineStr">
        <is>
          <t>Não</t>
        </is>
      </c>
    </row>
    <row r="1118">
      <c r="A1118" s="4" t="n">
        <v>8295012</v>
      </c>
      <c r="B1118" s="4" t="n">
        <v>67621</v>
      </c>
      <c r="C1118" s="4" t="inlineStr">
        <is>
          <t>Log Lab</t>
        </is>
      </c>
      <c r="D1118" s="4" t="inlineStr">
        <is>
          <t>Not</t>
        </is>
      </c>
      <c r="E1118" s="4" t="inlineStr">
        <is>
          <t>Desenvolvedor PHP</t>
        </is>
      </c>
      <c r="F1118" s="4" t="inlineStr">
        <is>
          <t>outsource</t>
        </is>
      </c>
      <c r="G1118" s="4" t="inlineStr">
        <is>
          <t>13/12/2024</t>
        </is>
      </c>
      <c r="H1118" s="4" t="inlineStr">
        <is>
          <t>14/04/2025</t>
        </is>
      </c>
      <c r="I1118" s="4" t="b">
        <v>1</v>
      </c>
      <c r="J1118" s="4" t="n"/>
      <c r="K1118" s="4" t="n"/>
      <c r="L1118" s="4" t="inlineStr">
        <is>
          <t>remote</t>
        </is>
      </c>
      <c r="M1118" s="4" t="inlineStr">
        <is>
          <t>https://loglabdigital.gupy.io/job/eyJqb2JJZCI6ODI5NTAxMiwic291cmNlIjoiZ3VweV9wb3J0YWwifQ==?jobBoardSource=gupy_portal</t>
        </is>
      </c>
      <c r="N1118" s="4" t="inlineStr">
        <is>
          <t>Não</t>
        </is>
      </c>
    </row>
    <row r="1119">
      <c r="A1119" s="4" t="n">
        <v>8252611</v>
      </c>
      <c r="B1119" s="4" t="n">
        <v>27130</v>
      </c>
      <c r="C1119" s="4" t="inlineStr">
        <is>
          <t>Omie</t>
        </is>
      </c>
      <c r="D1119" s="4" t="inlineStr">
        <is>
          <t>Not</t>
        </is>
      </c>
      <c r="E1119" s="4" t="inlineStr">
        <is>
          <t>Desenvolvedor(a) Backend</t>
        </is>
      </c>
      <c r="F1119" s="4" t="inlineStr">
        <is>
          <t>effective</t>
        </is>
      </c>
      <c r="G1119" s="4" t="inlineStr">
        <is>
          <t>13/12/2024</t>
        </is>
      </c>
      <c r="H1119" s="4" t="inlineStr">
        <is>
          <t>10/04/2025</t>
        </is>
      </c>
      <c r="I1119" s="4" t="b">
        <v>1</v>
      </c>
      <c r="J1119" s="4" t="n"/>
      <c r="K1119" s="4" t="n"/>
      <c r="L1119" s="4" t="inlineStr">
        <is>
          <t>remote</t>
        </is>
      </c>
      <c r="M1119" s="4" t="inlineStr">
        <is>
          <t>https://carreirasomie.gupy.io/job/eyJqb2JJZCI6ODI1MjYxMSwic291cmNlIjoiZ3VweV9wb3J0YWwifQ==?jobBoardSource=gupy_portal</t>
        </is>
      </c>
      <c r="N1119" s="4" t="inlineStr">
        <is>
          <t>Não</t>
        </is>
      </c>
    </row>
    <row r="1120">
      <c r="A1120" t="n">
        <v>8283884</v>
      </c>
      <c r="B1120" t="n">
        <v>25447</v>
      </c>
      <c r="C1120" t="inlineStr">
        <is>
          <t>Instituto Infnet - Venha ser estagiário ou trainee!</t>
        </is>
      </c>
      <c r="D1120" t="inlineStr">
        <is>
          <t>Not</t>
        </is>
      </c>
      <c r="E1120" t="inlineStr">
        <is>
          <t>Estagiário em Data Analytics</t>
        </is>
      </c>
      <c r="F1120" t="inlineStr">
        <is>
          <t>internship</t>
        </is>
      </c>
      <c r="G1120" t="inlineStr">
        <is>
          <t>13/12/2024</t>
        </is>
      </c>
      <c r="H1120" t="inlineStr">
        <is>
          <t>31/03/2025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hybrid</t>
        </is>
      </c>
      <c r="M1120" t="inlineStr">
        <is>
          <t>https://estagio-e-trainee-infnet.gupy.io/job/eyJqb2JJZCI6ODI4Mzg4NCwic291cmNlIjoiZ3VweV9wb3J0YWwifQ==?jobBoardSource=gupy_portal</t>
        </is>
      </c>
      <c r="N1120" t="inlineStr">
        <is>
          <t>Não</t>
        </is>
      </c>
    </row>
    <row r="1121">
      <c r="A1121" t="n">
        <v>7987390</v>
      </c>
      <c r="B1121" t="n">
        <v>25447</v>
      </c>
      <c r="C1121" t="inlineStr">
        <is>
          <t>Instituto Infnet - Venha ser estagiário ou trainee!</t>
        </is>
      </c>
      <c r="D1121" t="inlineStr">
        <is>
          <t>Not</t>
        </is>
      </c>
      <c r="E1121" t="inlineStr">
        <is>
          <t>Estagiário em Gestão de Processos e Projetos</t>
        </is>
      </c>
      <c r="F1121" t="inlineStr">
        <is>
          <t>internship</t>
        </is>
      </c>
      <c r="G1121" t="inlineStr">
        <is>
          <t>13/12/2024</t>
        </is>
      </c>
      <c r="H1121" t="inlineStr">
        <is>
          <t>31/03/2025</t>
        </is>
      </c>
      <c r="I1121" t="b">
        <v>0</v>
      </c>
      <c r="J1121" t="inlineStr">
        <is>
          <t>Rio de Janeiro</t>
        </is>
      </c>
      <c r="K1121" t="inlineStr">
        <is>
          <t>Rio de Janeiro</t>
        </is>
      </c>
      <c r="L1121" t="inlineStr">
        <is>
          <t>hybrid</t>
        </is>
      </c>
      <c r="M1121" t="inlineStr">
        <is>
          <t>https://estagio-e-trainee-infnet.gupy.io/job/eyJqb2JJZCI6Nzk4NzM5MCwic291cmNlIjoiZ3VweV9wb3J0YWwifQ==?jobBoardSource=gupy_portal</t>
        </is>
      </c>
      <c r="N1121" t="inlineStr">
        <is>
          <t>Não</t>
        </is>
      </c>
    </row>
    <row r="1122">
      <c r="A1122" t="n">
        <v>8250732</v>
      </c>
      <c r="B1122" t="n">
        <v>39175</v>
      </c>
      <c r="C1122" t="inlineStr">
        <is>
          <t>Padtec</t>
        </is>
      </c>
      <c r="D1122" t="inlineStr">
        <is>
          <t>Not</t>
        </is>
      </c>
      <c r="E1122" t="inlineStr">
        <is>
          <t>Estágio em Planejamento de Redes</t>
        </is>
      </c>
      <c r="F1122" t="inlineStr">
        <is>
          <t>internship</t>
        </is>
      </c>
      <c r="G1122" t="inlineStr">
        <is>
          <t>13/12/2024</t>
        </is>
      </c>
      <c r="H1122" t="inlineStr">
        <is>
          <t>31/03/2025</t>
        </is>
      </c>
      <c r="I1122" t="b">
        <v>1</v>
      </c>
      <c r="L1122" t="inlineStr">
        <is>
          <t>remote</t>
        </is>
      </c>
      <c r="M1122" t="inlineStr">
        <is>
          <t>https://padtec.gupy.io/job/eyJqb2JJZCI6ODI1MDczMiwic291cmNlIjoiZ3VweV9wb3J0YWwifQ==?jobBoardSource=gupy_portal</t>
        </is>
      </c>
      <c r="N1122" t="inlineStr">
        <is>
          <t>Não</t>
        </is>
      </c>
    </row>
    <row r="1123">
      <c r="A1123" s="3" t="n">
        <v>8288854</v>
      </c>
      <c r="B1123" s="3" t="n">
        <v>1243</v>
      </c>
      <c r="C1123" s="3" t="inlineStr">
        <is>
          <t>Brivia</t>
        </is>
      </c>
      <c r="D1123" s="3" t="inlineStr">
        <is>
          <t>Not</t>
        </is>
      </c>
      <c r="E1123" s="3" t="inlineStr">
        <is>
          <t>Analista de Dados Sênior</t>
        </is>
      </c>
      <c r="F1123" s="3" t="inlineStr">
        <is>
          <t>vacancy_legal_entity</t>
        </is>
      </c>
      <c r="G1123" s="3" t="inlineStr">
        <is>
          <t>12/12/2024</t>
        </is>
      </c>
      <c r="H1123" s="3" t="inlineStr">
        <is>
          <t>10/04/2025</t>
        </is>
      </c>
      <c r="I1123" s="3" t="b">
        <v>1</v>
      </c>
      <c r="J1123" s="3" t="inlineStr"/>
      <c r="K1123" s="3" t="inlineStr"/>
      <c r="L1123" s="3" t="inlineStr">
        <is>
          <t>remote</t>
        </is>
      </c>
      <c r="M1123" s="3" t="inlineStr">
        <is>
          <t>https://brivia.gupy.io/job/eyJqb2JJZCI6ODI4ODg1NCwic291cmNlIjoiZ3VweV9wb3J0YWwifQ==?jobBoardSource=gupy_portal</t>
        </is>
      </c>
      <c r="N1123" s="3" t="inlineStr">
        <is>
          <t>Não</t>
        </is>
      </c>
    </row>
    <row r="1124">
      <c r="A1124" t="n">
        <v>8283618</v>
      </c>
      <c r="B1124" t="n">
        <v>25975</v>
      </c>
      <c r="C1124" t="inlineStr">
        <is>
          <t>Estante Mágica</t>
        </is>
      </c>
      <c r="D1124" t="inlineStr">
        <is>
          <t>Not</t>
        </is>
      </c>
      <c r="E1124" t="inlineStr">
        <is>
          <t xml:space="preserve">Estágio - Área Comercial (Remoto) </t>
        </is>
      </c>
      <c r="F1124" t="inlineStr">
        <is>
          <t>internship</t>
        </is>
      </c>
      <c r="G1124" t="inlineStr">
        <is>
          <t>11/12/2024</t>
        </is>
      </c>
      <c r="H1124" t="inlineStr">
        <is>
          <t>31/03/2025</t>
        </is>
      </c>
      <c r="I1124" t="b">
        <v>1</v>
      </c>
      <c r="L1124" t="inlineStr">
        <is>
          <t>remote</t>
        </is>
      </c>
      <c r="M1124" t="inlineStr">
        <is>
          <t>https://estante-magica.gupy.io/job/eyJqb2JJZCI6ODI4MzYxOCwic291cmNlIjoiZ3VweV9wb3J0YWwifQ==?jobBoardSource=gupy_portal</t>
        </is>
      </c>
      <c r="N1124" t="inlineStr">
        <is>
          <t>Não</t>
        </is>
      </c>
    </row>
    <row r="1125">
      <c r="A1125" t="n">
        <v>8275317</v>
      </c>
      <c r="B1125" t="n">
        <v>12017</v>
      </c>
      <c r="C1125" t="inlineStr">
        <is>
          <t>Edify Education</t>
        </is>
      </c>
      <c r="D1125" t="inlineStr">
        <is>
          <t>Not</t>
        </is>
      </c>
      <c r="E1125" t="inlineStr">
        <is>
          <t xml:space="preserve">Estagiário(a) de Growth | PDE </t>
        </is>
      </c>
      <c r="F1125" t="inlineStr">
        <is>
          <t>internship</t>
        </is>
      </c>
      <c r="G1125" t="inlineStr">
        <is>
          <t>10/12/2024</t>
        </is>
      </c>
      <c r="H1125" t="inlineStr">
        <is>
          <t>05/04/2025</t>
        </is>
      </c>
      <c r="I1125" t="b">
        <v>0</v>
      </c>
      <c r="J1125" t="inlineStr">
        <is>
          <t>Rio de Janeiro</t>
        </is>
      </c>
      <c r="K1125" t="inlineStr">
        <is>
          <t>Rio de Janeiro</t>
        </is>
      </c>
      <c r="L1125" t="inlineStr">
        <is>
          <t>hybrid</t>
        </is>
      </c>
      <c r="M1125" t="inlineStr">
        <is>
          <t>https://edifyeducation.gupy.io/job/eyJqb2JJZCI6ODI3NTMxNywic291cmNlIjoiZ3VweV9wb3J0YWwifQ==?jobBoardSource=gupy_portal</t>
        </is>
      </c>
      <c r="N1125" t="inlineStr">
        <is>
          <t>Não</t>
        </is>
      </c>
    </row>
    <row r="1126">
      <c r="A1126" t="n">
        <v>8039538</v>
      </c>
      <c r="B1126" t="n">
        <v>1934</v>
      </c>
      <c r="C1126" t="inlineStr">
        <is>
          <t xml:space="preserve">Raízen </t>
        </is>
      </c>
      <c r="D1126" t="inlineStr">
        <is>
          <t>Not</t>
        </is>
      </c>
      <c r="E1126" t="inlineStr">
        <is>
          <t>Programas Corporativos - Estágio - Ilha do Governador/RJ</t>
        </is>
      </c>
      <c r="F1126" t="inlineStr">
        <is>
          <t>internship</t>
        </is>
      </c>
      <c r="G1126" t="inlineStr">
        <is>
          <t>08/12/2024</t>
        </is>
      </c>
      <c r="H1126" t="inlineStr">
        <is>
          <t>24/03/2025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on-site</t>
        </is>
      </c>
      <c r="M1126" t="inlineStr">
        <is>
          <t>https://genteraizen.gupy.io/job/eyJqb2JJZCI6ODAzOTUzOCwic291cmNlIjoiZ3VweV9wb3J0YWwifQ==?jobBoardSource=gupy_portal</t>
        </is>
      </c>
      <c r="N1126" t="inlineStr">
        <is>
          <t>Não</t>
        </is>
      </c>
    </row>
    <row r="1127">
      <c r="A1127" s="4" t="n">
        <v>8243594</v>
      </c>
      <c r="B1127" s="4" t="n">
        <v>254</v>
      </c>
      <c r="C1127" s="4" t="inlineStr">
        <is>
          <t>Contabilizei</t>
        </is>
      </c>
      <c r="D1127" s="4" t="inlineStr">
        <is>
          <t>Not</t>
        </is>
      </c>
      <c r="E1127" s="4" t="inlineStr">
        <is>
          <t>[Tecnologia] Desenvolvedor(a) Back-End Sênior (Java/Kotlin)</t>
        </is>
      </c>
      <c r="F1127" s="4" t="inlineStr">
        <is>
          <t>effective</t>
        </is>
      </c>
      <c r="G1127" s="4" t="inlineStr">
        <is>
          <t>04/12/2024</t>
        </is>
      </c>
      <c r="H1127" s="4" t="inlineStr">
        <is>
          <t>30/03/2025</t>
        </is>
      </c>
      <c r="I1127" s="4" t="b">
        <v>1</v>
      </c>
      <c r="J1127" s="4" t="n"/>
      <c r="K1127" s="4" t="n"/>
      <c r="L1127" s="4" t="inlineStr">
        <is>
          <t>remote</t>
        </is>
      </c>
      <c r="M1127" s="4" t="inlineStr">
        <is>
          <t>https://contabilizei.gupy.io/job/eyJqb2JJZCI6ODI0MzU5NCwic291cmNlIjoiZ3VweV9wb3J0YWwifQ==?jobBoardSource=gupy_portal</t>
        </is>
      </c>
      <c r="N1127" s="4" t="inlineStr">
        <is>
          <t>Não</t>
        </is>
      </c>
    </row>
    <row r="1128">
      <c r="A1128" t="n">
        <v>8226459</v>
      </c>
      <c r="B1128" t="n">
        <v>537</v>
      </c>
      <c r="C1128" t="inlineStr">
        <is>
          <t>Elite</t>
        </is>
      </c>
      <c r="D1128" t="inlineStr">
        <is>
          <t>Not</t>
        </is>
      </c>
      <c r="E1128" t="inlineStr">
        <is>
          <t xml:space="preserve"> Elite 2025 |  Monitor(a) Estagiário Pedagógico - Inovação - Rio de Janeiro/RJ</t>
        </is>
      </c>
      <c r="F1128" t="inlineStr">
        <is>
          <t>talent_pool</t>
        </is>
      </c>
      <c r="G1128" t="inlineStr">
        <is>
          <t>03/12/2024</t>
        </is>
      </c>
      <c r="H1128" t="inlineStr">
        <is>
          <t>01/12/2025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https://elite.gupy.io/job/eyJqb2JJZCI6ODIyNjQ1OSwic291cmNlIjoiZ3VweV9wb3J0YWwifQ==?jobBoardSource=gupy_portal</t>
        </is>
      </c>
      <c r="N1128" t="inlineStr">
        <is>
          <t>Não</t>
        </is>
      </c>
    </row>
    <row r="1129">
      <c r="A1129" s="4" t="n">
        <v>8129311</v>
      </c>
      <c r="B1129" s="4" t="n">
        <v>54190</v>
      </c>
      <c r="C1129" s="4" t="inlineStr">
        <is>
          <t>Bsoft</t>
        </is>
      </c>
      <c r="D1129" s="4" t="inlineStr">
        <is>
          <t>Not</t>
        </is>
      </c>
      <c r="E1129" s="4" t="inlineStr">
        <is>
          <t>Programador PHP Sênior</t>
        </is>
      </c>
      <c r="F1129" s="4" t="inlineStr">
        <is>
          <t>effective</t>
        </is>
      </c>
      <c r="G1129" s="4" t="inlineStr">
        <is>
          <t>02/12/2024</t>
        </is>
      </c>
      <c r="H1129" s="4" t="inlineStr">
        <is>
          <t>21/04/2025</t>
        </is>
      </c>
      <c r="I1129" s="4" t="b">
        <v>1</v>
      </c>
      <c r="J1129" s="4" t="n"/>
      <c r="K1129" s="4" t="n"/>
      <c r="L1129" s="4" t="inlineStr">
        <is>
          <t>remote</t>
        </is>
      </c>
      <c r="M1129" s="4" t="inlineStr">
        <is>
          <t>https://bsoft.gupy.io/job/eyJqb2JJZCI6ODEyOTMxMSwic291cmNlIjoiZ3VweV9wb3J0YWwifQ==?jobBoardSource=gupy_portal</t>
        </is>
      </c>
      <c r="N1129" s="4" t="inlineStr">
        <is>
          <t>Não</t>
        </is>
      </c>
    </row>
    <row r="1130">
      <c r="A1130" s="3" t="n">
        <v>8209595</v>
      </c>
      <c r="B1130" s="3" t="n">
        <v>702</v>
      </c>
      <c r="C1130" s="3" t="inlineStr">
        <is>
          <t>ioasys</t>
        </is>
      </c>
      <c r="D1130" s="3" t="inlineStr">
        <is>
          <t>Not</t>
        </is>
      </c>
      <c r="E1130" s="3" t="inlineStr">
        <is>
          <t>Banco de Talentos - Analista de Dados</t>
        </is>
      </c>
      <c r="F1130" s="3" t="inlineStr">
        <is>
          <t>talent_pool</t>
        </is>
      </c>
      <c r="G1130" s="3" t="inlineStr">
        <is>
          <t>29/11/2024</t>
        </is>
      </c>
      <c r="H1130" s="3" t="inlineStr">
        <is>
          <t>31/03/2025</t>
        </is>
      </c>
      <c r="I1130" s="3" t="b">
        <v>1</v>
      </c>
      <c r="J1130" s="3" t="inlineStr"/>
      <c r="K1130" s="3" t="inlineStr"/>
      <c r="L1130" s="3" t="inlineStr">
        <is>
          <t>remote</t>
        </is>
      </c>
      <c r="M1130" s="3" t="inlineStr">
        <is>
          <t>https://ioasys.gupy.io/job/eyJqb2JJZCI6ODIwOTU5NSwic291cmNlIjoiZ3VweV9wb3J0YWwifQ==?jobBoardSource=gupy_portal</t>
        </is>
      </c>
      <c r="N1130" s="3" t="inlineStr">
        <is>
          <t>Não</t>
        </is>
      </c>
    </row>
    <row r="1131">
      <c r="A1131" t="n">
        <v>8141764</v>
      </c>
      <c r="B1131" t="n">
        <v>68489</v>
      </c>
      <c r="C1131" t="inlineStr">
        <is>
          <t>Eletrobras</t>
        </is>
      </c>
      <c r="D1131" t="inlineStr">
        <is>
          <t>Not</t>
        </is>
      </c>
      <c r="E1131" t="inlineStr">
        <is>
          <t>Analista de Segurança da Informação Senior – Fortinet Firewall - Eletrobras - Rio de Janeiro/ São Paulo/ Brasília - Vaga Exclusiva para PCD</t>
        </is>
      </c>
      <c r="F1131" t="inlineStr">
        <is>
          <t>effective</t>
        </is>
      </c>
      <c r="G1131" t="inlineStr">
        <is>
          <t>26/11/2024</t>
        </is>
      </c>
      <c r="H1131" t="inlineStr">
        <is>
          <t>30/04/2025</t>
        </is>
      </c>
      <c r="I1131" t="b">
        <v>0</v>
      </c>
      <c r="J1131" t="inlineStr">
        <is>
          <t>Rio de Janeiro</t>
        </is>
      </c>
      <c r="K1131" t="inlineStr">
        <is>
          <t>Rio de Janeiro</t>
        </is>
      </c>
      <c r="L1131" t="inlineStr">
        <is>
          <t>on-site</t>
        </is>
      </c>
      <c r="M1131" t="inlineStr">
        <is>
          <t>https://venhasereletrobras.gupy.io/job/eyJqb2JJZCI6ODE0MTc2NCwic291cmNlIjoiZ3VweV9wb3J0YWwifQ==?jobBoardSource=gupy_portal</t>
        </is>
      </c>
      <c r="N1131" t="inlineStr">
        <is>
          <t>Não</t>
        </is>
      </c>
    </row>
    <row r="1132">
      <c r="A1132" s="4" t="n">
        <v>8196274</v>
      </c>
      <c r="B1132" s="4" t="n">
        <v>394</v>
      </c>
      <c r="C1132" s="4" t="inlineStr">
        <is>
          <t>Sankhya Gestão de Negócios</t>
        </is>
      </c>
      <c r="D1132" s="4" t="inlineStr">
        <is>
          <t>Not</t>
        </is>
      </c>
      <c r="E1132" s="4" t="inlineStr">
        <is>
          <t>Desenvolvedor(a) Back End Java - PL/SR</t>
        </is>
      </c>
      <c r="F1132" s="4" t="inlineStr">
        <is>
          <t>effective</t>
        </is>
      </c>
      <c r="G1132" s="4" t="inlineStr">
        <is>
          <t>26/11/2024</t>
        </is>
      </c>
      <c r="H1132" s="4" t="inlineStr">
        <is>
          <t>14/04/2025</t>
        </is>
      </c>
      <c r="I1132" s="4" t="b">
        <v>1</v>
      </c>
      <c r="J1132" s="4" t="n"/>
      <c r="K1132" s="4" t="n"/>
      <c r="L1132" s="4" t="inlineStr">
        <is>
          <t>remote</t>
        </is>
      </c>
      <c r="M1132" s="4" t="inlineStr">
        <is>
          <t>https://sankhya.gupy.io/job/eyJqb2JJZCI6ODE5NjI3NCwic291cmNlIjoiZ3VweV9wb3J0YWwifQ==?jobBoardSource=gupy_portal</t>
        </is>
      </c>
      <c r="N1132" s="4" t="inlineStr">
        <is>
          <t>Não</t>
        </is>
      </c>
    </row>
    <row r="1133">
      <c r="A1133" t="n">
        <v>8177785</v>
      </c>
      <c r="B1133" t="n">
        <v>7066</v>
      </c>
      <c r="C1133" t="inlineStr">
        <is>
          <t>Visagio</t>
        </is>
      </c>
      <c r="D1133" t="inlineStr">
        <is>
          <t>Not</t>
        </is>
      </c>
      <c r="E1133" t="inlineStr">
        <is>
          <t>Estágio Grupo Visagio: Contas a Pagar</t>
        </is>
      </c>
      <c r="F1133" t="inlineStr">
        <is>
          <t>internship</t>
        </is>
      </c>
      <c r="G1133" t="inlineStr">
        <is>
          <t>22/11/2024</t>
        </is>
      </c>
      <c r="H1133" t="inlineStr">
        <is>
          <t>31/03/2025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https://visagio.gupy.io/job/eyJqb2JJZCI6ODE3Nzc4NSwic291cmNlIjoiZ3VweV9wb3J0YWwifQ==?jobBoardSource=gupy_portal</t>
        </is>
      </c>
      <c r="N1133" t="inlineStr">
        <is>
          <t>Não</t>
        </is>
      </c>
    </row>
    <row r="1134">
      <c r="A1134" t="n">
        <v>8127712</v>
      </c>
      <c r="B1134" t="n">
        <v>2308</v>
      </c>
      <c r="C1134" t="inlineStr">
        <is>
          <t>8D Hubify</t>
        </is>
      </c>
      <c r="D1134" t="inlineStr">
        <is>
          <t>Not</t>
        </is>
      </c>
      <c r="E1134" t="inlineStr">
        <is>
          <t>X #VemProCometa 🚀 - Banco de Talentos para TechLead - Back-end e Conversacional</t>
        </is>
      </c>
      <c r="F1134" t="inlineStr">
        <is>
          <t>talent_pool</t>
        </is>
      </c>
      <c r="G1134" t="inlineStr">
        <is>
          <t>13/11/2024</t>
        </is>
      </c>
      <c r="H1134" t="inlineStr">
        <is>
          <t>31/03/2025</t>
        </is>
      </c>
      <c r="I1134" t="b">
        <v>1</v>
      </c>
      <c r="L1134" t="inlineStr">
        <is>
          <t>remote</t>
        </is>
      </c>
      <c r="M1134" t="inlineStr">
        <is>
          <t>https://8dhubify.gupy.io/job/eyJqb2JJZCI6ODEyNzcxMiwic291cmNlIjoiZ3VweV9wb3J0YWwifQ==?jobBoardSource=gupy_portal</t>
        </is>
      </c>
      <c r="N1134" t="inlineStr">
        <is>
          <t>Não</t>
        </is>
      </c>
    </row>
    <row r="1135">
      <c r="A1135" t="n">
        <v>8122125</v>
      </c>
      <c r="B1135" t="n">
        <v>68749</v>
      </c>
      <c r="C1135" t="inlineStr">
        <is>
          <t>Cappta</t>
        </is>
      </c>
      <c r="D1135" t="inlineStr">
        <is>
          <t>Not</t>
        </is>
      </c>
      <c r="E1135" t="inlineStr">
        <is>
          <t>Analista em Segurança da Informação SR | RED TEAM</t>
        </is>
      </c>
      <c r="F1135" t="inlineStr">
        <is>
          <t>effective</t>
        </is>
      </c>
      <c r="G1135" t="inlineStr">
        <is>
          <t>11/11/2024</t>
        </is>
      </c>
      <c r="H1135" t="inlineStr">
        <is>
          <t>30/04/2025</t>
        </is>
      </c>
      <c r="I1135" t="b">
        <v>1</v>
      </c>
      <c r="L1135" t="inlineStr">
        <is>
          <t>remote</t>
        </is>
      </c>
      <c r="M1135" t="inlineStr">
        <is>
          <t>https://vagascappta.gupy.io/job/eyJqb2JJZCI6ODEyMjEyNSwic291cmNlIjoiZ3VweV9wb3J0YWwifQ==?jobBoardSource=gupy_portal</t>
        </is>
      </c>
      <c r="N1135" t="inlineStr">
        <is>
          <t>Não</t>
        </is>
      </c>
    </row>
    <row r="1136">
      <c r="A1136" t="n">
        <v>8100188</v>
      </c>
      <c r="B1136" t="n">
        <v>25447</v>
      </c>
      <c r="C1136" t="inlineStr">
        <is>
          <t>Instituto Infnet - Venha ser estagiário ou trainee!</t>
        </is>
      </c>
      <c r="D1136" t="inlineStr">
        <is>
          <t>Not</t>
        </is>
      </c>
      <c r="E1136" t="inlineStr">
        <is>
          <t>Estagiário em Growth Data Analytics</t>
        </is>
      </c>
      <c r="F1136" t="inlineStr">
        <is>
          <t>internship</t>
        </is>
      </c>
      <c r="G1136" t="inlineStr">
        <is>
          <t>07/11/2024</t>
        </is>
      </c>
      <c r="H1136" t="inlineStr">
        <is>
          <t>31/03/2025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hybrid</t>
        </is>
      </c>
      <c r="M1136" t="inlineStr">
        <is>
          <t>https://estagio-e-trainee-infnet.gupy.io/job/eyJqb2JJZCI6ODEwMDE4OCwic291cmNlIjoiZ3VweV9wb3J0YWwifQ==?jobBoardSource=gupy_portal</t>
        </is>
      </c>
      <c r="N1136" t="inlineStr">
        <is>
          <t>Não</t>
        </is>
      </c>
    </row>
    <row r="1137">
      <c r="A1137" t="n">
        <v>8084815</v>
      </c>
      <c r="B1137" t="n">
        <v>777</v>
      </c>
      <c r="C1137" t="inlineStr">
        <is>
          <t>Monks</t>
        </is>
      </c>
      <c r="D1137" t="inlineStr">
        <is>
          <t>Not</t>
        </is>
      </c>
      <c r="E1137" t="inlineStr">
        <is>
          <t xml:space="preserve">[Monks] Estágio Mídias | Performance </t>
        </is>
      </c>
      <c r="F1137" t="inlineStr">
        <is>
          <t>internship</t>
        </is>
      </c>
      <c r="G1137" t="inlineStr">
        <is>
          <t>06/11/2024</t>
        </is>
      </c>
      <c r="H1137" t="inlineStr">
        <is>
          <t>31/08/2025</t>
        </is>
      </c>
      <c r="I1137" t="b">
        <v>1</v>
      </c>
      <c r="L1137" t="inlineStr">
        <is>
          <t>remote</t>
        </is>
      </c>
      <c r="M1137" t="inlineStr">
        <is>
          <t>https://brmonks.gupy.io/job/eyJqb2JJZCI6ODA4NDgxNSwic291cmNlIjoiZ3VweV9wb3J0YWwifQ==?jobBoardSource=gupy_portal</t>
        </is>
      </c>
      <c r="N1137" t="inlineStr">
        <is>
          <t>Não</t>
        </is>
      </c>
    </row>
    <row r="1138">
      <c r="A1138" t="n">
        <v>8073729</v>
      </c>
      <c r="B1138" t="n">
        <v>61285</v>
      </c>
      <c r="C1138" t="inlineStr">
        <is>
          <t>Unimed Araruama</t>
        </is>
      </c>
      <c r="D1138" t="inlineStr">
        <is>
          <t>Not</t>
        </is>
      </c>
      <c r="E1138" t="inlineStr">
        <is>
          <t>Banco de Talentos (estágio) - Setor de TI do Hospital Unimed de Araruama</t>
        </is>
      </c>
      <c r="F1138" t="inlineStr">
        <is>
          <t>talent_pool</t>
        </is>
      </c>
      <c r="G1138" t="inlineStr">
        <is>
          <t>05/11/2024</t>
        </is>
      </c>
      <c r="I1138" t="b">
        <v>0</v>
      </c>
      <c r="J1138" t="inlineStr">
        <is>
          <t>Araruama</t>
        </is>
      </c>
      <c r="K1138" t="inlineStr">
        <is>
          <t>Rio de Janeiro</t>
        </is>
      </c>
      <c r="L1138" t="inlineStr">
        <is>
          <t>on-site</t>
        </is>
      </c>
      <c r="M1138" t="inlineStr">
        <is>
          <t>https://unimed-araruama.gupy.io/job/eyJqb2JJZCI6ODA3MzcyOSwic291cmNlIjoiZ3VweV9wb3J0YWwifQ==?jobBoardSource=gupy_portal</t>
        </is>
      </c>
      <c r="N1138" t="inlineStr">
        <is>
          <t>Não</t>
        </is>
      </c>
    </row>
    <row r="1139">
      <c r="A1139" t="n">
        <v>8076281</v>
      </c>
      <c r="B1139" t="n">
        <v>1172</v>
      </c>
      <c r="C1139" t="inlineStr">
        <is>
          <t>invillia</t>
        </is>
      </c>
      <c r="D1139" t="inlineStr">
        <is>
          <t>Not</t>
        </is>
      </c>
      <c r="E1139" t="inlineStr">
        <is>
          <t xml:space="preserve">Mid Backend Developer - Golang - (100% Remoto) </t>
        </is>
      </c>
      <c r="F1139" t="inlineStr">
        <is>
          <t>talent_pool</t>
        </is>
      </c>
      <c r="G1139" t="inlineStr">
        <is>
          <t>04/11/2024</t>
        </is>
      </c>
      <c r="H1139" t="inlineStr">
        <is>
          <t>03/12/2025</t>
        </is>
      </c>
      <c r="I1139" t="b">
        <v>1</v>
      </c>
      <c r="L1139" t="inlineStr">
        <is>
          <t>remote</t>
        </is>
      </c>
      <c r="M1139" t="inlineStr">
        <is>
          <t>https://invillia.gupy.io/job/eyJqb2JJZCI6ODA3NjI4MSwic291cmNlIjoiZ3VweV9wb3J0YWwifQ==?jobBoardSource=gupy_portal</t>
        </is>
      </c>
      <c r="N1139" t="inlineStr">
        <is>
          <t>Não</t>
        </is>
      </c>
    </row>
    <row r="1140">
      <c r="A1140" t="n">
        <v>8076269</v>
      </c>
      <c r="B1140" t="n">
        <v>1172</v>
      </c>
      <c r="C1140" t="inlineStr">
        <is>
          <t>invillia</t>
        </is>
      </c>
      <c r="D1140" t="inlineStr">
        <is>
          <t>Not</t>
        </is>
      </c>
      <c r="E1140" t="inlineStr">
        <is>
          <t>Sr Backend Developer - Ruby (100% Remoto)</t>
        </is>
      </c>
      <c r="F1140" t="inlineStr">
        <is>
          <t>talent_pool</t>
        </is>
      </c>
      <c r="G1140" t="inlineStr">
        <is>
          <t>04/11/2024</t>
        </is>
      </c>
      <c r="H1140" t="inlineStr">
        <is>
          <t>03/12/2025</t>
        </is>
      </c>
      <c r="I1140" t="b">
        <v>1</v>
      </c>
      <c r="L1140" t="inlineStr">
        <is>
          <t>remote</t>
        </is>
      </c>
      <c r="M1140" t="inlineStr">
        <is>
          <t>https://invillia.gupy.io/job/eyJqb2JJZCI6ODA3NjI2OSwic291cmNlIjoiZ3VweV9wb3J0YWwifQ==?jobBoardSource=gupy_portal</t>
        </is>
      </c>
      <c r="N1140" t="inlineStr">
        <is>
          <t>Não</t>
        </is>
      </c>
    </row>
    <row r="1141">
      <c r="A1141" t="n">
        <v>8074303</v>
      </c>
      <c r="B1141" t="n">
        <v>1172</v>
      </c>
      <c r="C1141" t="inlineStr">
        <is>
          <t>invillia</t>
        </is>
      </c>
      <c r="D1141" t="inlineStr">
        <is>
          <t>Not</t>
        </is>
      </c>
      <c r="E1141" t="inlineStr">
        <is>
          <t xml:space="preserve">Spec Backend Developer - Java - (100% Remoto) </t>
        </is>
      </c>
      <c r="F1141" t="inlineStr">
        <is>
          <t>talent_pool</t>
        </is>
      </c>
      <c r="G1141" t="inlineStr">
        <is>
          <t>04/11/2024</t>
        </is>
      </c>
      <c r="H1141" t="inlineStr">
        <is>
          <t>04/12/2025</t>
        </is>
      </c>
      <c r="I1141" t="b">
        <v>1</v>
      </c>
      <c r="L1141" t="inlineStr">
        <is>
          <t>remote</t>
        </is>
      </c>
      <c r="M1141" t="inlineStr">
        <is>
          <t>https://invillia.gupy.io/job/eyJqb2JJZCI6ODA3NDMwMywic291cmNlIjoiZ3VweV9wb3J0YWwifQ==?jobBoardSource=gupy_portal</t>
        </is>
      </c>
      <c r="N1141" t="inlineStr">
        <is>
          <t>Não</t>
        </is>
      </c>
    </row>
    <row r="1142">
      <c r="A1142" t="n">
        <v>8072218</v>
      </c>
      <c r="B1142" t="n">
        <v>1172</v>
      </c>
      <c r="C1142" t="inlineStr">
        <is>
          <t>invillia</t>
        </is>
      </c>
      <c r="D1142" t="inlineStr">
        <is>
          <t>Not</t>
        </is>
      </c>
      <c r="E1142" t="inlineStr">
        <is>
          <t>Spec Backend Developer - Kotlin - (100% Remoto)</t>
        </is>
      </c>
      <c r="F1142" t="inlineStr">
        <is>
          <t>talent_pool</t>
        </is>
      </c>
      <c r="G1142" t="inlineStr">
        <is>
          <t>04/11/2024</t>
        </is>
      </c>
      <c r="H1142" t="inlineStr">
        <is>
          <t>03/12/2025</t>
        </is>
      </c>
      <c r="I1142" t="b">
        <v>1</v>
      </c>
      <c r="L1142" t="inlineStr">
        <is>
          <t>remote</t>
        </is>
      </c>
      <c r="M1142" t="inlineStr">
        <is>
          <t>https://invillia.gupy.io/job/eyJqb2JJZCI6ODA3MjIxOCwic291cmNlIjoiZ3VweV9wb3J0YWwifQ==?jobBoardSource=gupy_portal</t>
        </is>
      </c>
      <c r="N1142" t="inlineStr">
        <is>
          <t>Não</t>
        </is>
      </c>
    </row>
    <row r="1143">
      <c r="A1143" t="n">
        <v>8071389</v>
      </c>
      <c r="B1143" t="n">
        <v>8782</v>
      </c>
      <c r="C1143" t="inlineStr">
        <is>
          <t>nola</t>
        </is>
      </c>
      <c r="D1143" t="inlineStr">
        <is>
          <t>Not</t>
        </is>
      </c>
      <c r="E1143" t="inlineStr">
        <is>
          <t>Estagiário de QA (Quality Assurance)</t>
        </is>
      </c>
      <c r="F1143" t="inlineStr">
        <is>
          <t>internship</t>
        </is>
      </c>
      <c r="G1143" t="inlineStr">
        <is>
          <t>04/11/2024</t>
        </is>
      </c>
      <c r="H1143" t="inlineStr">
        <is>
          <t>31/03/2025</t>
        </is>
      </c>
      <c r="I1143" t="b">
        <v>1</v>
      </c>
      <c r="L1143" t="inlineStr">
        <is>
          <t>remote</t>
        </is>
      </c>
      <c r="M1143" t="inlineStr">
        <is>
          <t>https://nola.gupy.io/job/eyJqb2JJZCI6ODA3MTM4OSwic291cmNlIjoiZ3VweV9wb3J0YWwifQ==?jobBoardSource=gupy_portal</t>
        </is>
      </c>
      <c r="N1143" t="inlineStr">
        <is>
          <t>Não</t>
        </is>
      </c>
    </row>
    <row r="1144">
      <c r="A1144" t="n">
        <v>8068967</v>
      </c>
      <c r="B1144" t="n">
        <v>1172</v>
      </c>
      <c r="C1144" t="inlineStr">
        <is>
          <t>invillia</t>
        </is>
      </c>
      <c r="D1144" t="inlineStr">
        <is>
          <t>Not</t>
        </is>
      </c>
      <c r="E1144" t="inlineStr">
        <is>
          <t>Mid Backend Developer - Java - (100% Remoto)</t>
        </is>
      </c>
      <c r="F1144" t="inlineStr">
        <is>
          <t>talent_pool</t>
        </is>
      </c>
      <c r="G1144" t="inlineStr">
        <is>
          <t>01/11/2024</t>
        </is>
      </c>
      <c r="H1144" t="inlineStr">
        <is>
          <t>31/12/2025</t>
        </is>
      </c>
      <c r="I1144" t="b">
        <v>1</v>
      </c>
      <c r="L1144" t="inlineStr">
        <is>
          <t>remote</t>
        </is>
      </c>
      <c r="M1144" t="inlineStr">
        <is>
          <t>https://invillia.gupy.io/job/eyJqb2JJZCI6ODA2ODk2Nywic291cmNlIjoiZ3VweV9wb3J0YWwifQ==?jobBoardSource=gupy_portal</t>
        </is>
      </c>
      <c r="N1144" t="inlineStr">
        <is>
          <t>Não</t>
        </is>
      </c>
    </row>
    <row r="1145">
      <c r="A1145" t="n">
        <v>8068955</v>
      </c>
      <c r="B1145" t="n">
        <v>1172</v>
      </c>
      <c r="C1145" t="inlineStr">
        <is>
          <t>invillia</t>
        </is>
      </c>
      <c r="D1145" t="inlineStr">
        <is>
          <t>Not</t>
        </is>
      </c>
      <c r="E1145" t="inlineStr">
        <is>
          <t>Sr Backend Developer - Java - (100% Remoto)</t>
        </is>
      </c>
      <c r="F1145" t="inlineStr">
        <is>
          <t>talent_pool</t>
        </is>
      </c>
      <c r="G1145" t="inlineStr">
        <is>
          <t>01/11/2024</t>
        </is>
      </c>
      <c r="H1145" t="inlineStr">
        <is>
          <t>31/12/2025</t>
        </is>
      </c>
      <c r="I1145" t="b">
        <v>1</v>
      </c>
      <c r="L1145" t="inlineStr">
        <is>
          <t>remote</t>
        </is>
      </c>
      <c r="M1145" t="inlineStr">
        <is>
          <t>https://invillia.gupy.io/job/eyJqb2JJZCI6ODA2ODk1NSwic291cmNlIjoiZ3VweV9wb3J0YWwifQ==?jobBoardSource=gupy_portal</t>
        </is>
      </c>
      <c r="N1145" t="inlineStr">
        <is>
          <t>Não</t>
        </is>
      </c>
    </row>
    <row r="1146">
      <c r="A1146" s="4" t="n">
        <v>8068939</v>
      </c>
      <c r="B1146" s="4" t="n">
        <v>1172</v>
      </c>
      <c r="C1146" s="4" t="inlineStr">
        <is>
          <t>invillia</t>
        </is>
      </c>
      <c r="D1146" s="4" t="inlineStr">
        <is>
          <t>Not</t>
        </is>
      </c>
      <c r="E1146" s="4" t="inlineStr">
        <is>
          <t>Jr Backend Developer - Java - (100% Remoto)</t>
        </is>
      </c>
      <c r="F1146" s="4" t="inlineStr">
        <is>
          <t>talent_pool</t>
        </is>
      </c>
      <c r="G1146" s="4" t="inlineStr">
        <is>
          <t>01/11/2024</t>
        </is>
      </c>
      <c r="H1146" s="4" t="inlineStr">
        <is>
          <t>31/12/2025</t>
        </is>
      </c>
      <c r="I1146" s="4" t="b">
        <v>1</v>
      </c>
      <c r="J1146" s="4" t="n"/>
      <c r="K1146" s="4" t="n"/>
      <c r="L1146" s="4" t="inlineStr">
        <is>
          <t>remote</t>
        </is>
      </c>
      <c r="M1146" s="4" t="inlineStr">
        <is>
          <t>https://invillia.gupy.io/job/eyJqb2JJZCI6ODA2ODkzOSwic291cmNlIjoiZ3VweV9wb3J0YWwifQ==?jobBoardSource=gupy_portal</t>
        </is>
      </c>
      <c r="N1146" s="4" t="inlineStr">
        <is>
          <t>Não</t>
        </is>
      </c>
    </row>
    <row r="1147">
      <c r="A1147" t="n">
        <v>8068747</v>
      </c>
      <c r="B1147" t="n">
        <v>1172</v>
      </c>
      <c r="C1147" t="inlineStr">
        <is>
          <t>invillia</t>
        </is>
      </c>
      <c r="D1147" t="inlineStr">
        <is>
          <t>Not</t>
        </is>
      </c>
      <c r="E1147" t="inlineStr">
        <is>
          <t>Sr Backend Developer - Java/Kotlin - (100% Remoto)</t>
        </is>
      </c>
      <c r="F1147" t="inlineStr">
        <is>
          <t>talent_pool</t>
        </is>
      </c>
      <c r="G1147" t="inlineStr">
        <is>
          <t>01/11/2024</t>
        </is>
      </c>
      <c r="H1147" t="inlineStr">
        <is>
          <t>31/12/2025</t>
        </is>
      </c>
      <c r="I1147" t="b">
        <v>1</v>
      </c>
      <c r="L1147" t="inlineStr">
        <is>
          <t>remote</t>
        </is>
      </c>
      <c r="M1147" t="inlineStr">
        <is>
          <t>https://invillia.gupy.io/job/eyJqb2JJZCI6ODA2ODc0Nywic291cmNlIjoiZ3VweV9wb3J0YWwifQ==?jobBoardSource=gupy_portal</t>
        </is>
      </c>
      <c r="N1147" t="inlineStr">
        <is>
          <t>Não</t>
        </is>
      </c>
    </row>
    <row r="1148">
      <c r="A1148" t="n">
        <v>8068712</v>
      </c>
      <c r="B1148" t="n">
        <v>1172</v>
      </c>
      <c r="C1148" t="inlineStr">
        <is>
          <t>invillia</t>
        </is>
      </c>
      <c r="D1148" t="inlineStr">
        <is>
          <t>Not</t>
        </is>
      </c>
      <c r="E1148" t="inlineStr">
        <is>
          <t>Mid Backend Developer - Java/Kotlin - (100% Remoto)</t>
        </is>
      </c>
      <c r="F1148" t="inlineStr">
        <is>
          <t>talent_pool</t>
        </is>
      </c>
      <c r="G1148" t="inlineStr">
        <is>
          <t>01/11/2024</t>
        </is>
      </c>
      <c r="H1148" t="inlineStr">
        <is>
          <t>31/12/2025</t>
        </is>
      </c>
      <c r="I1148" t="b">
        <v>1</v>
      </c>
      <c r="L1148" t="inlineStr">
        <is>
          <t>remote</t>
        </is>
      </c>
      <c r="M1148" t="inlineStr">
        <is>
          <t>https://invillia.gupy.io/job/eyJqb2JJZCI6ODA2ODcxMiwic291cmNlIjoiZ3VweV9wb3J0YWwifQ==?jobBoardSource=gupy_portal</t>
        </is>
      </c>
      <c r="N1148" t="inlineStr">
        <is>
          <t>Não</t>
        </is>
      </c>
    </row>
    <row r="1149">
      <c r="A1149" t="n">
        <v>8054234</v>
      </c>
      <c r="B1149" t="n">
        <v>1172</v>
      </c>
      <c r="C1149" t="inlineStr">
        <is>
          <t>invillia</t>
        </is>
      </c>
      <c r="D1149" t="inlineStr">
        <is>
          <t>Not</t>
        </is>
      </c>
      <c r="E1149" t="inlineStr">
        <is>
          <t>Sr Backend Developer - C/C++ (100% Remoto)</t>
        </is>
      </c>
      <c r="F1149" t="inlineStr">
        <is>
          <t>talent_pool</t>
        </is>
      </c>
      <c r="G1149" t="inlineStr">
        <is>
          <t>30/10/2024</t>
        </is>
      </c>
      <c r="H1149" t="inlineStr">
        <is>
          <t>30/10/2025</t>
        </is>
      </c>
      <c r="I1149" t="b">
        <v>1</v>
      </c>
      <c r="L1149" t="inlineStr">
        <is>
          <t>remote</t>
        </is>
      </c>
      <c r="M1149" t="inlineStr">
        <is>
          <t>https://invillia.gupy.io/job/eyJqb2JJZCI6ODA1NDIzNCwic291cmNlIjoiZ3VweV9wb3J0YWwifQ==?jobBoardSource=gupy_portal</t>
        </is>
      </c>
      <c r="N1149" t="inlineStr">
        <is>
          <t>Não</t>
        </is>
      </c>
    </row>
    <row r="1150">
      <c r="A1150" s="4" t="n">
        <v>8049282</v>
      </c>
      <c r="B1150" s="4" t="n">
        <v>19375</v>
      </c>
      <c r="C1150" s="4" t="inlineStr">
        <is>
          <t>Seleção MAG</t>
        </is>
      </c>
      <c r="D1150" s="4" t="inlineStr">
        <is>
          <t>Not</t>
        </is>
      </c>
      <c r="E1150" s="4" t="inlineStr">
        <is>
          <t>Estagiária(o) de Treinamento e Desenvolvimento Comercial | Rio de Janeiro</t>
        </is>
      </c>
      <c r="F1150" s="4" t="inlineStr">
        <is>
          <t>internship</t>
        </is>
      </c>
      <c r="G1150" s="4" t="inlineStr">
        <is>
          <t>29/10/2024</t>
        </is>
      </c>
      <c r="H1150" s="4" t="inlineStr">
        <is>
          <t>31/03/2025</t>
        </is>
      </c>
      <c r="I1150" s="4" t="b">
        <v>0</v>
      </c>
      <c r="J1150" s="4" t="inlineStr">
        <is>
          <t>Rio de Janeiro</t>
        </is>
      </c>
      <c r="K1150" s="4" t="inlineStr">
        <is>
          <t>Rio de Janeiro</t>
        </is>
      </c>
      <c r="L1150" s="4" t="inlineStr">
        <is>
          <t>on-site</t>
        </is>
      </c>
      <c r="M1150" s="4" t="inlineStr">
        <is>
          <t>https://selecaomag.gupy.io/job/eyJqb2JJZCI6ODA0OTI4Miwic291cmNlIjoiZ3VweV9wb3J0YWwifQ==?jobBoardSource=gupy_portal</t>
        </is>
      </c>
      <c r="N1150" s="4" t="inlineStr">
        <is>
          <t>Não</t>
        </is>
      </c>
    </row>
    <row r="1151">
      <c r="A1151" t="n">
        <v>7948665</v>
      </c>
      <c r="B1151" t="n">
        <v>32278</v>
      </c>
      <c r="C1151" t="inlineStr">
        <is>
          <t>Alterdata Software</t>
        </is>
      </c>
      <c r="D1151" t="inlineStr">
        <is>
          <t>Not</t>
        </is>
      </c>
      <c r="E1151" t="inlineStr">
        <is>
          <t>Programador Desktop VB6 e C# (Time Prosoft Fiscal) Perfil Pleno</t>
        </is>
      </c>
      <c r="F1151" t="inlineStr">
        <is>
          <t>effective</t>
        </is>
      </c>
      <c r="G1151" t="inlineStr">
        <is>
          <t>16/10/2024</t>
        </is>
      </c>
      <c r="H1151" t="inlineStr">
        <is>
          <t>01/05/2025</t>
        </is>
      </c>
      <c r="I1151" t="b">
        <v>1</v>
      </c>
      <c r="L1151" t="inlineStr">
        <is>
          <t>remote</t>
        </is>
      </c>
      <c r="M1151" t="inlineStr">
        <is>
          <t>https://alterdata.gupy.io/job/eyJqb2JJZCI6Nzk0ODY2NSwic291cmNlIjoiZ3VweV9wb3J0YWwifQ==?jobBoardSource=gupy_portal</t>
        </is>
      </c>
      <c r="N1151" t="inlineStr">
        <is>
          <t>Não</t>
        </is>
      </c>
    </row>
    <row r="1152">
      <c r="A1152" t="n">
        <v>7980218</v>
      </c>
      <c r="B1152" t="n">
        <v>537</v>
      </c>
      <c r="C1152" t="inlineStr">
        <is>
          <t>Colégio pH</t>
        </is>
      </c>
      <c r="D1152" t="inlineStr">
        <is>
          <t>Not</t>
        </is>
      </c>
      <c r="E1152" t="inlineStr">
        <is>
          <t xml:space="preserve">Estagiário(a) Pedagógico | Colégio pH </t>
        </is>
      </c>
      <c r="F1152" t="inlineStr">
        <is>
          <t>talent_pool</t>
        </is>
      </c>
      <c r="G1152" t="inlineStr">
        <is>
          <t>16/10/2024</t>
        </is>
      </c>
      <c r="I1152" t="b">
        <v>0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on-site</t>
        </is>
      </c>
      <c r="M1152" t="inlineStr">
        <is>
          <t>https://ph.gupy.io/job/eyJqb2JJZCI6Nzk4MDIxOCwic291cmNlIjoiZ3VweV9wb3J0YWwifQ==?jobBoardSource=gupy_portal</t>
        </is>
      </c>
      <c r="N1152" t="inlineStr">
        <is>
          <t>Não</t>
        </is>
      </c>
    </row>
    <row r="1153">
      <c r="A1153" t="n">
        <v>7965635</v>
      </c>
      <c r="B1153" t="n">
        <v>1873</v>
      </c>
      <c r="C1153" t="inlineStr">
        <is>
          <t>Unicesumar</t>
        </is>
      </c>
      <c r="D1153" t="inlineStr">
        <is>
          <t>Not</t>
        </is>
      </c>
      <c r="E1153" t="inlineStr">
        <is>
          <t>Preceptor de Estágios EAD – Cursos da Saúde</t>
        </is>
      </c>
      <c r="F1153" t="inlineStr">
        <is>
          <t>talent_pool</t>
        </is>
      </c>
      <c r="G1153" t="inlineStr">
        <is>
          <t>14/10/2024</t>
        </is>
      </c>
      <c r="I1153" t="b">
        <v>1</v>
      </c>
      <c r="L1153" t="inlineStr">
        <is>
          <t>remote</t>
        </is>
      </c>
      <c r="M1153" t="inlineStr">
        <is>
          <t>https://unicesumaroficial.gupy.io/job/eyJqb2JJZCI6Nzk2NTYzNSwic291cmNlIjoiZ3VweV9wb3J0YWwifQ==?jobBoardSource=gupy_portal</t>
        </is>
      </c>
      <c r="N1153" t="inlineStr">
        <is>
          <t>Não</t>
        </is>
      </c>
    </row>
    <row r="1154">
      <c r="A1154" t="n">
        <v>7957532</v>
      </c>
      <c r="B1154" t="n">
        <v>8254</v>
      </c>
      <c r="C1154" t="inlineStr">
        <is>
          <t>Programa de Estágio de Obra Tenda</t>
        </is>
      </c>
      <c r="D1154" t="inlineStr">
        <is>
          <t>Not</t>
        </is>
      </c>
      <c r="E1154" t="inlineStr">
        <is>
          <t>ESTÁGIO ENGENHARIA CIVIL E ARQUITETURA - RIO DE JANEIRO</t>
        </is>
      </c>
      <c r="F1154" t="inlineStr">
        <is>
          <t>internship</t>
        </is>
      </c>
      <c r="G1154" t="inlineStr">
        <is>
          <t>11/10/2024</t>
        </is>
      </c>
      <c r="H1154" t="inlineStr">
        <is>
          <t>31/03/2025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https://estagiodeobratenda.gupy.io/job/eyJqb2JJZCI6Nzk1NzUzMiwic291cmNlIjoiZ3VweV9wb3J0YWwifQ==?jobBoardSource=gupy_portal</t>
        </is>
      </c>
      <c r="N1154" t="inlineStr">
        <is>
          <t>Não</t>
        </is>
      </c>
    </row>
    <row r="1155">
      <c r="A1155" s="3" t="n">
        <v>7815862</v>
      </c>
      <c r="B1155" s="3" t="n">
        <v>24721</v>
      </c>
      <c r="C1155" s="3" t="inlineStr">
        <is>
          <t>Atlas Governance</t>
        </is>
      </c>
      <c r="D1155" s="3" t="inlineStr">
        <is>
          <t>Not</t>
        </is>
      </c>
      <c r="E1155" s="3" t="inlineStr">
        <is>
          <t>Banco de Talentos | Customer Success</t>
        </is>
      </c>
      <c r="F1155" s="3" t="inlineStr">
        <is>
          <t>talent_pool</t>
        </is>
      </c>
      <c r="G1155" s="3" t="inlineStr">
        <is>
          <t>01/10/2024</t>
        </is>
      </c>
      <c r="H1155" s="3" t="inlineStr"/>
      <c r="I1155" s="3" t="b">
        <v>1</v>
      </c>
      <c r="J1155" s="3" t="inlineStr"/>
      <c r="K1155" s="3" t="inlineStr"/>
      <c r="L1155" s="3" t="inlineStr">
        <is>
          <t>remote</t>
        </is>
      </c>
      <c r="M1155" s="3" t="inlineStr">
        <is>
          <t>https://atlas-governance.gupy.io/job/eyJqb2JJZCI6NzgxNTg2Miwic291cmNlIjoiZ3VweV9wb3J0YWwifQ==?jobBoardSource=gupy_portal</t>
        </is>
      </c>
      <c r="N1155" s="3" t="inlineStr">
        <is>
          <t>Não</t>
        </is>
      </c>
    </row>
    <row r="1156">
      <c r="A1156" t="n">
        <v>7797691</v>
      </c>
      <c r="B1156" t="n">
        <v>392</v>
      </c>
      <c r="C1156" t="inlineStr">
        <is>
          <t xml:space="preserve">Souto Correa Advogados </t>
        </is>
      </c>
      <c r="D1156" t="inlineStr">
        <is>
          <t>Not</t>
        </is>
      </c>
      <c r="E1156" t="inlineStr">
        <is>
          <t xml:space="preserve">Banco de Talentos | Estágio </t>
        </is>
      </c>
      <c r="F1156" t="inlineStr">
        <is>
          <t>talent_pool</t>
        </is>
      </c>
      <c r="G1156" t="inlineStr">
        <is>
          <t>30/09/2024</t>
        </is>
      </c>
      <c r="I1156" t="b">
        <v>1</v>
      </c>
      <c r="L1156" t="inlineStr">
        <is>
          <t>remote</t>
        </is>
      </c>
      <c r="M1156" t="inlineStr">
        <is>
          <t>https://soutocorrea.gupy.io/job/eyJqb2JJZCI6Nzc5NzY5MSwic291cmNlIjoiZ3VweV9wb3J0YWwifQ==?jobBoardSource=gupy_portal</t>
        </is>
      </c>
      <c r="N1156" t="inlineStr">
        <is>
          <t>Não</t>
        </is>
      </c>
    </row>
    <row r="1157">
      <c r="A1157" t="n">
        <v>7830392</v>
      </c>
      <c r="B1157" t="n">
        <v>19178</v>
      </c>
      <c r="C1157" t="inlineStr">
        <is>
          <t>Quatá Alimentos</t>
        </is>
      </c>
      <c r="D1157" t="inlineStr">
        <is>
          <t>Not</t>
        </is>
      </c>
      <c r="E1157" t="inlineStr">
        <is>
          <t>Programador Manutenção</t>
        </is>
      </c>
      <c r="F1157" t="inlineStr">
        <is>
          <t>effective</t>
        </is>
      </c>
      <c r="G1157" t="inlineStr">
        <is>
          <t>25/09/2024</t>
        </is>
      </c>
      <c r="H1157" t="inlineStr">
        <is>
          <t>31/12/2025</t>
        </is>
      </c>
      <c r="I1157" t="b">
        <v>0</v>
      </c>
      <c r="J1157" t="inlineStr">
        <is>
          <t>Itaperuna</t>
        </is>
      </c>
      <c r="K1157" t="inlineStr">
        <is>
          <t>Rio de Janeiro</t>
        </is>
      </c>
      <c r="L1157" t="inlineStr">
        <is>
          <t>on-site</t>
        </is>
      </c>
      <c r="M1157" t="inlineStr">
        <is>
          <t>https://quata.gupy.io/job/eyJqb2JJZCI6NzgzMDM5Miwic291cmNlIjoiZ3VweV9wb3J0YWwifQ==?jobBoardSource=gupy_portal</t>
        </is>
      </c>
      <c r="N1157" t="inlineStr">
        <is>
          <t>Não</t>
        </is>
      </c>
    </row>
    <row r="1158">
      <c r="A1158" t="n">
        <v>7853915</v>
      </c>
      <c r="B1158" t="n">
        <v>68459</v>
      </c>
      <c r="C1158" t="inlineStr">
        <is>
          <t>Grupo Lider</t>
        </is>
      </c>
      <c r="D1158" t="inlineStr">
        <is>
          <t>Not</t>
        </is>
      </c>
      <c r="E1158" t="inlineStr">
        <is>
          <t>Estagiário de Nivel Superior - Ciencias Contábeis</t>
        </is>
      </c>
      <c r="F1158" t="inlineStr">
        <is>
          <t>internship</t>
        </is>
      </c>
      <c r="G1158" t="inlineStr">
        <is>
          <t>24/09/2024</t>
        </is>
      </c>
      <c r="H1158" t="inlineStr">
        <is>
          <t>28/03/2025</t>
        </is>
      </c>
      <c r="I1158" t="b">
        <v>0</v>
      </c>
      <c r="J1158" t="inlineStr">
        <is>
          <t>Petropolis</t>
        </is>
      </c>
      <c r="K1158" t="inlineStr">
        <is>
          <t>Rio de Janeiro</t>
        </is>
      </c>
      <c r="L1158" t="inlineStr">
        <is>
          <t>on-site</t>
        </is>
      </c>
      <c r="M1158" t="inlineStr">
        <is>
          <t>https://vagasgrupolider.gupy.io/job/eyJqb2JJZCI6Nzg1MzkxNSwic291cmNlIjoiZ3VweV9wb3J0YWwifQ==?jobBoardSource=gupy_portal</t>
        </is>
      </c>
      <c r="N1158" t="inlineStr">
        <is>
          <t>Não</t>
        </is>
      </c>
    </row>
    <row r="1159">
      <c r="A1159" t="n">
        <v>7844407</v>
      </c>
      <c r="B1159" t="n">
        <v>51983</v>
      </c>
      <c r="C1159" t="inlineStr">
        <is>
          <t>TIM Brasil</t>
        </is>
      </c>
      <c r="D1159" t="inlineStr">
        <is>
          <t>Not</t>
        </is>
      </c>
      <c r="E1159" t="inlineStr">
        <is>
          <t>Programa Jovem Aprendiz TIM</t>
        </is>
      </c>
      <c r="F1159" t="inlineStr">
        <is>
          <t>talent_pool</t>
        </is>
      </c>
      <c r="G1159" t="inlineStr">
        <is>
          <t>23/09/2024</t>
        </is>
      </c>
      <c r="H1159" t="inlineStr">
        <is>
          <t>31/12/2025</t>
        </is>
      </c>
      <c r="I1159" t="b">
        <v>0</v>
      </c>
      <c r="J1159" t="inlineStr">
        <is>
          <t>Rio de Janeiro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https://vemprotime.gupy.io/job/eyJqb2JJZCI6Nzg0NDQwNywic291cmNlIjoiZ3VweV9wb3J0YWwifQ==?jobBoardSource=gupy_portal</t>
        </is>
      </c>
      <c r="N1159" t="inlineStr">
        <is>
          <t>Não</t>
        </is>
      </c>
    </row>
    <row r="1160">
      <c r="A1160" t="n">
        <v>7834625</v>
      </c>
      <c r="B1160" t="n">
        <v>7198</v>
      </c>
      <c r="C1160" t="inlineStr">
        <is>
          <t>Franq</t>
        </is>
      </c>
      <c r="D1160" t="inlineStr">
        <is>
          <t>Not</t>
        </is>
      </c>
      <c r="E1160" t="inlineStr">
        <is>
          <t xml:space="preserve">Pessoa Engenheira de Software (Back-end) </t>
        </is>
      </c>
      <c r="F1160" t="inlineStr">
        <is>
          <t>effective</t>
        </is>
      </c>
      <c r="G1160" t="inlineStr">
        <is>
          <t>19/09/2024</t>
        </is>
      </c>
      <c r="H1160" t="inlineStr">
        <is>
          <t>31/03/2025</t>
        </is>
      </c>
      <c r="I1160" t="b">
        <v>1</v>
      </c>
      <c r="L1160" t="inlineStr">
        <is>
          <t>remote</t>
        </is>
      </c>
      <c r="M1160" t="inlineStr">
        <is>
          <t>https://franq.gupy.io/job/eyJqb2JJZCI6NzgzNDYyNSwic291cmNlIjoiZ3VweV9wb3J0YWwifQ==?jobBoardSource=gupy_portal</t>
        </is>
      </c>
      <c r="N1160" t="inlineStr">
        <is>
          <t>Não</t>
        </is>
      </c>
    </row>
    <row r="1161">
      <c r="A1161" t="n">
        <v>7839698</v>
      </c>
      <c r="B1161" t="n">
        <v>981</v>
      </c>
      <c r="C1161" t="inlineStr">
        <is>
          <t>Estácio</t>
        </is>
      </c>
      <c r="D1161" t="inlineStr">
        <is>
          <t>Not</t>
        </is>
      </c>
      <c r="E1161" t="inlineStr">
        <is>
          <t xml:space="preserve">BANCO DE TALENTOS -ESTAGIARIO -ESTÁCIO-ALCÂNTARA </t>
        </is>
      </c>
      <c r="F1161" t="inlineStr">
        <is>
          <t>talent_pool</t>
        </is>
      </c>
      <c r="G1161" t="inlineStr">
        <is>
          <t>19/09/2024</t>
        </is>
      </c>
      <c r="I1161" t="b">
        <v>0</v>
      </c>
      <c r="J1161" t="inlineStr">
        <is>
          <t>São Gonçalo</t>
        </is>
      </c>
      <c r="K1161" t="inlineStr">
        <is>
          <t>Rio de Janeiro</t>
        </is>
      </c>
      <c r="L1161" t="inlineStr">
        <is>
          <t>on-site</t>
        </is>
      </c>
      <c r="M1161" t="inlineStr">
        <is>
          <t>https://vempraestacio.gupy.io/job/eyJqb2JJZCI6NzgzOTY5OCwic291cmNlIjoiZ3VweV9wb3J0YWwifQ==?jobBoardSource=gupy_portal</t>
        </is>
      </c>
      <c r="N1161" t="inlineStr">
        <is>
          <t>Não</t>
        </is>
      </c>
    </row>
    <row r="1162">
      <c r="A1162" s="4" t="n">
        <v>7830894</v>
      </c>
      <c r="B1162" s="4" t="n">
        <v>1675</v>
      </c>
      <c r="C1162" s="4" t="inlineStr">
        <is>
          <t>Investtools</t>
        </is>
      </c>
      <c r="D1162" s="4" t="inlineStr">
        <is>
          <t>Not</t>
        </is>
      </c>
      <c r="E1162" s="4" t="inlineStr">
        <is>
          <t>Estágio de Desenvolvimento de Software [BANCO DE TALENTOS]</t>
        </is>
      </c>
      <c r="F1162" s="4" t="inlineStr">
        <is>
          <t>talent_pool</t>
        </is>
      </c>
      <c r="G1162" s="4" t="inlineStr">
        <is>
          <t>18/09/2024</t>
        </is>
      </c>
      <c r="H1162" s="4" t="inlineStr">
        <is>
          <t>30/06/2025</t>
        </is>
      </c>
      <c r="I1162" s="4" t="b">
        <v>1</v>
      </c>
      <c r="J1162" s="4" t="n"/>
      <c r="K1162" s="4" t="n"/>
      <c r="L1162" s="4" t="inlineStr">
        <is>
          <t>remote</t>
        </is>
      </c>
      <c r="M1162" s="4" t="inlineStr">
        <is>
          <t>https://investtools.gupy.io/job/eyJqb2JJZCI6NzgzMDg5NCwic291cmNlIjoiZ3VweV9wb3J0YWwifQ==?jobBoardSource=gupy_portal</t>
        </is>
      </c>
      <c r="N1162" s="4" t="inlineStr">
        <is>
          <t>Não</t>
        </is>
      </c>
    </row>
    <row r="1163">
      <c r="A1163" t="n">
        <v>7829986</v>
      </c>
      <c r="B1163" t="n">
        <v>42412</v>
      </c>
      <c r="C1163" t="inlineStr">
        <is>
          <t>QCA</t>
        </is>
      </c>
      <c r="D1163" t="inlineStr">
        <is>
          <t>Not</t>
        </is>
      </c>
      <c r="E1163" t="inlineStr">
        <is>
          <t>Estágio em Direito | Bancário</t>
        </is>
      </c>
      <c r="F1163" t="inlineStr">
        <is>
          <t>internship</t>
        </is>
      </c>
      <c r="G1163" t="inlineStr">
        <is>
          <t>18/09/2024</t>
        </is>
      </c>
      <c r="H1163" t="inlineStr">
        <is>
          <t>24/04/2025</t>
        </is>
      </c>
      <c r="I1163" t="b">
        <v>1</v>
      </c>
      <c r="L1163" t="inlineStr">
        <is>
          <t>remote</t>
        </is>
      </c>
      <c r="M1163" t="inlineStr">
        <is>
          <t>https://qca.gupy.io/job/eyJqb2JJZCI6NzgyOTk4Niwic291cmNlIjoiZ3VweV9wb3J0YWwifQ==?jobBoardSource=gupy_portal</t>
        </is>
      </c>
      <c r="N1163" t="inlineStr">
        <is>
          <t>Não</t>
        </is>
      </c>
    </row>
    <row r="1164">
      <c r="A1164" t="n">
        <v>7830878</v>
      </c>
      <c r="B1164" t="n">
        <v>64585</v>
      </c>
      <c r="C1164" t="inlineStr">
        <is>
          <t>Instituto Reação</t>
        </is>
      </c>
      <c r="D1164" t="inlineStr">
        <is>
          <t>Not</t>
        </is>
      </c>
      <c r="E1164" t="inlineStr">
        <is>
          <t>Estagiário (a) Educação Taquara R9</t>
        </is>
      </c>
      <c r="F1164" t="inlineStr">
        <is>
          <t>internship</t>
        </is>
      </c>
      <c r="G1164" t="inlineStr">
        <is>
          <t>18/09/2024</t>
        </is>
      </c>
      <c r="H1164" t="inlineStr">
        <is>
          <t>17/04/2025</t>
        </is>
      </c>
      <c r="I1164" t="b">
        <v>0</v>
      </c>
      <c r="J1164" t="inlineStr">
        <is>
          <t>Rio de Janeiro</t>
        </is>
      </c>
      <c r="K1164" t="inlineStr">
        <is>
          <t>Rio de Janeiro</t>
        </is>
      </c>
      <c r="L1164" t="inlineStr">
        <is>
          <t>on-site</t>
        </is>
      </c>
      <c r="M1164" t="inlineStr">
        <is>
          <t>https://institutoreacao.gupy.io/job/eyJqb2JJZCI6NzgzMDg3OCwic291cmNlIjoiZ3VweV9wb3J0YWwifQ==?jobBoardSource=gupy_portal</t>
        </is>
      </c>
      <c r="N1164" t="inlineStr">
        <is>
          <t>Não</t>
        </is>
      </c>
    </row>
    <row r="1165">
      <c r="A1165" s="4" t="n">
        <v>7824885</v>
      </c>
      <c r="B1165" s="4" t="n">
        <v>254</v>
      </c>
      <c r="C1165" s="4" t="inlineStr">
        <is>
          <t>Contabilizei</t>
        </is>
      </c>
      <c r="D1165" s="4" t="inlineStr">
        <is>
          <t>Not</t>
        </is>
      </c>
      <c r="E1165" s="4" t="inlineStr">
        <is>
          <t xml:space="preserve">[Tecnologia] Desenvolvedor(a) Back-End Sênior IA </t>
        </is>
      </c>
      <c r="F1165" s="4" t="inlineStr">
        <is>
          <t>effective</t>
        </is>
      </c>
      <c r="G1165" s="4" t="inlineStr">
        <is>
          <t>17/09/2024</t>
        </is>
      </c>
      <c r="H1165" s="4" t="inlineStr">
        <is>
          <t>31/03/2025</t>
        </is>
      </c>
      <c r="I1165" s="4" t="b">
        <v>1</v>
      </c>
      <c r="J1165" s="4" t="n"/>
      <c r="K1165" s="4" t="n"/>
      <c r="L1165" s="4" t="inlineStr">
        <is>
          <t>remote</t>
        </is>
      </c>
      <c r="M1165" s="4" t="inlineStr">
        <is>
          <t>https://contabilizei.gupy.io/job/eyJqb2JJZCI6NzgyNDg4NSwic291cmNlIjoiZ3VweV9wb3J0YWwifQ==?jobBoardSource=gupy_portal</t>
        </is>
      </c>
      <c r="N1165" s="4" t="inlineStr">
        <is>
          <t>Não</t>
        </is>
      </c>
    </row>
    <row r="1166">
      <c r="A1166" t="n">
        <v>7807430</v>
      </c>
      <c r="B1166" t="n">
        <v>10828</v>
      </c>
      <c r="C1166" t="inlineStr">
        <is>
          <t>CL JOIAS</t>
        </is>
      </c>
      <c r="D1166" t="inlineStr">
        <is>
          <t>Not</t>
        </is>
      </c>
      <c r="E1166" t="inlineStr">
        <is>
          <t>Estagiário(a) de Marketing</t>
        </is>
      </c>
      <c r="F1166" t="inlineStr">
        <is>
          <t>internship</t>
        </is>
      </c>
      <c r="G1166" t="inlineStr">
        <is>
          <t>13/09/2024</t>
        </is>
      </c>
      <c r="I1166" t="b">
        <v>0</v>
      </c>
      <c r="J1166" t="inlineStr">
        <is>
          <t>Rio de Janeiro</t>
        </is>
      </c>
      <c r="K1166" t="inlineStr">
        <is>
          <t>Rio de Janeiro</t>
        </is>
      </c>
      <c r="L1166" t="inlineStr">
        <is>
          <t>hybrid</t>
        </is>
      </c>
      <c r="M1166" t="inlineStr">
        <is>
          <t>https://cljoias.gupy.io/job/eyJqb2JJZCI6NzgwNzQzMCwic291cmNlIjoiZ3VweV9wb3J0YWwifQ==?jobBoardSource=gupy_portal</t>
        </is>
      </c>
      <c r="N1166" t="inlineStr">
        <is>
          <t>Não</t>
        </is>
      </c>
    </row>
    <row r="1167">
      <c r="A1167" t="n">
        <v>7783406</v>
      </c>
      <c r="B1167" t="n">
        <v>58315</v>
      </c>
      <c r="C1167" t="inlineStr">
        <is>
          <t>Radix Engenharia e Software</t>
        </is>
      </c>
      <c r="D1167" t="inlineStr">
        <is>
          <t>Not</t>
        </is>
      </c>
      <c r="E1167" t="inlineStr">
        <is>
          <t>Programa de Estágio | Vagas afirmativas para pessoas com deficiência</t>
        </is>
      </c>
      <c r="F1167" t="inlineStr">
        <is>
          <t>effective</t>
        </is>
      </c>
      <c r="G1167" t="inlineStr">
        <is>
          <t>10/09/2024</t>
        </is>
      </c>
      <c r="H1167" t="inlineStr">
        <is>
          <t>31/12/2025</t>
        </is>
      </c>
      <c r="I1167" t="b">
        <v>1</v>
      </c>
      <c r="L1167" t="inlineStr">
        <is>
          <t>remote</t>
        </is>
      </c>
      <c r="M1167" t="inlineStr">
        <is>
          <t>https://radixeng.gupy.io/job/eyJqb2JJZCI6Nzc4MzQwNiwic291cmNlIjoiZ3VweV9wb3J0YWwifQ==?jobBoardSource=gupy_portal</t>
        </is>
      </c>
      <c r="N1167" t="inlineStr">
        <is>
          <t>Não</t>
        </is>
      </c>
    </row>
    <row r="1168">
      <c r="A1168" t="n">
        <v>7742019</v>
      </c>
      <c r="B1168" t="n">
        <v>36172</v>
      </c>
      <c r="C1168" t="inlineStr">
        <is>
          <t>ClearSale</t>
        </is>
      </c>
      <c r="D1168" t="inlineStr">
        <is>
          <t>Not</t>
        </is>
      </c>
      <c r="E1168" t="inlineStr">
        <is>
          <t>PROGRAMA DE JOVEM APRENDIZ</t>
        </is>
      </c>
      <c r="F1168" t="inlineStr">
        <is>
          <t>talent_pool</t>
        </is>
      </c>
      <c r="G1168" t="inlineStr">
        <is>
          <t>03/09/2024</t>
        </is>
      </c>
      <c r="H1168" t="inlineStr">
        <is>
          <t>01/05/2025</t>
        </is>
      </c>
      <c r="I1168" t="b">
        <v>1</v>
      </c>
      <c r="L1168" t="inlineStr">
        <is>
          <t>remote</t>
        </is>
      </c>
      <c r="M1168">
        <f>HYPERLINK("https://clearsale.gupy.io/job/eyJqb2JJZCI6Nzc0MjAxOSwic291cmNlIjoiZ3VweV9wb3J0YWwifQ==?jobBoardSource=gupy_portal", "https://clearsale.gupy.io/job/eyJqb2JJZCI6Nzc0MjAxOSwic291cmNlIjoiZ3VweV9wb3J0YWwifQ==?jobBoardSource=gupy_portal")</f>
        <v/>
      </c>
      <c r="N1168" t="inlineStr">
        <is>
          <t>Sim</t>
        </is>
      </c>
    </row>
    <row r="1169">
      <c r="A1169" s="4" t="n">
        <v>7632821</v>
      </c>
      <c r="B1169" s="4" t="n">
        <v>43863</v>
      </c>
      <c r="C1169" s="4" t="inlineStr">
        <is>
          <t xml:space="preserve">Ituran Brasil </t>
        </is>
      </c>
      <c r="D1169" s="4" t="inlineStr">
        <is>
          <t>Not</t>
        </is>
      </c>
      <c r="E1169" s="4" t="inlineStr">
        <is>
          <t>Desenvolvedor BackEnd PL</t>
        </is>
      </c>
      <c r="F1169" s="4" t="inlineStr">
        <is>
          <t>effective</t>
        </is>
      </c>
      <c r="G1169" s="4" t="inlineStr">
        <is>
          <t>02/09/2024</t>
        </is>
      </c>
      <c r="H1169" s="4" t="inlineStr">
        <is>
          <t>30/04/2025</t>
        </is>
      </c>
      <c r="I1169" s="4" t="b">
        <v>1</v>
      </c>
      <c r="J1169" s="4" t="n"/>
      <c r="K1169" s="4" t="n"/>
      <c r="L1169" s="4" t="inlineStr">
        <is>
          <t>remote</t>
        </is>
      </c>
      <c r="M1169" s="4" t="inlineStr">
        <is>
          <t>https://vagasituran.gupy.io/job/eyJqb2JJZCI6NzYzMjgyMSwic291cmNlIjoiZ3VweV9wb3J0YWwifQ==?jobBoardSource=gupy_portal</t>
        </is>
      </c>
      <c r="N1169" s="4" t="inlineStr">
        <is>
          <t>Não</t>
        </is>
      </c>
    </row>
    <row r="1170">
      <c r="A1170" t="n">
        <v>7649463</v>
      </c>
      <c r="B1170" t="n">
        <v>25447</v>
      </c>
      <c r="C1170" t="inlineStr">
        <is>
          <t>Instituto Infnet - Venha ser estagiário ou trainee!</t>
        </is>
      </c>
      <c r="D1170" t="inlineStr">
        <is>
          <t>Not</t>
        </is>
      </c>
      <c r="E1170" t="inlineStr">
        <is>
          <t>Estagiário de Marketing Digital</t>
        </is>
      </c>
      <c r="F1170" t="inlineStr">
        <is>
          <t>internship</t>
        </is>
      </c>
      <c r="G1170" t="inlineStr">
        <is>
          <t>19/08/2024</t>
        </is>
      </c>
      <c r="H1170" t="inlineStr">
        <is>
          <t>31/03/2025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hybrid</t>
        </is>
      </c>
      <c r="M1170" t="inlineStr">
        <is>
          <t>https://estagio-e-trainee-infnet.gupy.io/job/eyJqb2JJZCI6NzY0OTQ2Mywic291cmNlIjoiZ3VweV9wb3J0YWwifQ==?jobBoardSource=gupy_portal</t>
        </is>
      </c>
      <c r="N1170" t="inlineStr">
        <is>
          <t>Não</t>
        </is>
      </c>
    </row>
    <row r="1171">
      <c r="A1171" s="3" t="n">
        <v>7534127</v>
      </c>
      <c r="B1171" s="3" t="n">
        <v>66730</v>
      </c>
      <c r="C1171" s="3" t="inlineStr">
        <is>
          <t>TIVIT</t>
        </is>
      </c>
      <c r="D1171" s="3" t="inlineStr">
        <is>
          <t>Not</t>
        </is>
      </c>
      <c r="E1171" s="3" t="inlineStr">
        <is>
          <t>Analista de Dados SR</t>
        </is>
      </c>
      <c r="F1171" s="3" t="inlineStr">
        <is>
          <t>effective</t>
        </is>
      </c>
      <c r="G1171" s="3" t="inlineStr">
        <is>
          <t>25/07/2024</t>
        </is>
      </c>
      <c r="H1171" s="3" t="inlineStr">
        <is>
          <t>30/04/2025</t>
        </is>
      </c>
      <c r="I1171" s="3" t="b">
        <v>1</v>
      </c>
      <c r="J1171" s="3" t="inlineStr"/>
      <c r="K1171" s="3" t="inlineStr"/>
      <c r="L1171" s="3" t="inlineStr">
        <is>
          <t>remote</t>
        </is>
      </c>
      <c r="M1171" s="3" t="inlineStr">
        <is>
          <t>https://tivit.gupy.io/job/eyJqb2JJZCI6NzUzNDEyNywic291cmNlIjoiZ3VweV9wb3J0YWwifQ==?jobBoardSource=gupy_portal</t>
        </is>
      </c>
      <c r="N1171" s="3" t="inlineStr">
        <is>
          <t>Não</t>
        </is>
      </c>
    </row>
    <row r="1172">
      <c r="A1172" s="3" t="n">
        <v>7416274</v>
      </c>
      <c r="B1172" s="3" t="n">
        <v>400</v>
      </c>
      <c r="C1172" s="3" t="inlineStr">
        <is>
          <t>Edge.UOL</t>
        </is>
      </c>
      <c r="D1172" s="3" t="inlineStr">
        <is>
          <t>Not</t>
        </is>
      </c>
      <c r="E1172" s="3" t="inlineStr">
        <is>
          <t>Analista de Informações Gerenciais Sr. (FP&amp;A)</t>
        </is>
      </c>
      <c r="F1172" s="3" t="inlineStr">
        <is>
          <t>effective</t>
        </is>
      </c>
      <c r="G1172" s="3" t="inlineStr">
        <is>
          <t>16/07/2024</t>
        </is>
      </c>
      <c r="H1172" s="3" t="inlineStr"/>
      <c r="I1172" s="3" t="b">
        <v>1</v>
      </c>
      <c r="J1172" s="3" t="inlineStr">
        <is>
          <t>Sao Paulo</t>
        </is>
      </c>
      <c r="K1172" s="3" t="inlineStr">
        <is>
          <t>São Paulo</t>
        </is>
      </c>
      <c r="L1172" s="3" t="inlineStr">
        <is>
          <t>remote</t>
        </is>
      </c>
      <c r="M1172" s="3" t="inlineStr">
        <is>
          <t>https://edgeuol.gupy.io/job/eyJqb2JJZCI6NzQxNjI3NCwic291cmNlIjoiZ3VweV9wb3J0YWwifQ==?jobBoardSource=gupy_portal</t>
        </is>
      </c>
      <c r="N1172" s="3" t="inlineStr">
        <is>
          <t>Não</t>
        </is>
      </c>
    </row>
    <row r="1173">
      <c r="A1173" s="3" t="n">
        <v>7416277</v>
      </c>
      <c r="B1173" s="3" t="n">
        <v>400</v>
      </c>
      <c r="C1173" s="3" t="inlineStr">
        <is>
          <t>Edge.UOL</t>
        </is>
      </c>
      <c r="D1173" s="3" t="inlineStr">
        <is>
          <t>Not</t>
        </is>
      </c>
      <c r="E1173" s="3" t="inlineStr">
        <is>
          <t>Analista de Informações Gerenciais Pl. (Planejamento Financeiro - FP&amp;A)</t>
        </is>
      </c>
      <c r="F1173" s="3" t="inlineStr">
        <is>
          <t>effective</t>
        </is>
      </c>
      <c r="G1173" s="3" t="inlineStr">
        <is>
          <t>16/07/2024</t>
        </is>
      </c>
      <c r="H1173" s="3" t="inlineStr">
        <is>
          <t>31/05/2025</t>
        </is>
      </c>
      <c r="I1173" s="3" t="b">
        <v>1</v>
      </c>
      <c r="J1173" s="3" t="inlineStr">
        <is>
          <t>Sao Paulo</t>
        </is>
      </c>
      <c r="K1173" s="3" t="inlineStr">
        <is>
          <t>São Paulo</t>
        </is>
      </c>
      <c r="L1173" s="3" t="inlineStr">
        <is>
          <t>remote</t>
        </is>
      </c>
      <c r="M1173" s="3" t="inlineStr">
        <is>
          <t>https://edgeuol.gupy.io/job/eyJqb2JJZCI6NzQxNjI3Nywic291cmNlIjoiZ3VweV9wb3J0YWwifQ==?jobBoardSource=gupy_portal</t>
        </is>
      </c>
      <c r="N1173" s="3" t="inlineStr">
        <is>
          <t>Não</t>
        </is>
      </c>
    </row>
    <row r="1174">
      <c r="A1174" t="n">
        <v>7272662</v>
      </c>
      <c r="B1174" t="n">
        <v>1061</v>
      </c>
      <c r="C1174" t="inlineStr">
        <is>
          <t>Baterias Moura</t>
        </is>
      </c>
      <c r="D1174" t="inlineStr">
        <is>
          <t>Not</t>
        </is>
      </c>
      <c r="E1174" t="inlineStr">
        <is>
          <t>Estágio em Logística - Bonsucesso/RJ</t>
        </is>
      </c>
      <c r="F1174" t="inlineStr">
        <is>
          <t>internship</t>
        </is>
      </c>
      <c r="G1174" t="inlineStr">
        <is>
          <t>27/06/2024</t>
        </is>
      </c>
      <c r="I1174" t="b">
        <v>0</v>
      </c>
      <c r="J1174" t="inlineStr">
        <is>
          <t>Rio de Janeiro</t>
        </is>
      </c>
      <c r="K1174" t="inlineStr">
        <is>
          <t>Rio de Janeiro</t>
        </is>
      </c>
      <c r="L1174" t="inlineStr">
        <is>
          <t>on-site</t>
        </is>
      </c>
      <c r="M1174" t="inlineStr">
        <is>
          <t>https://redemoura.gupy.io/job/eyJqb2JJZCI6NzI3MjY2Miwic291cmNlIjoiZ3VweV9wb3J0YWwifQ==?jobBoardSource=gupy_portal</t>
        </is>
      </c>
      <c r="N1174" t="inlineStr">
        <is>
          <t>Não</t>
        </is>
      </c>
    </row>
    <row r="1175">
      <c r="A1175" t="n">
        <v>7309365</v>
      </c>
      <c r="B1175" t="n">
        <v>1963</v>
      </c>
      <c r="C1175" t="inlineStr">
        <is>
          <t>Globo</t>
        </is>
      </c>
      <c r="D1175" t="inlineStr">
        <is>
          <t>Not</t>
        </is>
      </c>
      <c r="E1175" t="inlineStr">
        <is>
          <t>Programa Jovem Aprendiz Globo</t>
        </is>
      </c>
      <c r="F1175" t="inlineStr">
        <is>
          <t>talent_pool</t>
        </is>
      </c>
      <c r="G1175" t="inlineStr">
        <is>
          <t>18/06/2024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hybrid</t>
        </is>
      </c>
      <c r="M1175" t="inlineStr">
        <is>
          <t>https://globo.gupy.io/job/eyJqb2JJZCI6NzMwOTM2NSwic291cmNlIjoiZ3VweV9wb3J0YWwifQ==?jobBoardSource=gupy_portal</t>
        </is>
      </c>
      <c r="N1175" t="inlineStr">
        <is>
          <t>Não</t>
        </is>
      </c>
    </row>
    <row r="1176">
      <c r="A1176" s="4" t="n">
        <v>7237824</v>
      </c>
      <c r="B1176" s="4" t="n">
        <v>68749</v>
      </c>
      <c r="C1176" s="4" t="inlineStr">
        <is>
          <t>Cappta</t>
        </is>
      </c>
      <c r="D1176" s="4" t="inlineStr">
        <is>
          <t>Not</t>
        </is>
      </c>
      <c r="E1176" s="4" t="inlineStr">
        <is>
          <t>Banco de Talentos | Pessoa Desenvolvedora em PHP</t>
        </is>
      </c>
      <c r="F1176" s="4" t="inlineStr">
        <is>
          <t>talent_pool</t>
        </is>
      </c>
      <c r="G1176" s="4" t="inlineStr">
        <is>
          <t>29/05/2024</t>
        </is>
      </c>
      <c r="H1176" s="4" t="n"/>
      <c r="I1176" s="4" t="b">
        <v>1</v>
      </c>
      <c r="J1176" s="4" t="n"/>
      <c r="K1176" s="4" t="n"/>
      <c r="L1176" s="4" t="inlineStr">
        <is>
          <t>remote</t>
        </is>
      </c>
      <c r="M1176" s="4" t="inlineStr">
        <is>
          <t>https://vagascappta.gupy.io/job/eyJqb2JJZCI6NzIzNzgyNCwic291cmNlIjoiZ3VweV9wb3J0YWwifQ==?jobBoardSource=gupy_portal</t>
        </is>
      </c>
      <c r="N1176" s="4" t="inlineStr">
        <is>
          <t>Não</t>
        </is>
      </c>
    </row>
    <row r="1177">
      <c r="A1177" s="3" t="n">
        <v>7241499</v>
      </c>
      <c r="B1177" s="3" t="n">
        <v>68749</v>
      </c>
      <c r="C1177" s="3" t="inlineStr">
        <is>
          <t>Cappta</t>
        </is>
      </c>
      <c r="D1177" s="3" t="inlineStr">
        <is>
          <t>Not</t>
        </is>
      </c>
      <c r="E1177" s="3" t="inlineStr">
        <is>
          <t>Banco de Talentos | Customer Success</t>
        </is>
      </c>
      <c r="F1177" s="3" t="inlineStr">
        <is>
          <t>talent_pool</t>
        </is>
      </c>
      <c r="G1177" s="3" t="inlineStr">
        <is>
          <t>29/05/2024</t>
        </is>
      </c>
      <c r="H1177" s="3" t="inlineStr"/>
      <c r="I1177" s="3" t="b">
        <v>1</v>
      </c>
      <c r="J1177" s="3" t="inlineStr"/>
      <c r="K1177" s="3" t="inlineStr"/>
      <c r="L1177" s="3" t="inlineStr">
        <is>
          <t>remote</t>
        </is>
      </c>
      <c r="M1177" s="3" t="inlineStr">
        <is>
          <t>https://vagascappta.gupy.io/job/eyJqb2JJZCI6NzI0MTQ5OSwic291cmNlIjoiZ3VweV9wb3J0YWwifQ==?jobBoardSource=gupy_portal</t>
        </is>
      </c>
      <c r="N1177" s="3" t="inlineStr">
        <is>
          <t>Não</t>
        </is>
      </c>
    </row>
    <row r="1178">
      <c r="A1178" t="n">
        <v>7205652</v>
      </c>
      <c r="B1178" t="n">
        <v>59833</v>
      </c>
      <c r="C1178" t="inlineStr">
        <is>
          <t>Dentsu World Services Brazil</t>
        </is>
      </c>
      <c r="D1178" t="inlineStr">
        <is>
          <t>Not</t>
        </is>
      </c>
      <c r="E1178" t="inlineStr">
        <is>
          <t>Banco de Talentos - Senior Back end Developer [java]</t>
        </is>
      </c>
      <c r="F1178" t="inlineStr">
        <is>
          <t>talent_pool</t>
        </is>
      </c>
      <c r="G1178" t="inlineStr">
        <is>
          <t>22/05/2024</t>
        </is>
      </c>
      <c r="I1178" t="b">
        <v>1</v>
      </c>
      <c r="L1178" t="inlineStr">
        <is>
          <t>remote</t>
        </is>
      </c>
      <c r="M1178" t="inlineStr">
        <is>
          <t>https://dwsbrazil.gupy.io/job/eyJqb2JJZCI6NzIwNTY1Miwic291cmNlIjoiZ3VweV9wb3J0YWwifQ==?jobBoardSource=gupy_portal</t>
        </is>
      </c>
      <c r="N1178" t="inlineStr">
        <is>
          <t>Não</t>
        </is>
      </c>
    </row>
    <row r="1179">
      <c r="A1179" t="n">
        <v>7106360</v>
      </c>
      <c r="B1179" t="n">
        <v>728</v>
      </c>
      <c r="C1179" t="inlineStr">
        <is>
          <t>Iguá Saneamento</t>
        </is>
      </c>
      <c r="D1179" t="inlineStr">
        <is>
          <t>Not</t>
        </is>
      </c>
      <c r="E1179" t="inlineStr">
        <is>
          <t>Pessoa Analista Administrativo Sênior - Gestão de Contratos</t>
        </is>
      </c>
      <c r="F1179" t="inlineStr">
        <is>
          <t>effective</t>
        </is>
      </c>
      <c r="G1179" t="inlineStr">
        <is>
          <t>09/05/2024</t>
        </is>
      </c>
      <c r="I1179" t="b">
        <v>0</v>
      </c>
      <c r="J1179" t="inlineStr">
        <is>
          <t>Rio de Janeiro</t>
        </is>
      </c>
      <c r="K1179" t="inlineStr">
        <is>
          <t>Rio de Janeiro</t>
        </is>
      </c>
      <c r="L1179" t="inlineStr">
        <is>
          <t>on-site</t>
        </is>
      </c>
      <c r="M1179" t="inlineStr">
        <is>
          <t>https://vemserigua.gupy.io/job/eyJqb2JJZCI6NzEwNjM2MCwic291cmNlIjoiZ3VweV9wb3J0YWwifQ==?jobBoardSource=gupy_portal</t>
        </is>
      </c>
      <c r="N1179" t="inlineStr">
        <is>
          <t>Não</t>
        </is>
      </c>
    </row>
    <row r="1180">
      <c r="A1180" t="n">
        <v>7068479</v>
      </c>
      <c r="B1180" t="n">
        <v>728</v>
      </c>
      <c r="C1180" t="inlineStr">
        <is>
          <t>Iguá Saneamento</t>
        </is>
      </c>
      <c r="D1180" t="inlineStr">
        <is>
          <t>Not</t>
        </is>
      </c>
      <c r="E1180" t="inlineStr">
        <is>
          <t>Pessoa Analista Administrativo Pleno</t>
        </is>
      </c>
      <c r="F1180" t="inlineStr">
        <is>
          <t>effective</t>
        </is>
      </c>
      <c r="G1180" t="inlineStr">
        <is>
          <t>26/04/2024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on-site</t>
        </is>
      </c>
      <c r="M1180" t="inlineStr">
        <is>
          <t>https://vemserigua.gupy.io/job/eyJqb2JJZCI6NzA2ODQ3OSwic291cmNlIjoiZ3VweV9wb3J0YWwifQ==?jobBoardSource=gupy_portal</t>
        </is>
      </c>
      <c r="N1180" t="inlineStr">
        <is>
          <t>Não</t>
        </is>
      </c>
    </row>
    <row r="1181">
      <c r="A1181" t="n">
        <v>7073261</v>
      </c>
      <c r="B1181" t="n">
        <v>41090</v>
      </c>
      <c r="C1181" t="inlineStr">
        <is>
          <t>Confidencial</t>
        </is>
      </c>
      <c r="D1181" t="inlineStr">
        <is>
          <t>Not</t>
        </is>
      </c>
      <c r="E1181" t="inlineStr">
        <is>
          <t xml:space="preserve">[New Vegas] Programa de Indicações </t>
        </is>
      </c>
      <c r="F1181" t="inlineStr">
        <is>
          <t>talent_pool</t>
        </is>
      </c>
      <c r="G1181" t="inlineStr">
        <is>
          <t>23/04/2024</t>
        </is>
      </c>
      <c r="I1181" t="b">
        <v>1</v>
      </c>
      <c r="L1181" t="inlineStr">
        <is>
          <t>remote</t>
        </is>
      </c>
      <c r="M1181" t="inlineStr">
        <is>
          <t>https://cf.gupy.io/job/eyJqb2JJZCI6NzA3MzI2MSwic291cmNlIjoiZ3VweV9wb3J0YWwifQ==?jobBoardSource=gupy_portal</t>
        </is>
      </c>
      <c r="N1181" t="inlineStr">
        <is>
          <t>Não</t>
        </is>
      </c>
    </row>
    <row r="1182">
      <c r="A1182" t="n">
        <v>7062628</v>
      </c>
      <c r="B1182" t="n">
        <v>1110</v>
      </c>
      <c r="C1182" t="inlineStr">
        <is>
          <t>Programa de Estágio Talentos Barcelos</t>
        </is>
      </c>
      <c r="D1182" t="inlineStr">
        <is>
          <t>Not</t>
        </is>
      </c>
      <c r="E1182" t="inlineStr">
        <is>
          <t>ESTAGIÁRIO ADMINISTRATIVO</t>
        </is>
      </c>
      <c r="F1182" t="inlineStr">
        <is>
          <t>internship</t>
        </is>
      </c>
      <c r="G1182" t="inlineStr">
        <is>
          <t>22/04/2024</t>
        </is>
      </c>
      <c r="I1182" t="b">
        <v>0</v>
      </c>
      <c r="J1182" t="inlineStr">
        <is>
          <t>Campos dos Goytacazes</t>
        </is>
      </c>
      <c r="K1182" t="inlineStr">
        <is>
          <t>Rio de Janeiro</t>
        </is>
      </c>
      <c r="L1182" t="inlineStr">
        <is>
          <t>on-site</t>
        </is>
      </c>
      <c r="M1182" t="inlineStr">
        <is>
          <t>https://talentosbarcelos.gupy.io/job/eyJqb2JJZCI6NzA2MjYyOCwic291cmNlIjoiZ3VweV9wb3J0YWwifQ==?jobBoardSource=gupy_portal</t>
        </is>
      </c>
      <c r="N1182" t="inlineStr">
        <is>
          <t>Não</t>
        </is>
      </c>
    </row>
    <row r="1183">
      <c r="A1183" t="n">
        <v>7062506</v>
      </c>
      <c r="B1183" t="n">
        <v>1110</v>
      </c>
      <c r="C1183" t="inlineStr">
        <is>
          <t>Barcelos</t>
        </is>
      </c>
      <c r="D1183" t="inlineStr">
        <is>
          <t>Not</t>
        </is>
      </c>
      <c r="E1183" t="inlineStr">
        <is>
          <t>ESTAGIÁRIO ADMINISTRATIVO</t>
        </is>
      </c>
      <c r="F1183" t="inlineStr">
        <is>
          <t>internship</t>
        </is>
      </c>
      <c r="G1183" t="inlineStr">
        <is>
          <t>22/04/2024</t>
        </is>
      </c>
      <c r="I1183" t="b">
        <v>0</v>
      </c>
      <c r="J1183" t="inlineStr">
        <is>
          <t>Campos dos Goytacazes</t>
        </is>
      </c>
      <c r="K1183" t="inlineStr">
        <is>
          <t>Rio de Janeiro</t>
        </is>
      </c>
      <c r="L1183" t="inlineStr">
        <is>
          <t>on-site</t>
        </is>
      </c>
      <c r="M1183" t="inlineStr">
        <is>
          <t>https://barcelos.gupy.io/job/eyJqb2JJZCI6NzA2MjUwNiwic291cmNlIjoiZ3VweV9wb3J0YWwifQ==?jobBoardSource=gupy_portal</t>
        </is>
      </c>
      <c r="N1183" t="inlineStr">
        <is>
          <t>Não</t>
        </is>
      </c>
    </row>
    <row r="1184">
      <c r="A1184" t="n">
        <v>6943405</v>
      </c>
      <c r="B1184" t="n">
        <v>732</v>
      </c>
      <c r="C1184" t="inlineStr">
        <is>
          <t>Conviso Application Security</t>
        </is>
      </c>
      <c r="D1184" t="inlineStr">
        <is>
          <t>Not</t>
        </is>
      </c>
      <c r="E1184" t="inlineStr">
        <is>
          <t>Banco de Talentos | Back-End Engineer -  Remote</t>
        </is>
      </c>
      <c r="F1184" t="inlineStr">
        <is>
          <t>talent_pool</t>
        </is>
      </c>
      <c r="G1184" t="inlineStr">
        <is>
          <t>27/03/2024</t>
        </is>
      </c>
      <c r="I1184" t="b">
        <v>1</v>
      </c>
      <c r="L1184" t="inlineStr">
        <is>
          <t>remote</t>
        </is>
      </c>
      <c r="M1184" t="inlineStr">
        <is>
          <t>https://convisoappsec.gupy.io/job/eyJqb2JJZCI6Njk0MzQwNSwic291cmNlIjoiZ3VweV9wb3J0YWwifQ==?jobBoardSource=gupy_portal</t>
        </is>
      </c>
      <c r="N1184" t="inlineStr">
        <is>
          <t>Não</t>
        </is>
      </c>
    </row>
    <row r="1185">
      <c r="A1185" s="4" t="n">
        <v>6732406</v>
      </c>
      <c r="B1185" s="4" t="n">
        <v>1669</v>
      </c>
      <c r="C1185" s="4" t="inlineStr">
        <is>
          <t xml:space="preserve">Bild Desenvolvimento Imobiliário </t>
        </is>
      </c>
      <c r="D1185" s="4" t="inlineStr">
        <is>
          <t>Not</t>
        </is>
      </c>
      <c r="E1185" s="4" t="inlineStr">
        <is>
          <t>Pessoa Desenvolvedora Backend</t>
        </is>
      </c>
      <c r="F1185" s="4" t="inlineStr">
        <is>
          <t>effective</t>
        </is>
      </c>
      <c r="G1185" s="4" t="inlineStr">
        <is>
          <t>08/02/2024</t>
        </is>
      </c>
      <c r="H1185" s="4" t="n"/>
      <c r="I1185" s="4" t="b">
        <v>1</v>
      </c>
      <c r="J1185" s="4" t="n"/>
      <c r="K1185" s="4" t="n"/>
      <c r="L1185" s="4" t="inlineStr">
        <is>
          <t>remote</t>
        </is>
      </c>
      <c r="M1185" s="4" t="inlineStr">
        <is>
          <t>https://bild.gupy.io/job/eyJqb2JJZCI6NjczMjQwNiwic291cmNlIjoiZ3VweV9wb3J0YWwifQ==?jobBoardSource=gupy_portal</t>
        </is>
      </c>
      <c r="N1185" s="4" t="inlineStr">
        <is>
          <t>Não</t>
        </is>
      </c>
    </row>
    <row r="1186">
      <c r="A1186" s="4" t="n">
        <v>6722872</v>
      </c>
      <c r="B1186" s="4" t="n">
        <v>60889</v>
      </c>
      <c r="C1186" s="4" t="inlineStr">
        <is>
          <t>Nomus</t>
        </is>
      </c>
      <c r="D1186" s="4" t="inlineStr">
        <is>
          <t>Not</t>
        </is>
      </c>
      <c r="E1186" s="4" t="inlineStr">
        <is>
          <t>Estágio em Desenvolvimento de Software</t>
        </is>
      </c>
      <c r="F1186" s="4" t="inlineStr">
        <is>
          <t>internship</t>
        </is>
      </c>
      <c r="G1186" s="4" t="inlineStr">
        <is>
          <t>06/02/2024</t>
        </is>
      </c>
      <c r="H1186" s="4" t="inlineStr">
        <is>
          <t>31/03/2025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https://nomus.gupy.io/job/eyJqb2JJZCI6NjcyMjg3Miwic291cmNlIjoiZ3VweV9wb3J0YWwifQ==?jobBoardSource=gupy_portal</t>
        </is>
      </c>
      <c r="N1186" s="4" t="inlineStr">
        <is>
          <t>Não</t>
        </is>
      </c>
    </row>
    <row r="1187">
      <c r="A1187" t="n">
        <v>6707038</v>
      </c>
      <c r="B1187" t="n">
        <v>728</v>
      </c>
      <c r="C1187" t="inlineStr">
        <is>
          <t>Iguá Saneamento</t>
        </is>
      </c>
      <c r="D1187" t="inlineStr">
        <is>
          <t>Not</t>
        </is>
      </c>
      <c r="E1187" t="inlineStr">
        <is>
          <t>Estagiário Planejamento Financeiro</t>
        </is>
      </c>
      <c r="F1187" t="inlineStr">
        <is>
          <t>effective</t>
        </is>
      </c>
      <c r="G1187" t="inlineStr">
        <is>
          <t>06/02/2024</t>
        </is>
      </c>
      <c r="I1187" t="b">
        <v>0</v>
      </c>
      <c r="J1187" t="inlineStr">
        <is>
          <t>Rio de Janeiro</t>
        </is>
      </c>
      <c r="K1187" t="inlineStr">
        <is>
          <t>Rio de Janeiro</t>
        </is>
      </c>
      <c r="L1187" t="inlineStr">
        <is>
          <t>on-site</t>
        </is>
      </c>
      <c r="M1187" t="inlineStr">
        <is>
          <t>https://vemserigua.gupy.io/job/eyJqb2JJZCI6NjcwNzAzOCwic291cmNlIjoiZ3VweV9wb3J0YWwifQ==?jobBoardSource=gupy_portal</t>
        </is>
      </c>
      <c r="N1187" t="inlineStr">
        <is>
          <t>Não</t>
        </is>
      </c>
    </row>
    <row r="1188">
      <c r="A1188" t="n">
        <v>6688480</v>
      </c>
      <c r="B1188" t="n">
        <v>5713</v>
      </c>
      <c r="C1188" t="inlineStr">
        <is>
          <t>Innuvem Consultoria</t>
        </is>
      </c>
      <c r="D1188" t="inlineStr">
        <is>
          <t>Not</t>
        </is>
      </c>
      <c r="E1188" t="inlineStr">
        <is>
          <t xml:space="preserve">Estagiário Financeiro [Banco de Talentos] </t>
        </is>
      </c>
      <c r="F1188" t="inlineStr">
        <is>
          <t>talent_pool</t>
        </is>
      </c>
      <c r="G1188" t="inlineStr">
        <is>
          <t>30/01/2024</t>
        </is>
      </c>
      <c r="I1188" t="b">
        <v>1</v>
      </c>
      <c r="L1188" t="inlineStr">
        <is>
          <t>remote</t>
        </is>
      </c>
      <c r="M1188" t="inlineStr">
        <is>
          <t>https://innuvem.gupy.io/job/eyJqb2JJZCI6NjY4ODQ4MCwic291cmNlIjoiZ3VweV9wb3J0YWwifQ==?jobBoardSource=gupy_portal</t>
        </is>
      </c>
      <c r="N1188" t="inlineStr">
        <is>
          <t>Não</t>
        </is>
      </c>
    </row>
    <row r="1189">
      <c r="A1189" t="n">
        <v>6688669</v>
      </c>
      <c r="B1189" t="n">
        <v>5713</v>
      </c>
      <c r="C1189" t="inlineStr">
        <is>
          <t>Innuvem Consultoria</t>
        </is>
      </c>
      <c r="D1189" t="inlineStr">
        <is>
          <t>Not</t>
        </is>
      </c>
      <c r="E1189" t="inlineStr">
        <is>
          <t xml:space="preserve">Estágio Gestão de Pessoas [Banco de Talentos] </t>
        </is>
      </c>
      <c r="F1189" t="inlineStr">
        <is>
          <t>talent_pool</t>
        </is>
      </c>
      <c r="G1189" t="inlineStr">
        <is>
          <t>30/01/2024</t>
        </is>
      </c>
      <c r="I1189" t="b">
        <v>1</v>
      </c>
      <c r="L1189" t="inlineStr">
        <is>
          <t>remote</t>
        </is>
      </c>
      <c r="M1189" t="inlineStr">
        <is>
          <t>https://innuvem.gupy.io/job/eyJqb2JJZCI6NjY4ODY2OSwic291cmNlIjoiZ3VweV9wb3J0YWwifQ==?jobBoardSource=gupy_portal</t>
        </is>
      </c>
      <c r="N1189" t="inlineStr">
        <is>
          <t>Não</t>
        </is>
      </c>
    </row>
    <row r="1190">
      <c r="A1190" t="n">
        <v>6688531</v>
      </c>
      <c r="B1190" t="n">
        <v>480</v>
      </c>
      <c r="C1190" t="inlineStr">
        <is>
          <t>ilegra</t>
        </is>
      </c>
      <c r="D1190" t="inlineStr">
        <is>
          <t>Not</t>
        </is>
      </c>
      <c r="E1190" t="inlineStr">
        <is>
          <t>[001] Banco de Talentos - Jovens Talentos (Estágio)</t>
        </is>
      </c>
      <c r="F1190" t="inlineStr">
        <is>
          <t>talent_pool</t>
        </is>
      </c>
      <c r="G1190" t="inlineStr">
        <is>
          <t>30/01/2024</t>
        </is>
      </c>
      <c r="I1190" t="b">
        <v>1</v>
      </c>
      <c r="L1190" t="inlineStr">
        <is>
          <t>remote</t>
        </is>
      </c>
      <c r="M1190" t="inlineStr">
        <is>
          <t>https://ilegra.gupy.io/job/eyJqb2JJZCI6NjY4ODUzMSwic291cmNlIjoiZ3VweV9wb3J0YWwifQ==?jobBoardSource=gupy_portal</t>
        </is>
      </c>
      <c r="N1190" t="inlineStr">
        <is>
          <t>Não</t>
        </is>
      </c>
    </row>
    <row r="1191">
      <c r="A1191" t="n">
        <v>6667192</v>
      </c>
      <c r="B1191" t="n">
        <v>1243</v>
      </c>
      <c r="C1191" t="inlineStr">
        <is>
          <t>Brivia</t>
        </is>
      </c>
      <c r="D1191" t="inlineStr">
        <is>
          <t>Not</t>
        </is>
      </c>
      <c r="E1191" t="inlineStr">
        <is>
          <t>Back end .net (Serviços Azure)</t>
        </is>
      </c>
      <c r="F1191" t="inlineStr">
        <is>
          <t>talent_pool</t>
        </is>
      </c>
      <c r="G1191" t="inlineStr">
        <is>
          <t>24/01/2024</t>
        </is>
      </c>
      <c r="I1191" t="b">
        <v>1</v>
      </c>
      <c r="L1191" t="inlineStr">
        <is>
          <t>remote</t>
        </is>
      </c>
      <c r="M1191" t="inlineStr">
        <is>
          <t>https://brivia.gupy.io/job/eyJqb2JJZCI6NjY2NzE5Miwic291cmNlIjoiZ3VweV9wb3J0YWwifQ==?jobBoardSource=gupy_portal</t>
        </is>
      </c>
      <c r="N1191" t="inlineStr">
        <is>
          <t>Não</t>
        </is>
      </c>
    </row>
    <row r="1192">
      <c r="A1192" t="n">
        <v>6570433</v>
      </c>
      <c r="B1192" t="n">
        <v>61285</v>
      </c>
      <c r="C1192" t="inlineStr">
        <is>
          <t>Unimed Norte Fluminense</t>
        </is>
      </c>
      <c r="D1192" t="inlineStr">
        <is>
          <t>Not</t>
        </is>
      </c>
      <c r="E1192" t="inlineStr">
        <is>
          <t>Banco de Talentos - Estagiários - Unimed Norte Fluminense</t>
        </is>
      </c>
      <c r="F1192" t="inlineStr">
        <is>
          <t>talent_pool</t>
        </is>
      </c>
      <c r="G1192" t="inlineStr">
        <is>
          <t>08/01/2024</t>
        </is>
      </c>
      <c r="I1192" t="b">
        <v>0</v>
      </c>
      <c r="J1192" t="inlineStr">
        <is>
          <t>Itaperuna</t>
        </is>
      </c>
      <c r="K1192" t="inlineStr">
        <is>
          <t>Rio de Janeiro</t>
        </is>
      </c>
      <c r="L1192" t="inlineStr">
        <is>
          <t>on-site</t>
        </is>
      </c>
      <c r="M1192" t="inlineStr">
        <is>
          <t>https://unimed-nortefluminense.gupy.io/job/eyJqb2JJZCI6NjU3MDQzMywic291cmNlIjoiZ3VweV9wb3J0YWwifQ==?jobBoardSource=gupy_portal</t>
        </is>
      </c>
      <c r="N1192" t="inlineStr">
        <is>
          <t>Não</t>
        </is>
      </c>
    </row>
    <row r="1193">
      <c r="A1193" t="n">
        <v>6552871</v>
      </c>
      <c r="B1193" t="n">
        <v>53563</v>
      </c>
      <c r="C1193" t="inlineStr">
        <is>
          <t>Premix Estagiário e Aprendiz</t>
        </is>
      </c>
      <c r="D1193" t="inlineStr">
        <is>
          <t>Not</t>
        </is>
      </c>
      <c r="E1193" t="inlineStr">
        <is>
          <t>5# BANCO DE TALENTOS - ESTÁGIO NA ÁREA DE QUALIDADE</t>
        </is>
      </c>
      <c r="F1193" t="inlineStr">
        <is>
          <t>talent_pool</t>
        </is>
      </c>
      <c r="G1193" t="inlineStr">
        <is>
          <t>04/01/2024</t>
        </is>
      </c>
      <c r="I1193" t="b">
        <v>1</v>
      </c>
      <c r="L1193" t="inlineStr">
        <is>
          <t>remote</t>
        </is>
      </c>
      <c r="M1193" t="inlineStr">
        <is>
          <t>https://premixestagiarioeaprendiz.gupy.io/job/eyJqb2JJZCI6NjU1Mjg3MSwic291cmNlIjoiZ3VweV9wb3J0YWwifQ==?jobBoardSource=gupy_portal</t>
        </is>
      </c>
      <c r="N1193" t="inlineStr">
        <is>
          <t>Não</t>
        </is>
      </c>
    </row>
    <row r="1194">
      <c r="A1194" t="n">
        <v>6022799</v>
      </c>
      <c r="B1194" t="n">
        <v>166</v>
      </c>
      <c r="C1194" t="inlineStr">
        <is>
          <t>Jump Estágio Adtail</t>
        </is>
      </c>
      <c r="D1194" t="inlineStr">
        <is>
          <t>Not</t>
        </is>
      </c>
      <c r="E1194" t="inlineStr">
        <is>
          <t>[ADTAIL] Banco de Talentos | Estágio</t>
        </is>
      </c>
      <c r="F1194" t="inlineStr">
        <is>
          <t>talent_pool</t>
        </is>
      </c>
      <c r="G1194" t="inlineStr">
        <is>
          <t>22/11/2023</t>
        </is>
      </c>
      <c r="I1194" t="b">
        <v>1</v>
      </c>
      <c r="L1194" t="inlineStr">
        <is>
          <t>remote</t>
        </is>
      </c>
      <c r="M1194" t="inlineStr">
        <is>
          <t>https://jumpadtail.gupy.io/job/eyJqb2JJZCI6NjAyMjc5OSwic291cmNlIjoiZ3VweV9wb3J0YWwifQ==?jobBoardSource=gupy_portal</t>
        </is>
      </c>
      <c r="N1194" t="inlineStr">
        <is>
          <t>Não</t>
        </is>
      </c>
    </row>
    <row r="1195">
      <c r="A1195" t="n">
        <v>6015747</v>
      </c>
      <c r="B1195" t="n">
        <v>1667</v>
      </c>
      <c r="C1195" t="inlineStr">
        <is>
          <t>Confidencial</t>
        </is>
      </c>
      <c r="D1195" t="inlineStr">
        <is>
          <t>Not</t>
        </is>
      </c>
      <c r="E1195" t="inlineStr">
        <is>
          <t>Estagiário Administrativo</t>
        </is>
      </c>
      <c r="F1195" t="inlineStr">
        <is>
          <t>internship</t>
        </is>
      </c>
      <c r="G1195" t="inlineStr">
        <is>
          <t>21/11/2023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hybrid</t>
        </is>
      </c>
      <c r="M1195" t="inlineStr">
        <is>
          <t>https://c-onfidencial.gupy.io/job/eyJqb2JJZCI6NjAxNTc0Nywic291cmNlIjoiZ3VweV9wb3J0YWwifQ==?jobBoardSource=gupy_portal</t>
        </is>
      </c>
      <c r="N1195" t="inlineStr">
        <is>
          <t>Não</t>
        </is>
      </c>
    </row>
    <row r="1196">
      <c r="A1196" t="n">
        <v>5987411</v>
      </c>
      <c r="B1196" t="n">
        <v>1667</v>
      </c>
      <c r="C1196" t="inlineStr">
        <is>
          <t>Confidencial</t>
        </is>
      </c>
      <c r="D1196" t="inlineStr">
        <is>
          <t>Not</t>
        </is>
      </c>
      <c r="E1196" t="inlineStr">
        <is>
          <t xml:space="preserve">Estagiário Auditoria </t>
        </is>
      </c>
      <c r="F1196" t="inlineStr">
        <is>
          <t>internship</t>
        </is>
      </c>
      <c r="G1196" t="inlineStr">
        <is>
          <t>14/11/2023</t>
        </is>
      </c>
      <c r="I1196" t="b">
        <v>0</v>
      </c>
      <c r="J1196" t="inlineStr">
        <is>
          <t>Rio de Janeiro</t>
        </is>
      </c>
      <c r="K1196" t="inlineStr">
        <is>
          <t>Rio de Janeiro</t>
        </is>
      </c>
      <c r="L1196" t="inlineStr">
        <is>
          <t>hybrid</t>
        </is>
      </c>
      <c r="M1196" t="inlineStr">
        <is>
          <t>https://c-onfidencial.gupy.io/job/eyJqb2JJZCI6NTk4NzQxMSwic291cmNlIjoiZ3VweV9wb3J0YWwifQ==?jobBoardSource=gupy_portal</t>
        </is>
      </c>
      <c r="N1196" t="inlineStr">
        <is>
          <t>Não</t>
        </is>
      </c>
    </row>
    <row r="1197">
      <c r="A1197" t="n">
        <v>5294975</v>
      </c>
      <c r="B1197" t="n">
        <v>63863</v>
      </c>
      <c r="C1197" t="inlineStr">
        <is>
          <t>Álamo</t>
        </is>
      </c>
      <c r="D1197" t="inlineStr">
        <is>
          <t>Not</t>
        </is>
      </c>
      <c r="E1197" t="inlineStr">
        <is>
          <t>Estágio</t>
        </is>
      </c>
      <c r="F1197" t="inlineStr">
        <is>
          <t>internship</t>
        </is>
      </c>
      <c r="G1197" t="inlineStr">
        <is>
          <t>24/10/2023</t>
        </is>
      </c>
      <c r="I1197" t="b">
        <v>0</v>
      </c>
      <c r="J1197" t="inlineStr">
        <is>
          <t>Rio de Janeiro</t>
        </is>
      </c>
      <c r="K1197" t="inlineStr">
        <is>
          <t>Rio de Janeiro</t>
        </is>
      </c>
      <c r="L1197" t="inlineStr">
        <is>
          <t>on-site</t>
        </is>
      </c>
      <c r="M1197" t="inlineStr">
        <is>
          <t>https://vempraalamo.gupy.io/job/eyJqb2JJZCI6NTI5NDk3NSwic291cmNlIjoiZ3VweV9wb3J0YWwifQ==?jobBoardSource=gupy_portal</t>
        </is>
      </c>
      <c r="N1197" t="inlineStr">
        <is>
          <t>Não</t>
        </is>
      </c>
    </row>
    <row r="1198">
      <c r="A1198" t="n">
        <v>5729778</v>
      </c>
      <c r="B1198" t="n">
        <v>14467</v>
      </c>
      <c r="C1198" t="inlineStr">
        <is>
          <t>SENAI CETIQT</t>
        </is>
      </c>
      <c r="D1198" t="inlineStr">
        <is>
          <t>Not</t>
        </is>
      </c>
      <c r="E1198" t="inlineStr">
        <is>
          <t>Banco de Talentos - Estágio</t>
        </is>
      </c>
      <c r="F1198" t="inlineStr">
        <is>
          <t>talent_pool</t>
        </is>
      </c>
      <c r="G1198" t="inlineStr">
        <is>
          <t>24/10/2023</t>
        </is>
      </c>
      <c r="H1198" t="inlineStr">
        <is>
          <t>25/12/2026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on-site</t>
        </is>
      </c>
      <c r="M1198" t="inlineStr">
        <is>
          <t>https://senaicetiqt.gupy.io/job/eyJqb2JJZCI6NTcyOTc3OCwic291cmNlIjoiZ3VweV9wb3J0YWwifQ==?jobBoardSource=gupy_portal</t>
        </is>
      </c>
      <c r="N1198" t="inlineStr">
        <is>
          <t>Não</t>
        </is>
      </c>
    </row>
    <row r="1199">
      <c r="A1199" t="n">
        <v>5693805</v>
      </c>
      <c r="B1199" t="n">
        <v>66730</v>
      </c>
      <c r="C1199" t="inlineStr">
        <is>
          <t>TIVIT</t>
        </is>
      </c>
      <c r="D1199" t="inlineStr">
        <is>
          <t>Not</t>
        </is>
      </c>
      <c r="E1199" t="inlineStr">
        <is>
          <t>03 #Banco de Talentos - Programa de Estágio</t>
        </is>
      </c>
      <c r="F1199" t="inlineStr">
        <is>
          <t>talent_pool</t>
        </is>
      </c>
      <c r="G1199" t="inlineStr">
        <is>
          <t>20/10/2023</t>
        </is>
      </c>
      <c r="I1199" t="b">
        <v>1</v>
      </c>
      <c r="L1199" t="inlineStr">
        <is>
          <t>remote</t>
        </is>
      </c>
      <c r="M1199" t="inlineStr">
        <is>
          <t>https://tivit.gupy.io/job/eyJqb2JJZCI6NTY5MzgwNSwic291cmNlIjoiZ3VweV9wb3J0YWwifQ==?jobBoardSource=gupy_portal</t>
        </is>
      </c>
      <c r="N1199" t="inlineStr">
        <is>
          <t>Não</t>
        </is>
      </c>
    </row>
    <row r="1200">
      <c r="A1200" t="n">
        <v>5697781</v>
      </c>
      <c r="B1200" t="n">
        <v>61285</v>
      </c>
      <c r="C1200" t="inlineStr">
        <is>
          <t>Unimed Araruama</t>
        </is>
      </c>
      <c r="D1200" t="inlineStr">
        <is>
          <t>Not</t>
        </is>
      </c>
      <c r="E1200" t="inlineStr">
        <is>
          <t>Estágio de Jornalismo - Unimed Araruama</t>
        </is>
      </c>
      <c r="F1200" t="inlineStr">
        <is>
          <t>internship</t>
        </is>
      </c>
      <c r="G1200" t="inlineStr">
        <is>
          <t>20/10/2023</t>
        </is>
      </c>
      <c r="I1200" t="b">
        <v>0</v>
      </c>
      <c r="J1200" t="inlineStr">
        <is>
          <t>Araruama</t>
        </is>
      </c>
      <c r="K1200" t="inlineStr">
        <is>
          <t>Rio de Janeiro</t>
        </is>
      </c>
      <c r="L1200" t="inlineStr">
        <is>
          <t>on-site</t>
        </is>
      </c>
      <c r="M1200" t="inlineStr">
        <is>
          <t>https://unimed-araruama.gupy.io/job/eyJqb2JJZCI6NTY5Nzc4MSwic291cmNlIjoiZ3VweV9wb3J0YWwifQ==?jobBoardSource=gupy_portal</t>
        </is>
      </c>
      <c r="N1200" t="inlineStr">
        <is>
          <t>Não</t>
        </is>
      </c>
    </row>
    <row r="1201">
      <c r="A1201" s="4" t="n">
        <v>5670027</v>
      </c>
      <c r="B1201" s="4" t="n">
        <v>1923</v>
      </c>
      <c r="C1201" s="4" t="inlineStr">
        <is>
          <t>Cury Construtora</t>
        </is>
      </c>
      <c r="D1201" s="4" t="inlineStr">
        <is>
          <t>Not</t>
        </is>
      </c>
      <c r="E1201" s="4" t="inlineStr">
        <is>
          <t>Programa Jovem Aprendiz DNA Cury Jr - RJ ( Banco de Talentos)</t>
        </is>
      </c>
      <c r="F1201" s="4" t="inlineStr">
        <is>
          <t>talent_pool</t>
        </is>
      </c>
      <c r="G1201" s="4" t="inlineStr">
        <is>
          <t>17/10/2023</t>
        </is>
      </c>
      <c r="H1201" s="4" t="n"/>
      <c r="I1201" s="4" t="b">
        <v>0</v>
      </c>
      <c r="J1201" s="4" t="inlineStr">
        <is>
          <t>Rio de Janeiro</t>
        </is>
      </c>
      <c r="K1201" s="4" t="inlineStr">
        <is>
          <t>Rio de Janeiro</t>
        </is>
      </c>
      <c r="L1201" s="4" t="inlineStr">
        <is>
          <t>on-site</t>
        </is>
      </c>
      <c r="M1201" s="4" t="inlineStr">
        <is>
          <t>https://cury.gupy.io/job/eyJqb2JJZCI6NTY3MDAyNywic291cmNlIjoiZ3VweV9wb3J0YWwifQ==?jobBoardSource=gupy_portal</t>
        </is>
      </c>
      <c r="N1201" s="4" t="inlineStr">
        <is>
          <t>Não</t>
        </is>
      </c>
    </row>
    <row r="1202">
      <c r="A1202" t="n">
        <v>5559685</v>
      </c>
      <c r="B1202" t="n">
        <v>54124</v>
      </c>
      <c r="C1202" t="inlineStr">
        <is>
          <t>NANAKARANA</t>
        </is>
      </c>
      <c r="D1202" t="inlineStr">
        <is>
          <t>Not</t>
        </is>
      </c>
      <c r="E1202" t="inlineStr">
        <is>
          <t xml:space="preserve">Estagiário de atendimento  E-commerce </t>
        </is>
      </c>
      <c r="F1202" t="inlineStr">
        <is>
          <t>internship</t>
        </is>
      </c>
      <c r="G1202" t="inlineStr">
        <is>
          <t>28/09/2023</t>
        </is>
      </c>
      <c r="H1202" t="inlineStr">
        <is>
          <t>10/10/2025</t>
        </is>
      </c>
      <c r="I1202" t="b">
        <v>0</v>
      </c>
      <c r="J1202" t="inlineStr">
        <is>
          <t>Rio de Janeiro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https://vemprananakarana.gupy.io/job/eyJqb2JJZCI6NTU1OTY4NSwic291cmNlIjoiZ3VweV9wb3J0YWwifQ==?jobBoardSource=gupy_portal</t>
        </is>
      </c>
      <c r="N1202" t="inlineStr">
        <is>
          <t>Não</t>
        </is>
      </c>
    </row>
    <row r="1203">
      <c r="A1203" t="n">
        <v>5395824</v>
      </c>
      <c r="B1203" t="n">
        <v>61285</v>
      </c>
      <c r="C1203" t="inlineStr">
        <is>
          <t>Unimed Araruama</t>
        </is>
      </c>
      <c r="D1203" t="inlineStr">
        <is>
          <t>Not</t>
        </is>
      </c>
      <c r="E1203" t="inlineStr">
        <is>
          <t>Estágio Administrativo - Unimed Araruama</t>
        </is>
      </c>
      <c r="F1203" t="inlineStr">
        <is>
          <t>internship</t>
        </is>
      </c>
      <c r="G1203" t="inlineStr">
        <is>
          <t>08/09/2023</t>
        </is>
      </c>
      <c r="I1203" t="b">
        <v>0</v>
      </c>
      <c r="J1203" t="inlineStr">
        <is>
          <t>Araruama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https://unimed-araruama.gupy.io/job/eyJqb2JJZCI6NTM5NTgyNCwic291cmNlIjoiZ3VweV9wb3J0YWwifQ==?jobBoardSource=gupy_portal</t>
        </is>
      </c>
      <c r="N1203" t="inlineStr">
        <is>
          <t>Não</t>
        </is>
      </c>
    </row>
    <row r="1204">
      <c r="A1204" t="n">
        <v>5387568</v>
      </c>
      <c r="B1204" t="n">
        <v>537</v>
      </c>
      <c r="C1204" t="inlineStr">
        <is>
          <t>Colégio pH</t>
        </is>
      </c>
      <c r="D1204" t="inlineStr">
        <is>
          <t>Not</t>
        </is>
      </c>
      <c r="E1204" t="inlineStr">
        <is>
          <t>Estagiário(a) Pedagógico | Colégio pH [BANCO DE TALENTOS]</t>
        </is>
      </c>
      <c r="F1204" t="inlineStr">
        <is>
          <t>talent_pool</t>
        </is>
      </c>
      <c r="G1204" t="inlineStr">
        <is>
          <t>06/09/2023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https://ph.gupy.io/job/eyJqb2JJZCI6NTM4NzU2OCwic291cmNlIjoiZ3VweV9wb3J0YWwifQ==?jobBoardSource=gupy_portal</t>
        </is>
      </c>
      <c r="N1204" t="inlineStr">
        <is>
          <t>Não</t>
        </is>
      </c>
    </row>
    <row r="1205">
      <c r="A1205" s="4" t="n">
        <v>5364404</v>
      </c>
      <c r="B1205" s="4" t="n">
        <v>50527</v>
      </c>
      <c r="C1205" s="4" t="inlineStr">
        <is>
          <t>VENHA SER #SANGUELARANJA 🧡🚀</t>
        </is>
      </c>
      <c r="D1205" s="4" t="inlineStr">
        <is>
          <t>Not</t>
        </is>
      </c>
      <c r="E1205" s="4" t="inlineStr">
        <is>
          <t>Desenvolvedor BackEnd Java Jr</t>
        </is>
      </c>
      <c r="F1205" s="4" t="inlineStr">
        <is>
          <t>effective</t>
        </is>
      </c>
      <c r="G1205" s="4" t="inlineStr">
        <is>
          <t>31/08/2023</t>
        </is>
      </c>
      <c r="H1205" s="4" t="n"/>
      <c r="I1205" s="4" t="b">
        <v>1</v>
      </c>
      <c r="J1205" s="4" t="inlineStr">
        <is>
          <t>São Paulo</t>
        </is>
      </c>
      <c r="K1205" s="4" t="inlineStr">
        <is>
          <t>São Paulo</t>
        </is>
      </c>
      <c r="L1205" s="4" t="inlineStr">
        <is>
          <t>remote</t>
        </is>
      </c>
      <c r="M1205" s="4" t="inlineStr">
        <is>
          <t>https://fcamara.gupy.io/job/eyJqb2JJZCI6NTM2NDQwNCwic291cmNlIjoiZ3VweV9wb3J0YWwifQ==?jobBoardSource=gupy_portal</t>
        </is>
      </c>
      <c r="N1205" s="4" t="inlineStr">
        <is>
          <t>Não</t>
        </is>
      </c>
    </row>
    <row r="1206">
      <c r="A1206" t="n">
        <v>5333311</v>
      </c>
      <c r="B1206" t="n">
        <v>58909</v>
      </c>
      <c r="C1206" t="inlineStr">
        <is>
          <t>Venha construir o futuro com a gente!</t>
        </is>
      </c>
      <c r="D1206" t="inlineStr">
        <is>
          <t>Not</t>
        </is>
      </c>
      <c r="E1206" t="inlineStr">
        <is>
          <t>Estagiário de Engenharia/Arquitetura - Banco de Talentos</t>
        </is>
      </c>
      <c r="F1206" t="inlineStr">
        <is>
          <t>talent_pool</t>
        </is>
      </c>
      <c r="G1206" t="inlineStr">
        <is>
          <t>24/08/2023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https://vagas-mrveco.gupy.io/job/eyJqb2JJZCI6NTMzMzMxMSwic291cmNlIjoiZ3VweV9wb3J0YWwifQ==?jobBoardSource=gupy_portal</t>
        </is>
      </c>
      <c r="N1206" t="inlineStr">
        <is>
          <t>Não</t>
        </is>
      </c>
    </row>
    <row r="1207">
      <c r="A1207" t="n">
        <v>5296545</v>
      </c>
      <c r="B1207" t="n">
        <v>2284</v>
      </c>
      <c r="C1207" t="inlineStr">
        <is>
          <t>Grupo Elfa</t>
        </is>
      </c>
      <c r="D1207" t="inlineStr">
        <is>
          <t>Not</t>
        </is>
      </c>
      <c r="E1207" t="inlineStr">
        <is>
          <t>Banco de Talentos - Próximas edições Programas de Estágio</t>
        </is>
      </c>
      <c r="F1207" t="inlineStr">
        <is>
          <t>talent_pool</t>
        </is>
      </c>
      <c r="G1207" t="inlineStr">
        <is>
          <t>18/08/2023</t>
        </is>
      </c>
      <c r="H1207" t="inlineStr">
        <is>
          <t>31/12/2025</t>
        </is>
      </c>
      <c r="I1207" t="b">
        <v>1</v>
      </c>
      <c r="L1207" t="inlineStr">
        <is>
          <t>remote</t>
        </is>
      </c>
      <c r="M1207" t="inlineStr">
        <is>
          <t>https://grupoelfa.gupy.io/job/eyJqb2JJZCI6NTI5NjU0NSwic291cmNlIjoiZ3VweV9wb3J0YWwifQ==?jobBoardSource=gupy_portal</t>
        </is>
      </c>
      <c r="N1207" t="inlineStr">
        <is>
          <t>Não</t>
        </is>
      </c>
    </row>
    <row r="1208">
      <c r="A1208" t="n">
        <v>5209459</v>
      </c>
      <c r="B1208" t="n">
        <v>68169</v>
      </c>
      <c r="C1208" t="inlineStr">
        <is>
          <t>Ibeu - Inglês Global</t>
        </is>
      </c>
      <c r="D1208" t="inlineStr">
        <is>
          <t>Not</t>
        </is>
      </c>
      <c r="E1208" t="inlineStr">
        <is>
          <t>BANCO DE TALENTOS | Quero estagiar no Ibeu! 🚀</t>
        </is>
      </c>
      <c r="F1208" t="inlineStr">
        <is>
          <t>talent_pool</t>
        </is>
      </c>
      <c r="G1208" t="inlineStr">
        <is>
          <t>27/07/2023</t>
        </is>
      </c>
      <c r="I1208" t="b">
        <v>0</v>
      </c>
      <c r="J1208" t="inlineStr">
        <is>
          <t>Rio de Janeiro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https://ibeu.gupy.io/job/eyJqb2JJZCI6NTIwOTQ1OSwic291cmNlIjoiZ3VweV9wb3J0YWwifQ==?jobBoardSource=gupy_portal</t>
        </is>
      </c>
      <c r="N1208" t="inlineStr">
        <is>
          <t>Não</t>
        </is>
      </c>
    </row>
    <row r="1209">
      <c r="A1209" t="n">
        <v>5141354</v>
      </c>
      <c r="B1209" t="n">
        <v>68126</v>
      </c>
      <c r="C1209" t="inlineStr">
        <is>
          <t xml:space="preserve">Vericode Tecnologia </t>
        </is>
      </c>
      <c r="D1209" t="inlineStr">
        <is>
          <t>Not</t>
        </is>
      </c>
      <c r="E1209" t="inlineStr">
        <is>
          <t>Banco de Talentos - Estágio em Tecnologia</t>
        </is>
      </c>
      <c r="F1209" t="inlineStr">
        <is>
          <t>talent_pool</t>
        </is>
      </c>
      <c r="G1209" t="inlineStr">
        <is>
          <t>14/07/2023</t>
        </is>
      </c>
      <c r="I1209" t="b">
        <v>1</v>
      </c>
      <c r="L1209" t="inlineStr">
        <is>
          <t>remote</t>
        </is>
      </c>
      <c r="M1209" t="inlineStr">
        <is>
          <t>https://vericode.gupy.io/job/eyJqb2JJZCI6NTE0MTM1NCwic291cmNlIjoiZ3VweV9wb3J0YWwifQ==?jobBoardSource=gupy_portal</t>
        </is>
      </c>
      <c r="N1209" t="inlineStr">
        <is>
          <t>Não</t>
        </is>
      </c>
    </row>
    <row r="1210">
      <c r="A1210" t="n">
        <v>5042223</v>
      </c>
      <c r="B1210" t="n">
        <v>30303</v>
      </c>
      <c r="C1210" t="inlineStr">
        <is>
          <t>Codex Utilities</t>
        </is>
      </c>
      <c r="D1210" t="inlineStr">
        <is>
          <t>Not</t>
        </is>
      </c>
      <c r="E1210" t="inlineStr">
        <is>
          <t>V.CODEX- Banco de Oportunidades- Estágio</t>
        </is>
      </c>
      <c r="F1210" t="inlineStr">
        <is>
          <t>talent_pool</t>
        </is>
      </c>
      <c r="G1210" t="inlineStr">
        <is>
          <t>07/07/2023</t>
        </is>
      </c>
      <c r="I1210" t="b">
        <v>1</v>
      </c>
      <c r="L1210" t="inlineStr">
        <is>
          <t>remote</t>
        </is>
      </c>
      <c r="M1210" t="inlineStr">
        <is>
          <t>https://codexutilities.gupy.io/job/eyJqb2JJZCI6NTA0MjIyMywic291cmNlIjoiZ3VweV9wb3J0YWwifQ==?jobBoardSource=gupy_portal</t>
        </is>
      </c>
      <c r="N1210" t="inlineStr">
        <is>
          <t>Não</t>
        </is>
      </c>
    </row>
    <row r="1211">
      <c r="A1211" t="n">
        <v>5095004</v>
      </c>
      <c r="B1211" t="n">
        <v>21256</v>
      </c>
      <c r="C1211" t="inlineStr">
        <is>
          <t>Karoon Energy Brasil</t>
        </is>
      </c>
      <c r="D1211" t="inlineStr">
        <is>
          <t>Not</t>
        </is>
      </c>
      <c r="E1211" t="inlineStr">
        <is>
          <t>Banco de Talentos - Estagiários</t>
        </is>
      </c>
      <c r="F1211" t="inlineStr">
        <is>
          <t>internship</t>
        </is>
      </c>
      <c r="G1211" t="inlineStr">
        <is>
          <t>28/06/2023</t>
        </is>
      </c>
      <c r="I1211" t="b">
        <v>0</v>
      </c>
      <c r="J1211" t="inlineStr">
        <is>
          <t>Rio de Janeiro</t>
        </is>
      </c>
      <c r="K1211" t="inlineStr">
        <is>
          <t>Rio de Janeiro</t>
        </is>
      </c>
      <c r="L1211" t="inlineStr">
        <is>
          <t>on-site</t>
        </is>
      </c>
      <c r="M1211" t="inlineStr">
        <is>
          <t>https://karoonbrasil.gupy.io/job/eyJqb2JJZCI6NTA5NTAwNCwic291cmNlIjoiZ3VweV9wb3J0YWwifQ==?jobBoardSource=gupy_portal</t>
        </is>
      </c>
      <c r="N1211" t="inlineStr">
        <is>
          <t>Não</t>
        </is>
      </c>
    </row>
    <row r="1212">
      <c r="A1212" s="4" t="n">
        <v>5042386</v>
      </c>
      <c r="B1212" s="4" t="n">
        <v>40133</v>
      </c>
      <c r="C1212" s="4" t="inlineStr">
        <is>
          <t>Account Manager Jr</t>
        </is>
      </c>
      <c r="D1212" s="4" t="inlineStr">
        <is>
          <t>Not</t>
        </is>
      </c>
      <c r="E1212" s="4" t="inlineStr">
        <is>
          <t>Desenvolvedor Back End</t>
        </is>
      </c>
      <c r="F1212" s="4" t="inlineStr">
        <is>
          <t>vacancy_legal_entity</t>
        </is>
      </c>
      <c r="G1212" s="4" t="inlineStr">
        <is>
          <t>22/06/2023</t>
        </is>
      </c>
      <c r="H1212" s="4" t="n"/>
      <c r="I1212" s="4" t="b">
        <v>1</v>
      </c>
      <c r="J1212" s="4" t="inlineStr">
        <is>
          <t>São Paulo</t>
        </is>
      </c>
      <c r="K1212" s="4" t="n"/>
      <c r="L1212" s="4" t="inlineStr">
        <is>
          <t>remote</t>
        </is>
      </c>
      <c r="M1212" s="4" t="inlineStr">
        <is>
          <t>https://taking&amp;140986&amp;inactive.gupy.io/job/eyJqb2JJZCI6NTA0MjM4Niwic291cmNlIjoiZ3VweV9wb3J0YWwifQ==?jobBoardSource=gupy_portal</t>
        </is>
      </c>
      <c r="N1212" s="4" t="inlineStr">
        <is>
          <t>Não</t>
        </is>
      </c>
    </row>
    <row r="1213">
      <c r="A1213" t="n">
        <v>4840064</v>
      </c>
      <c r="B1213" t="n">
        <v>587</v>
      </c>
      <c r="C1213" t="inlineStr">
        <is>
          <t>Confidencial</t>
        </is>
      </c>
      <c r="D1213" t="inlineStr">
        <is>
          <t>Not</t>
        </is>
      </c>
      <c r="E1213" t="inlineStr">
        <is>
          <t>ESTAGIÁRIO SISTEMA DE MONITORAÇÃO</t>
        </is>
      </c>
      <c r="F1213" t="inlineStr">
        <is>
          <t>internship</t>
        </is>
      </c>
      <c r="G1213" t="inlineStr">
        <is>
          <t>13/06/2023</t>
        </is>
      </c>
      <c r="I1213" t="b">
        <v>1</v>
      </c>
      <c r="J1213" t="inlineStr">
        <is>
          <t>Barueri</t>
        </is>
      </c>
      <c r="K1213" t="inlineStr">
        <is>
          <t>São Paulo</t>
        </is>
      </c>
      <c r="L1213" t="inlineStr">
        <is>
          <t>remote</t>
        </is>
      </c>
      <c r="M1213" t="inlineStr">
        <is>
          <t>https://confidencial55329.gupy.io/job/eyJqb2JJZCI6NDg0MDA2NCwic291cmNlIjoiZ3VweV9wb3J0YWwifQ==?jobBoardSource=gupy_portal</t>
        </is>
      </c>
      <c r="N1213" t="inlineStr">
        <is>
          <t>Não</t>
        </is>
      </c>
    </row>
    <row r="1214">
      <c r="A1214" s="4" t="n">
        <v>4966555</v>
      </c>
      <c r="B1214" s="4" t="n">
        <v>40133</v>
      </c>
      <c r="C1214" s="4" t="inlineStr">
        <is>
          <t>Taking</t>
        </is>
      </c>
      <c r="D1214" s="4" t="inlineStr">
        <is>
          <t>Not</t>
        </is>
      </c>
      <c r="E1214" s="4" t="inlineStr">
        <is>
          <t>Desenvolvedor Progress Pleno - Java Back End</t>
        </is>
      </c>
      <c r="F1214" s="4" t="inlineStr">
        <is>
          <t>vacancy_legal_entity</t>
        </is>
      </c>
      <c r="G1214" s="4" t="inlineStr">
        <is>
          <t>12/06/2023</t>
        </is>
      </c>
      <c r="H1214" s="4" t="n"/>
      <c r="I1214" s="4" t="b">
        <v>1</v>
      </c>
      <c r="J1214" s="4" t="inlineStr">
        <is>
          <t>São Paulo</t>
        </is>
      </c>
      <c r="K1214" s="4" t="inlineStr">
        <is>
          <t>São Paulo</t>
        </is>
      </c>
      <c r="L1214" s="4" t="inlineStr">
        <is>
          <t>remote</t>
        </is>
      </c>
      <c r="M1214" s="4" t="inlineStr">
        <is>
          <t>https://taking-people&amp;91359&amp;inactive.gupy.io/job/eyJqb2JJZCI6NDk2NjU1NSwic291cmNlIjoiZ3VweV9wb3J0YWwifQ==?jobBoardSource=gupy_portal</t>
        </is>
      </c>
      <c r="N1214" s="4" t="inlineStr">
        <is>
          <t>Não</t>
        </is>
      </c>
    </row>
    <row r="1215">
      <c r="A1215" s="4" t="n">
        <v>4886326</v>
      </c>
      <c r="B1215" s="4" t="n">
        <v>40133</v>
      </c>
      <c r="C1215" s="4" t="inlineStr">
        <is>
          <t>Taking</t>
        </is>
      </c>
      <c r="D1215" s="4" t="inlineStr">
        <is>
          <t>Not</t>
        </is>
      </c>
      <c r="E1215" s="4" t="inlineStr">
        <is>
          <t xml:space="preserve">Desenvolvedor Backend Java SR </t>
        </is>
      </c>
      <c r="F1215" s="4" t="inlineStr">
        <is>
          <t>vacancy_legal_entity</t>
        </is>
      </c>
      <c r="G1215" s="4" t="inlineStr">
        <is>
          <t>01/06/2023</t>
        </is>
      </c>
      <c r="H1215" s="4" t="n"/>
      <c r="I1215" s="4" t="b">
        <v>1</v>
      </c>
      <c r="J1215" s="4" t="inlineStr">
        <is>
          <t>Sp</t>
        </is>
      </c>
      <c r="K1215" s="4" t="inlineStr">
        <is>
          <t>São Paulo</t>
        </is>
      </c>
      <c r="L1215" s="4" t="inlineStr">
        <is>
          <t>remote</t>
        </is>
      </c>
      <c r="M1215" s="4" t="inlineStr">
        <is>
          <t>https://taking-people&amp;91359&amp;inactive.gupy.io/job/eyJqb2JJZCI6NDg4NjMyNiwic291cmNlIjoiZ3VweV9wb3J0YWwifQ==?jobBoardSource=gupy_portal</t>
        </is>
      </c>
      <c r="N1215" s="4" t="inlineStr">
        <is>
          <t>Não</t>
        </is>
      </c>
    </row>
    <row r="1216">
      <c r="A1216" s="4" t="n">
        <v>4886459</v>
      </c>
      <c r="B1216" s="4" t="n">
        <v>40133</v>
      </c>
      <c r="C1216" s="4" t="inlineStr">
        <is>
          <t>Taking</t>
        </is>
      </c>
      <c r="D1216" s="4" t="inlineStr">
        <is>
          <t>Not</t>
        </is>
      </c>
      <c r="E1216" s="4" t="inlineStr">
        <is>
          <t>Desenvolvedor Backend Java SR</t>
        </is>
      </c>
      <c r="F1216" s="4" t="inlineStr">
        <is>
          <t>vacancy_legal_entity</t>
        </is>
      </c>
      <c r="G1216" s="4" t="inlineStr">
        <is>
          <t>01/06/2023</t>
        </is>
      </c>
      <c r="H1216" s="4" t="n"/>
      <c r="I1216" s="4" t="b">
        <v>1</v>
      </c>
      <c r="J1216" s="4" t="inlineStr">
        <is>
          <t>Sp</t>
        </is>
      </c>
      <c r="K1216" s="4" t="inlineStr">
        <is>
          <t>São Paulo</t>
        </is>
      </c>
      <c r="L1216" s="4" t="inlineStr">
        <is>
          <t>remote</t>
        </is>
      </c>
      <c r="M1216" s="4" t="inlineStr">
        <is>
          <t>https://taking-people&amp;91359&amp;inactive.gupy.io/job/eyJqb2JJZCI6NDg4NjQ1OSwic291cmNlIjoiZ3VweV9wb3J0YWwifQ==?jobBoardSource=gupy_portal</t>
        </is>
      </c>
      <c r="N1216" s="4" t="inlineStr">
        <is>
          <t>Não</t>
        </is>
      </c>
    </row>
    <row r="1217">
      <c r="A1217" t="n">
        <v>4888489</v>
      </c>
      <c r="B1217" t="n">
        <v>32278</v>
      </c>
      <c r="C1217" t="inlineStr">
        <is>
          <t>Alterdata Software</t>
        </is>
      </c>
      <c r="D1217" t="inlineStr">
        <is>
          <t>Not</t>
        </is>
      </c>
      <c r="E1217" t="inlineStr">
        <is>
          <t>Programa Tecnologia para Todos</t>
        </is>
      </c>
      <c r="F1217" t="inlineStr">
        <is>
          <t>talent_pool</t>
        </is>
      </c>
      <c r="G1217" t="inlineStr">
        <is>
          <t>31/05/2023</t>
        </is>
      </c>
      <c r="I1217" t="b">
        <v>0</v>
      </c>
      <c r="J1217" t="inlineStr">
        <is>
          <t>Teresópolis</t>
        </is>
      </c>
      <c r="K1217" t="inlineStr">
        <is>
          <t>Rio de Janeiro</t>
        </is>
      </c>
      <c r="L1217" t="inlineStr">
        <is>
          <t>on-site</t>
        </is>
      </c>
      <c r="M1217" t="inlineStr">
        <is>
          <t>https://alterdata.gupy.io/job/eyJqb2JJZCI6NDg4ODQ4OSwic291cmNlIjoiZ3VweV9wb3J0YWwifQ==?jobBoardSource=gupy_portal</t>
        </is>
      </c>
      <c r="N1217" t="inlineStr">
        <is>
          <t>Não</t>
        </is>
      </c>
    </row>
    <row r="1218">
      <c r="A1218" s="4" t="n">
        <v>4886417</v>
      </c>
      <c r="B1218" s="4" t="n">
        <v>40133</v>
      </c>
      <c r="C1218" s="4" t="inlineStr">
        <is>
          <t>Account Manager Jr</t>
        </is>
      </c>
      <c r="D1218" s="4" t="inlineStr">
        <is>
          <t>Not</t>
        </is>
      </c>
      <c r="E1218" s="4" t="inlineStr">
        <is>
          <t xml:space="preserve">Desenvolvedor Backend Java SR </t>
        </is>
      </c>
      <c r="F1218" s="4" t="inlineStr">
        <is>
          <t>vacancy_legal_entity</t>
        </is>
      </c>
      <c r="G1218" s="4" t="inlineStr">
        <is>
          <t>31/05/2023</t>
        </is>
      </c>
      <c r="H1218" s="4" t="n"/>
      <c r="I1218" s="4" t="b">
        <v>1</v>
      </c>
      <c r="J1218" s="4" t="inlineStr">
        <is>
          <t>Sp</t>
        </is>
      </c>
      <c r="K1218" s="4" t="inlineStr">
        <is>
          <t>São Paulo</t>
        </is>
      </c>
      <c r="L1218" s="4" t="inlineStr">
        <is>
          <t>remote</t>
        </is>
      </c>
      <c r="M1218" s="4" t="inlineStr">
        <is>
          <t>https://taking&amp;140986&amp;inactive.gupy.io/job/eyJqb2JJZCI6NDg4NjQxNywic291cmNlIjoiZ3VweV9wb3J0YWwifQ==?jobBoardSource=gupy_portal</t>
        </is>
      </c>
      <c r="N1218" s="4" t="inlineStr">
        <is>
          <t>Não</t>
        </is>
      </c>
    </row>
    <row r="1219">
      <c r="A1219" s="4" t="n">
        <v>4886269</v>
      </c>
      <c r="B1219" s="4" t="n">
        <v>40133</v>
      </c>
      <c r="C1219" s="4" t="inlineStr">
        <is>
          <t>Taking</t>
        </is>
      </c>
      <c r="D1219" s="4" t="inlineStr">
        <is>
          <t>Not</t>
        </is>
      </c>
      <c r="E1219" s="4" t="inlineStr">
        <is>
          <t>Desenvolvedor Backend Java SR</t>
        </is>
      </c>
      <c r="F1219" s="4" t="inlineStr">
        <is>
          <t>vacancy_legal_entity</t>
        </is>
      </c>
      <c r="G1219" s="4" t="inlineStr">
        <is>
          <t>31/05/2023</t>
        </is>
      </c>
      <c r="H1219" s="4" t="n"/>
      <c r="I1219" s="4" t="b">
        <v>1</v>
      </c>
      <c r="J1219" s="4" t="inlineStr">
        <is>
          <t>Sp</t>
        </is>
      </c>
      <c r="K1219" s="4" t="inlineStr">
        <is>
          <t>São Paulo</t>
        </is>
      </c>
      <c r="L1219" s="4" t="inlineStr">
        <is>
          <t>remote</t>
        </is>
      </c>
      <c r="M1219" s="4" t="inlineStr">
        <is>
          <t>https://taking-people&amp;91359&amp;inactive.gupy.io/job/eyJqb2JJZCI6NDg4NjI2OSwic291cmNlIjoiZ3VweV9wb3J0YWwifQ==?jobBoardSource=gupy_portal</t>
        </is>
      </c>
      <c r="N1219" s="4" t="inlineStr">
        <is>
          <t>Não</t>
        </is>
      </c>
    </row>
    <row r="1220">
      <c r="A1220" s="4" t="n">
        <v>4883448</v>
      </c>
      <c r="B1220" s="4" t="n">
        <v>40133</v>
      </c>
      <c r="C1220" s="4" t="inlineStr">
        <is>
          <t>Taking</t>
        </is>
      </c>
      <c r="D1220" s="4" t="inlineStr">
        <is>
          <t>Not</t>
        </is>
      </c>
      <c r="E1220" s="4" t="inlineStr">
        <is>
          <t xml:space="preserve">Desenvolvedor Backend Java Pleno </t>
        </is>
      </c>
      <c r="F1220" s="4" t="inlineStr">
        <is>
          <t>vacancy_legal_entity</t>
        </is>
      </c>
      <c r="G1220" s="4" t="inlineStr">
        <is>
          <t>31/05/2023</t>
        </is>
      </c>
      <c r="H1220" s="4" t="n"/>
      <c r="I1220" s="4" t="b">
        <v>1</v>
      </c>
      <c r="J1220" s="4" t="inlineStr">
        <is>
          <t>Sp</t>
        </is>
      </c>
      <c r="K1220" s="4" t="inlineStr">
        <is>
          <t>São Paulo</t>
        </is>
      </c>
      <c r="L1220" s="4" t="inlineStr">
        <is>
          <t>remote</t>
        </is>
      </c>
      <c r="M1220" s="4" t="inlineStr">
        <is>
          <t>https://taking-people&amp;91359&amp;inactive.gupy.io/job/eyJqb2JJZCI6NDg4MzQ0OCwic291cmNlIjoiZ3VweV9wb3J0YWwifQ==?jobBoardSource=gupy_portal</t>
        </is>
      </c>
      <c r="N1220" s="4" t="inlineStr">
        <is>
          <t>Não</t>
        </is>
      </c>
    </row>
    <row r="1221">
      <c r="A1221" s="4" t="n">
        <v>4883453</v>
      </c>
      <c r="B1221" s="4" t="n">
        <v>40133</v>
      </c>
      <c r="C1221" s="4" t="inlineStr">
        <is>
          <t>Account Manager Jr</t>
        </is>
      </c>
      <c r="D1221" s="4" t="inlineStr">
        <is>
          <t>Not</t>
        </is>
      </c>
      <c r="E1221" s="4" t="inlineStr">
        <is>
          <t xml:space="preserve">Desenvolvedor Backend Java Pleno </t>
        </is>
      </c>
      <c r="F1221" s="4" t="inlineStr">
        <is>
          <t>vacancy_legal_entity</t>
        </is>
      </c>
      <c r="G1221" s="4" t="inlineStr">
        <is>
          <t>31/05/2023</t>
        </is>
      </c>
      <c r="H1221" s="4" t="n"/>
      <c r="I1221" s="4" t="b">
        <v>1</v>
      </c>
      <c r="J1221" s="4" t="inlineStr">
        <is>
          <t>Sp</t>
        </is>
      </c>
      <c r="K1221" s="4" t="inlineStr">
        <is>
          <t>São Paulo</t>
        </is>
      </c>
      <c r="L1221" s="4" t="inlineStr">
        <is>
          <t>remote</t>
        </is>
      </c>
      <c r="M1221" s="4" t="inlineStr">
        <is>
          <t>https://taking&amp;140986&amp;inactive.gupy.io/job/eyJqb2JJZCI6NDg4MzQ1Mywic291cmNlIjoiZ3VweV9wb3J0YWwifQ==?jobBoardSource=gupy_portal</t>
        </is>
      </c>
      <c r="N1221" s="4" t="inlineStr">
        <is>
          <t>Não</t>
        </is>
      </c>
    </row>
    <row r="1222">
      <c r="A1222" s="4" t="n">
        <v>4883379</v>
      </c>
      <c r="B1222" s="4" t="n">
        <v>40133</v>
      </c>
      <c r="C1222" s="4" t="inlineStr">
        <is>
          <t>Account Manager Jr</t>
        </is>
      </c>
      <c r="D1222" s="4" t="inlineStr">
        <is>
          <t>Not</t>
        </is>
      </c>
      <c r="E1222" s="4" t="inlineStr">
        <is>
          <t>Desenvolvedor Backend Java Pleno</t>
        </is>
      </c>
      <c r="F1222" s="4" t="inlineStr">
        <is>
          <t>vacancy_legal_entity</t>
        </is>
      </c>
      <c r="G1222" s="4" t="inlineStr">
        <is>
          <t>31/05/2023</t>
        </is>
      </c>
      <c r="H1222" s="4" t="n"/>
      <c r="I1222" s="4" t="b">
        <v>1</v>
      </c>
      <c r="J1222" s="4" t="inlineStr">
        <is>
          <t>Sp</t>
        </is>
      </c>
      <c r="K1222" s="4" t="inlineStr">
        <is>
          <t>São Paulo</t>
        </is>
      </c>
      <c r="L1222" s="4" t="inlineStr">
        <is>
          <t>remote</t>
        </is>
      </c>
      <c r="M1222" s="4" t="inlineStr">
        <is>
          <t>https://taking&amp;140986&amp;inactive.gupy.io/job/eyJqb2JJZCI6NDg4MzM3OSwic291cmNlIjoiZ3VweV9wb3J0YWwifQ==?jobBoardSource=gupy_portal</t>
        </is>
      </c>
      <c r="N1222" s="4" t="inlineStr">
        <is>
          <t>Não</t>
        </is>
      </c>
    </row>
    <row r="1223">
      <c r="A1223" t="n">
        <v>4876943</v>
      </c>
      <c r="B1223" t="n">
        <v>684</v>
      </c>
      <c r="C1223" t="inlineStr">
        <is>
          <t>Confidencial</t>
        </is>
      </c>
      <c r="D1223" t="inlineStr">
        <is>
          <t>Not</t>
        </is>
      </c>
      <c r="E1223" t="inlineStr">
        <is>
          <t xml:space="preserve">Analista Administrativo </t>
        </is>
      </c>
      <c r="F1223" t="inlineStr">
        <is>
          <t>effective</t>
        </is>
      </c>
      <c r="G1223" t="inlineStr">
        <is>
          <t>31/05/2023</t>
        </is>
      </c>
      <c r="I1223" t="b">
        <v>0</v>
      </c>
      <c r="J1223" t="inlineStr">
        <is>
          <t>Rio de Janeiro</t>
        </is>
      </c>
      <c r="K1223" t="inlineStr">
        <is>
          <t>Rio de Janeiro</t>
        </is>
      </c>
      <c r="L1223" t="inlineStr">
        <is>
          <t>Não informado</t>
        </is>
      </c>
      <c r="M1223" t="inlineStr">
        <is>
          <t>https://davitaconfidencial.gupy.io/job/eyJqb2JJZCI6NDg3Njk0Mywic291cmNlIjoiZ3VweV9wb3J0YWwifQ==?jobBoardSource=gupy_portal</t>
        </is>
      </c>
      <c r="N1223" t="inlineStr">
        <is>
          <t>Não</t>
        </is>
      </c>
    </row>
    <row r="1224">
      <c r="A1224" t="n">
        <v>4800958</v>
      </c>
      <c r="B1224" t="n">
        <v>140</v>
      </c>
      <c r="C1224" t="inlineStr">
        <is>
          <t>nia tecnologia para negócios</t>
        </is>
      </c>
      <c r="D1224" t="inlineStr">
        <is>
          <t>Not</t>
        </is>
      </c>
      <c r="E1224" t="inlineStr">
        <is>
          <t>Banco de Talentos - Programa de Estágio!</t>
        </is>
      </c>
      <c r="F1224" t="inlineStr">
        <is>
          <t>talent_pool</t>
        </is>
      </c>
      <c r="G1224" t="inlineStr">
        <is>
          <t>19/05/2023</t>
        </is>
      </c>
      <c r="I1224" t="b">
        <v>1</v>
      </c>
      <c r="J1224" t="inlineStr">
        <is>
          <t>Florianópolis</t>
        </is>
      </c>
      <c r="K1224" t="inlineStr">
        <is>
          <t>Santa Catarina</t>
        </is>
      </c>
      <c r="L1224" t="inlineStr">
        <is>
          <t>remote</t>
        </is>
      </c>
      <c r="M1224" t="inlineStr">
        <is>
          <t>https://nia.gupy.io/job/eyJqb2JJZCI6NDgwMDk1OCwic291cmNlIjoiZ3VweV9wb3J0YWwifQ==?jobBoardSource=gupy_portal</t>
        </is>
      </c>
      <c r="N1224" t="inlineStr">
        <is>
          <t>Não</t>
        </is>
      </c>
    </row>
    <row r="1225">
      <c r="A1225" s="4" t="n">
        <v>4823097</v>
      </c>
      <c r="B1225" s="4" t="n">
        <v>40133</v>
      </c>
      <c r="C1225" s="4" t="inlineStr">
        <is>
          <t>Taking</t>
        </is>
      </c>
      <c r="D1225" s="4" t="inlineStr">
        <is>
          <t>Not</t>
        </is>
      </c>
      <c r="E1225" s="4" t="inlineStr">
        <is>
          <t>Desenvolvedor Fullstack PHP c/ Angular</t>
        </is>
      </c>
      <c r="F1225" s="4" t="inlineStr">
        <is>
          <t>vacancy_legal_entity</t>
        </is>
      </c>
      <c r="G1225" s="4" t="inlineStr">
        <is>
          <t>18/05/2023</t>
        </is>
      </c>
      <c r="H1225" s="4" t="n"/>
      <c r="I1225" s="4" t="b">
        <v>1</v>
      </c>
      <c r="J1225" s="4" t="inlineStr">
        <is>
          <t>Belo Horizonte</t>
        </is>
      </c>
      <c r="K1225" s="4" t="inlineStr">
        <is>
          <t>Minas Gerais</t>
        </is>
      </c>
      <c r="L1225" s="4" t="inlineStr">
        <is>
          <t>remote</t>
        </is>
      </c>
      <c r="M1225" s="4" t="inlineStr">
        <is>
          <t>https://taking-people&amp;91359&amp;inactive.gupy.io/job/eyJqb2JJZCI6NDgyMzA5Nywic291cmNlIjoiZ3VweV9wb3J0YWwifQ==?jobBoardSource=gupy_portal</t>
        </is>
      </c>
      <c r="N1225" s="4" t="inlineStr">
        <is>
          <t>Não</t>
        </is>
      </c>
    </row>
    <row r="1226">
      <c r="A1226" t="n">
        <v>4816059</v>
      </c>
      <c r="B1226" t="n">
        <v>42970</v>
      </c>
      <c r="C1226" t="inlineStr">
        <is>
          <t>Fortgreen</t>
        </is>
      </c>
      <c r="D1226" t="inlineStr">
        <is>
          <t>Not</t>
        </is>
      </c>
      <c r="E1226" t="inlineStr">
        <is>
          <t>Banco de Currículos: Estágio de Agronomia</t>
        </is>
      </c>
      <c r="F1226" t="inlineStr">
        <is>
          <t>internship</t>
        </is>
      </c>
      <c r="G1226" t="inlineStr">
        <is>
          <t>17/05/2023</t>
        </is>
      </c>
      <c r="I1226" t="b">
        <v>1</v>
      </c>
      <c r="L1226" t="inlineStr">
        <is>
          <t>remote</t>
        </is>
      </c>
      <c r="M1226" t="inlineStr">
        <is>
          <t>https://fortgreen.gupy.io/job/eyJqb2JJZCI6NDgxNjA1OSwic291cmNlIjoiZ3VweV9wb3J0YWwifQ==?jobBoardSource=gupy_portal</t>
        </is>
      </c>
      <c r="N1226" t="inlineStr">
        <is>
          <t>Não</t>
        </is>
      </c>
    </row>
    <row r="1227">
      <c r="A1227" t="n">
        <v>4739013</v>
      </c>
      <c r="B1227" t="n">
        <v>40133</v>
      </c>
      <c r="C1227" t="inlineStr">
        <is>
          <t>Taking</t>
        </is>
      </c>
      <c r="D1227" t="inlineStr">
        <is>
          <t>Not</t>
        </is>
      </c>
      <c r="E1227" t="inlineStr">
        <is>
          <t xml:space="preserve"> Arquiteto /Programador Sr. .NET</t>
        </is>
      </c>
      <c r="F1227" t="inlineStr">
        <is>
          <t>vacancy_legal_entity</t>
        </is>
      </c>
      <c r="G1227" t="inlineStr">
        <is>
          <t>26/04/2023</t>
        </is>
      </c>
      <c r="I1227" t="b">
        <v>1</v>
      </c>
      <c r="J1227" t="inlineStr">
        <is>
          <t>Sp</t>
        </is>
      </c>
      <c r="K1227" t="inlineStr">
        <is>
          <t>São Paulo</t>
        </is>
      </c>
      <c r="L1227" t="inlineStr">
        <is>
          <t>remote</t>
        </is>
      </c>
      <c r="M1227" t="inlineStr">
        <is>
          <t>https://taking-people&amp;91359&amp;inactive.gupy.io/job/eyJqb2JJZCI6NDczOTAxMywic291cmNlIjoiZ3VweV9wb3J0YWwifQ==?jobBoardSource=gupy_portal</t>
        </is>
      </c>
      <c r="N1227" t="inlineStr">
        <is>
          <t>Não</t>
        </is>
      </c>
    </row>
    <row r="1228">
      <c r="A1228" t="n">
        <v>4127560</v>
      </c>
      <c r="B1228" t="n">
        <v>2159</v>
      </c>
      <c r="C1228" t="inlineStr">
        <is>
          <t>VeeCode Squad</t>
        </is>
      </c>
      <c r="D1228" t="inlineStr">
        <is>
          <t>Not</t>
        </is>
      </c>
      <c r="E1228" t="inlineStr">
        <is>
          <t>Banco de Talentos Veecode Squad BACKEND 2.0</t>
        </is>
      </c>
      <c r="F1228" t="inlineStr">
        <is>
          <t>talent_pool</t>
        </is>
      </c>
      <c r="G1228" t="inlineStr">
        <is>
          <t>16/02/2023</t>
        </is>
      </c>
      <c r="I1228" t="b">
        <v>1</v>
      </c>
      <c r="L1228" t="inlineStr">
        <is>
          <t>remote</t>
        </is>
      </c>
      <c r="M1228" t="inlineStr">
        <is>
          <t>https://veecodesquad.gupy.io/job/eyJqb2JJZCI6NDEyNzU2MCwic291cmNlIjoiZ3VweV9wb3J0YWwifQ==?jobBoardSource=gupy_portal</t>
        </is>
      </c>
      <c r="N1228" t="inlineStr">
        <is>
          <t>Não</t>
        </is>
      </c>
    </row>
    <row r="1229">
      <c r="A1229" s="4" t="n">
        <v>4099023</v>
      </c>
      <c r="B1229" s="4" t="n">
        <v>52441</v>
      </c>
      <c r="C1229" s="4" t="inlineStr">
        <is>
          <t>WK Technology</t>
        </is>
      </c>
      <c r="D1229" s="4" t="inlineStr">
        <is>
          <t>Not</t>
        </is>
      </c>
      <c r="E1229" s="4" t="inlineStr">
        <is>
          <t>Banco de Talentos WK Technology -  Fullstack PHP - ANGULAR</t>
        </is>
      </c>
      <c r="F1229" s="4" t="inlineStr">
        <is>
          <t>vacancy_legal_entity</t>
        </is>
      </c>
      <c r="G1229" s="4" t="inlineStr">
        <is>
          <t>15/02/2023</t>
        </is>
      </c>
      <c r="H1229" s="4" t="n"/>
      <c r="I1229" s="4" t="b">
        <v>1</v>
      </c>
      <c r="J1229" s="4" t="n"/>
      <c r="K1229" s="4" t="n"/>
      <c r="L1229" s="4" t="inlineStr">
        <is>
          <t>remote</t>
        </is>
      </c>
      <c r="M1229" s="4" t="inlineStr">
        <is>
          <t>https://wktechnology&amp;103300&amp;inactive.gupy.io/job/eyJqb2JJZCI6NDA5OTAyMywic291cmNlIjoiZ3VweV9wb3J0YWwifQ==?jobBoardSource=gupy_portal</t>
        </is>
      </c>
      <c r="N1229" s="4" t="inlineStr">
        <is>
          <t>Não</t>
        </is>
      </c>
    </row>
    <row r="1230">
      <c r="A1230" t="n">
        <v>4070697</v>
      </c>
      <c r="B1230" t="n">
        <v>31024</v>
      </c>
      <c r="C1230" t="inlineStr">
        <is>
          <t>Guanabara Diesel</t>
        </is>
      </c>
      <c r="D1230" t="inlineStr">
        <is>
          <t>Not</t>
        </is>
      </c>
      <c r="E1230" t="inlineStr">
        <is>
          <t>ESTÁGIO ENSINO SUPERIOR - CONTABILIDADE</t>
        </is>
      </c>
      <c r="F1230" t="inlineStr">
        <is>
          <t>internship</t>
        </is>
      </c>
      <c r="G1230" t="inlineStr">
        <is>
          <t>08/02/2023</t>
        </is>
      </c>
      <c r="I1230" t="b">
        <v>0</v>
      </c>
      <c r="J1230" t="inlineStr">
        <is>
          <t>Rio de Janeiro</t>
        </is>
      </c>
      <c r="K1230" t="inlineStr">
        <is>
          <t>Rio de Janeiro</t>
        </is>
      </c>
      <c r="L1230" t="inlineStr">
        <is>
          <t>on-site</t>
        </is>
      </c>
      <c r="M1230" t="inlineStr">
        <is>
          <t>https://guanabaradiesel&amp;66937&amp;inactive.gupy.io/job/eyJqb2JJZCI6NDA3MDY5Nywic291cmNlIjoiZ3VweV9wb3J0YWwifQ==?jobBoardSource=gupy_portal</t>
        </is>
      </c>
      <c r="N1230" t="inlineStr">
        <is>
          <t>Não</t>
        </is>
      </c>
    </row>
    <row r="1231">
      <c r="A1231" t="n">
        <v>3989636</v>
      </c>
      <c r="B1231" t="n">
        <v>58315</v>
      </c>
      <c r="C1231" t="inlineStr">
        <is>
          <t>Radix Engenharia e Software</t>
        </is>
      </c>
      <c r="D1231" t="inlineStr">
        <is>
          <t>Not</t>
        </is>
      </c>
      <c r="E1231" t="inlineStr">
        <is>
          <t>#VemPraRadix - Banco de Talentos (Estágio)</t>
        </is>
      </c>
      <c r="F1231" t="inlineStr">
        <is>
          <t>talent_pool</t>
        </is>
      </c>
      <c r="G1231" t="inlineStr">
        <is>
          <t>26/01/2023</t>
        </is>
      </c>
      <c r="H1231" t="inlineStr">
        <is>
          <t>31/12/2025</t>
        </is>
      </c>
      <c r="I1231" t="b">
        <v>1</v>
      </c>
      <c r="L1231" t="inlineStr">
        <is>
          <t>remote</t>
        </is>
      </c>
      <c r="M1231" t="inlineStr">
        <is>
          <t>https://radixeng.gupy.io/job/eyJqb2JJZCI6Mzk4OTYzNiwic291cmNlIjoiZ3VweV9wb3J0YWwifQ==?jobBoardSource=gupy_portal</t>
        </is>
      </c>
      <c r="N1231" t="inlineStr">
        <is>
          <t>Não</t>
        </is>
      </c>
    </row>
    <row r="1232">
      <c r="A1232" t="n">
        <v>3199337</v>
      </c>
      <c r="B1232" t="n">
        <v>40924</v>
      </c>
      <c r="C1232" t="inlineStr">
        <is>
          <t>Vagas Inmetrics</t>
        </is>
      </c>
      <c r="D1232" t="inlineStr">
        <is>
          <t>Not</t>
        </is>
      </c>
      <c r="E1232" t="inlineStr">
        <is>
          <t xml:space="preserve">BANCO DE TALENTOS - PROGRAMA INCLUIR - Posições Afirmativas (PCD) </t>
        </is>
      </c>
      <c r="F1232" t="inlineStr">
        <is>
          <t>talent_pool</t>
        </is>
      </c>
      <c r="G1232" t="inlineStr">
        <is>
          <t>14/10/2022</t>
        </is>
      </c>
      <c r="I1232" t="b">
        <v>1</v>
      </c>
      <c r="J1232" t="inlineStr">
        <is>
          <t>Barueri</t>
        </is>
      </c>
      <c r="K1232" t="inlineStr">
        <is>
          <t>São Paulo</t>
        </is>
      </c>
      <c r="L1232" t="inlineStr">
        <is>
          <t>remote</t>
        </is>
      </c>
      <c r="M1232" t="inlineStr">
        <is>
          <t>https://inmetrics.gupy.io/job/eyJqb2JJZCI6MzE5OTMzNywic291cmNlIjoiZ3VweV9wb3J0YWwifQ==?jobBoardSource=gupy_portal</t>
        </is>
      </c>
      <c r="N1232" t="inlineStr">
        <is>
          <t>Não</t>
        </is>
      </c>
    </row>
    <row r="1233">
      <c r="A1233" s="4" t="n">
        <v>2724028</v>
      </c>
      <c r="B1233" s="4" t="n">
        <v>30166</v>
      </c>
      <c r="C1233" s="4" t="inlineStr">
        <is>
          <t>Q2 bank</t>
        </is>
      </c>
      <c r="D1233" s="4" t="inlineStr">
        <is>
          <t>Not</t>
        </is>
      </c>
      <c r="E1233" s="4" t="inlineStr">
        <is>
          <t>Pessoa Desenvolvedora Backend Pl</t>
        </is>
      </c>
      <c r="F1233" s="4" t="inlineStr">
        <is>
          <t>outsource</t>
        </is>
      </c>
      <c r="G1233" s="4" t="inlineStr">
        <is>
          <t>18/08/2022</t>
        </is>
      </c>
      <c r="H1233" s="4" t="n"/>
      <c r="I1233" s="4" t="b">
        <v>1</v>
      </c>
      <c r="J1233" s="4" t="inlineStr">
        <is>
          <t>Franca</t>
        </is>
      </c>
      <c r="K1233" s="4" t="inlineStr">
        <is>
          <t>São Paulo</t>
        </is>
      </c>
      <c r="L1233" s="4" t="inlineStr">
        <is>
          <t>remote</t>
        </is>
      </c>
      <c r="M1233" s="4" t="inlineStr">
        <is>
          <t>https://q2bank&amp;66802&amp;inactive.gupy.io/job/eyJqb2JJZCI6MjcyNDAyOCwic291cmNlIjoiZ3VweV9wb3J0YWwifQ==?jobBoardSource=gupy_portal</t>
        </is>
      </c>
      <c r="N1233" s="4" t="inlineStr">
        <is>
          <t>Não</t>
        </is>
      </c>
    </row>
    <row r="1234">
      <c r="A1234" t="n">
        <v>2797579</v>
      </c>
      <c r="B1234" t="n">
        <v>37426</v>
      </c>
      <c r="C1234" t="inlineStr">
        <is>
          <t>Oportunidades T-Systems</t>
        </is>
      </c>
      <c r="D1234" t="inlineStr">
        <is>
          <t>Not</t>
        </is>
      </c>
      <c r="E1234" t="inlineStr">
        <is>
          <t xml:space="preserve">#Banco de Talentos - Estágio </t>
        </is>
      </c>
      <c r="F1234" t="inlineStr">
        <is>
          <t>talent_pool</t>
        </is>
      </c>
      <c r="G1234" t="inlineStr">
        <is>
          <t>12/08/2022</t>
        </is>
      </c>
      <c r="I1234" t="b">
        <v>1</v>
      </c>
      <c r="L1234" t="inlineStr">
        <is>
          <t>remote</t>
        </is>
      </c>
      <c r="M1234" t="inlineStr">
        <is>
          <t>https://t-systems.gupy.io/job/eyJqb2JJZCI6Mjc5NzU3OSwic291cmNlIjoiZ3VweV9wb3J0YWwifQ==?jobBoardSource=gupy_portal</t>
        </is>
      </c>
      <c r="N1234" t="inlineStr">
        <is>
          <t>Não</t>
        </is>
      </c>
    </row>
    <row r="1235">
      <c r="A1235" t="n">
        <v>2764029</v>
      </c>
      <c r="B1235" t="n">
        <v>35876</v>
      </c>
      <c r="C1235" t="inlineStr">
        <is>
          <t>IDIADA</t>
        </is>
      </c>
      <c r="D1235" t="inlineStr">
        <is>
          <t>Not</t>
        </is>
      </c>
      <c r="E1235" t="inlineStr">
        <is>
          <t>Estagiário(a) de Laboratório (Emissões Veiculares)</t>
        </is>
      </c>
      <c r="F1235" t="inlineStr">
        <is>
          <t>internship</t>
        </is>
      </c>
      <c r="G1235" t="inlineStr">
        <is>
          <t>08/08/2022</t>
        </is>
      </c>
      <c r="I1235" t="b">
        <v>0</v>
      </c>
      <c r="J1235" t="inlineStr">
        <is>
          <t>Itatiaia</t>
        </is>
      </c>
      <c r="K1235" t="inlineStr">
        <is>
          <t>Rio de Janeiro</t>
        </is>
      </c>
      <c r="L1235" t="inlineStr">
        <is>
          <t>on-site</t>
        </is>
      </c>
      <c r="M1235" t="inlineStr">
        <is>
          <t>https://idiada&amp;75218&amp;inactive.gupy.io/job/eyJqb2JJZCI6Mjc2NDAyOSwic291cmNlIjoiZ3VweV9wb3J0YWwifQ==?jobBoardSource=gupy_portal</t>
        </is>
      </c>
      <c r="N1235" t="inlineStr">
        <is>
          <t>Não</t>
        </is>
      </c>
    </row>
    <row r="1236">
      <c r="A1236" t="n">
        <v>2343553</v>
      </c>
      <c r="B1236" t="n">
        <v>10828</v>
      </c>
      <c r="C1236" t="inlineStr">
        <is>
          <t>CL JOIAS</t>
        </is>
      </c>
      <c r="D1236" t="inlineStr">
        <is>
          <t>Not</t>
        </is>
      </c>
      <c r="E1236" t="inlineStr">
        <is>
          <t xml:space="preserve">Estagiário(a) de Design </t>
        </is>
      </c>
      <c r="F1236" t="inlineStr">
        <is>
          <t>talent_pool</t>
        </is>
      </c>
      <c r="G1236" t="inlineStr">
        <is>
          <t>23/06/2022</t>
        </is>
      </c>
      <c r="I1236" t="b">
        <v>0</v>
      </c>
      <c r="J1236" t="inlineStr">
        <is>
          <t>Rio de Janeiro</t>
        </is>
      </c>
      <c r="K1236" t="inlineStr">
        <is>
          <t>Rio de Janeiro</t>
        </is>
      </c>
      <c r="L1236" t="inlineStr">
        <is>
          <t>hybrid</t>
        </is>
      </c>
      <c r="M1236" t="inlineStr">
        <is>
          <t>https://cljoias.gupy.io/job/eyJqb2JJZCI6MjM0MzU1Mywic291cmNlIjoiZ3VweV9wb3J0YWwifQ==?jobBoardSource=gupy_portal</t>
        </is>
      </c>
      <c r="N1236" t="inlineStr">
        <is>
          <t>Não</t>
        </is>
      </c>
    </row>
    <row r="1237">
      <c r="A1237" t="n">
        <v>1642707</v>
      </c>
      <c r="B1237" t="n">
        <v>5582</v>
      </c>
      <c r="C1237" t="inlineStr">
        <is>
          <t>Trench Rossi Watanabe</t>
        </is>
      </c>
      <c r="D1237" t="inlineStr">
        <is>
          <t>Not</t>
        </is>
      </c>
      <c r="E1237" t="inlineStr">
        <is>
          <t>Banco de Talentos - Estágio em Direito - Rio de Janeiro</t>
        </is>
      </c>
      <c r="F1237" t="inlineStr">
        <is>
          <t>internship</t>
        </is>
      </c>
      <c r="G1237" t="inlineStr">
        <is>
          <t>25/03/2022</t>
        </is>
      </c>
      <c r="I1237" t="b">
        <v>0</v>
      </c>
      <c r="J1237" t="inlineStr">
        <is>
          <t>Rio de Janeiro</t>
        </is>
      </c>
      <c r="K1237" t="inlineStr">
        <is>
          <t>Rio de Janeiro</t>
        </is>
      </c>
      <c r="L1237" t="inlineStr">
        <is>
          <t>on-site</t>
        </is>
      </c>
      <c r="M1237" t="inlineStr">
        <is>
          <t>https://trenchrossi&amp;14728&amp;inactive.gupy.io/job/eyJqb2JJZCI6MTY0MjcwNywic291cmNlIjoiZ3VweV9wb3J0YWwifQ==?jobBoardSource=gupy_portal</t>
        </is>
      </c>
      <c r="N1237" t="inlineStr">
        <is>
          <t>Não</t>
        </is>
      </c>
    </row>
    <row r="1238">
      <c r="A1238" s="4" t="n">
        <v>1524055</v>
      </c>
      <c r="B1238" s="4" t="n">
        <v>7099</v>
      </c>
      <c r="C1238" s="4" t="inlineStr">
        <is>
          <t>Terras</t>
        </is>
      </c>
      <c r="D1238" s="4" t="inlineStr">
        <is>
          <t>Not</t>
        </is>
      </c>
      <c r="E1238" s="4" t="inlineStr">
        <is>
          <t>Pessoa desenvolvedora nível Estagiário</t>
        </is>
      </c>
      <c r="F1238" s="4" t="inlineStr">
        <is>
          <t>effective</t>
        </is>
      </c>
      <c r="G1238" s="4" t="inlineStr">
        <is>
          <t>08/03/2022</t>
        </is>
      </c>
      <c r="H1238" s="4" t="n"/>
      <c r="I1238" s="4" t="b">
        <v>1</v>
      </c>
      <c r="J1238" s="4" t="inlineStr">
        <is>
          <t>Belém</t>
        </is>
      </c>
      <c r="K1238" s="4" t="inlineStr">
        <is>
          <t>Pará</t>
        </is>
      </c>
      <c r="L1238" s="4" t="inlineStr">
        <is>
          <t>remote</t>
        </is>
      </c>
      <c r="M1238" s="4" t="inlineStr">
        <is>
          <t>https://terras&amp;15719&amp;inactive.gupy.io/job/eyJqb2JJZCI6MTUyNDA1NSwic291cmNlIjoiZ3VweV9wb3J0YWwifQ==?jobBoardSource=gupy_portal</t>
        </is>
      </c>
      <c r="N1238" s="4" t="inlineStr">
        <is>
          <t>Não</t>
        </is>
      </c>
    </row>
    <row r="1239">
      <c r="A1239" s="4" t="n">
        <v>1459709</v>
      </c>
      <c r="B1239" s="4" t="n">
        <v>1963</v>
      </c>
      <c r="C1239" s="4" t="inlineStr">
        <is>
          <t>Globo</t>
        </is>
      </c>
      <c r="D1239" s="4" t="inlineStr">
        <is>
          <t>Not</t>
        </is>
      </c>
      <c r="E1239" s="4" t="inlineStr">
        <is>
          <t>Pessoa Desenvolvedora Back-end (G1, Globo.com, Gshow, Globoplay, GE, Cartola)</t>
        </is>
      </c>
      <c r="F1239" s="4" t="inlineStr">
        <is>
          <t>talent_pool</t>
        </is>
      </c>
      <c r="G1239" s="4" t="inlineStr">
        <is>
          <t>14/01/2022</t>
        </is>
      </c>
      <c r="H1239" s="4" t="n"/>
      <c r="I1239" s="4" t="b">
        <v>1</v>
      </c>
      <c r="J1239" s="4" t="inlineStr">
        <is>
          <t>Rio de Janeiro</t>
        </is>
      </c>
      <c r="K1239" s="4" t="inlineStr">
        <is>
          <t>Rio de Janeiro</t>
        </is>
      </c>
      <c r="L1239" s="4" t="inlineStr">
        <is>
          <t>remote</t>
        </is>
      </c>
      <c r="M1239" s="4" t="inlineStr">
        <is>
          <t>https://globo.gupy.io/job/eyJqb2JJZCI6MTQ1OTcwOSwic291cmNlIjoiZ3VweV9wb3J0YWwifQ==?jobBoardSource=gupy_portal</t>
        </is>
      </c>
      <c r="N1239" s="4" t="inlineStr">
        <is>
          <t>Não</t>
        </is>
      </c>
    </row>
    <row r="1240">
      <c r="A1240" t="n">
        <v>1144300</v>
      </c>
      <c r="B1240" t="n">
        <v>1915</v>
      </c>
      <c r="C1240" t="inlineStr">
        <is>
          <t xml:space="preserve">CAPEMISA Seguradora e CAPEMISA Capitalização </t>
        </is>
      </c>
      <c r="D1240" t="inlineStr">
        <is>
          <t>Not</t>
        </is>
      </c>
      <c r="E1240" t="inlineStr">
        <is>
          <t xml:space="preserve">Banco de Talentos | Programa de Estágio Semeando o Futuro </t>
        </is>
      </c>
      <c r="F1240" t="inlineStr">
        <is>
          <t>talent_pool</t>
        </is>
      </c>
      <c r="G1240" t="inlineStr">
        <is>
          <t>26/08/2021</t>
        </is>
      </c>
      <c r="I1240" t="b">
        <v>1</v>
      </c>
      <c r="J1240" t="inlineStr">
        <is>
          <t>Rio de Janeiro</t>
        </is>
      </c>
      <c r="K1240" t="inlineStr">
        <is>
          <t>Rio de Janeiro</t>
        </is>
      </c>
      <c r="L1240" t="inlineStr">
        <is>
          <t>remote</t>
        </is>
      </c>
      <c r="M1240" t="inlineStr">
        <is>
          <t>https://capemisa.gupy.io/job/eyJqb2JJZCI6MTE0NDMwMCwic291cmNlIjoiZ3VweV9wb3J0YWwifQ==?jobBoardSource=gupy_portal</t>
        </is>
      </c>
      <c r="N1240" t="inlineStr">
        <is>
          <t>Não</t>
        </is>
      </c>
    </row>
    <row r="1241">
      <c r="A1241" s="4" t="n">
        <v>1139483</v>
      </c>
      <c r="B1241" s="4" t="n">
        <v>390</v>
      </c>
      <c r="C1241" s="4" t="inlineStr">
        <is>
          <t>Hurb</t>
        </is>
      </c>
      <c r="D1241" s="4" t="inlineStr">
        <is>
          <t>Not</t>
        </is>
      </c>
      <c r="E1241" s="4" t="inlineStr">
        <is>
          <t>TI | Desenvolvedor(a) Back End</t>
        </is>
      </c>
      <c r="F1241" s="4" t="inlineStr">
        <is>
          <t>effective</t>
        </is>
      </c>
      <c r="G1241" s="4" t="inlineStr">
        <is>
          <t>24/08/2021</t>
        </is>
      </c>
      <c r="H1241" s="4" t="n"/>
      <c r="I1241" s="4" t="b">
        <v>1</v>
      </c>
      <c r="J1241" s="4" t="inlineStr">
        <is>
          <t>Rio de Janeiro</t>
        </is>
      </c>
      <c r="K1241" s="4" t="inlineStr">
        <is>
          <t>Rio de Janeiro</t>
        </is>
      </c>
      <c r="L1241" s="4" t="inlineStr">
        <is>
          <t>Não informado</t>
        </is>
      </c>
      <c r="M1241" s="4" t="inlineStr">
        <is>
          <t>https://hurb.gupy.io/job/eyJqb2JJZCI6MTEzOTQ4Mywic291cmNlIjoiZ3VweV9wb3J0YWwifQ==?jobBoardSource=gupy_portal</t>
        </is>
      </c>
      <c r="N1241" s="4" t="inlineStr">
        <is>
          <t>Não</t>
        </is>
      </c>
    </row>
    <row r="1242">
      <c r="A1242" t="n">
        <v>990112</v>
      </c>
      <c r="B1242" t="n">
        <v>3205</v>
      </c>
      <c r="C1242" t="inlineStr">
        <is>
          <t>Lefosse</t>
        </is>
      </c>
      <c r="D1242" t="inlineStr">
        <is>
          <t>Not</t>
        </is>
      </c>
      <c r="E1242" t="inlineStr">
        <is>
          <t>[Banco de Talentos - Estagiários (Jurídico)]</t>
        </is>
      </c>
      <c r="F1242" t="inlineStr">
        <is>
          <t>talent_pool</t>
        </is>
      </c>
      <c r="G1242" t="inlineStr">
        <is>
          <t>23/06/2021</t>
        </is>
      </c>
      <c r="I1242" t="b">
        <v>1</v>
      </c>
      <c r="L1242" t="inlineStr">
        <is>
          <t>remote</t>
        </is>
      </c>
      <c r="M1242" t="inlineStr">
        <is>
          <t>https://lefosse.gupy.io/job/eyJqb2JJZCI6OTkwMTEyLCJzb3VyY2UiOiJndXB5X3BvcnRhbCJ9?jobBoardSource=gupy_portal</t>
        </is>
      </c>
      <c r="N1242" t="inlineStr">
        <is>
          <t>Não</t>
        </is>
      </c>
    </row>
    <row r="1243">
      <c r="A1243" s="3" t="n">
        <v>949803</v>
      </c>
      <c r="B1243" s="3" t="n">
        <v>1243</v>
      </c>
      <c r="C1243" s="3" t="inlineStr">
        <is>
          <t>Brivia</t>
        </is>
      </c>
      <c r="D1243" s="3" t="inlineStr">
        <is>
          <t>Not</t>
        </is>
      </c>
      <c r="E1243" s="3" t="inlineStr">
        <is>
          <t>Analista de Dados</t>
        </is>
      </c>
      <c r="F1243" s="3" t="inlineStr">
        <is>
          <t>talent_pool</t>
        </is>
      </c>
      <c r="G1243" s="3" t="inlineStr">
        <is>
          <t>08/06/2021</t>
        </is>
      </c>
      <c r="H1243" s="3" t="inlineStr"/>
      <c r="I1243" s="3" t="b">
        <v>1</v>
      </c>
      <c r="J1243" s="3" t="inlineStr">
        <is>
          <t>Rio de Janeiro</t>
        </is>
      </c>
      <c r="K1243" s="3" t="inlineStr">
        <is>
          <t>Rio de Janeiro</t>
        </is>
      </c>
      <c r="L1243" s="3" t="inlineStr">
        <is>
          <t>remote</t>
        </is>
      </c>
      <c r="M1243" s="3" t="inlineStr">
        <is>
          <t>https://brivia.gupy.io/job/eyJqb2JJZCI6OTQ5ODAzLCJzb3VyY2UiOiJndXB5X3BvcnRhbCJ9?jobBoardSource=gupy_portal</t>
        </is>
      </c>
      <c r="N1243" s="3" t="inlineStr">
        <is>
          <t>Não</t>
        </is>
      </c>
    </row>
    <row r="1244">
      <c r="A1244" s="4" t="n">
        <v>941160</v>
      </c>
      <c r="B1244" s="4" t="n">
        <v>1243</v>
      </c>
      <c r="C1244" s="4" t="inlineStr">
        <is>
          <t>Brivia</t>
        </is>
      </c>
      <c r="D1244" s="4" t="inlineStr">
        <is>
          <t>Not</t>
        </is>
      </c>
      <c r="E1244" s="4" t="inlineStr">
        <is>
          <t>Desenvolvedor(a) Back End PHP</t>
        </is>
      </c>
      <c r="F1244" s="4" t="inlineStr">
        <is>
          <t>talent_pool</t>
        </is>
      </c>
      <c r="G1244" s="4" t="inlineStr">
        <is>
          <t>04/06/2021</t>
        </is>
      </c>
      <c r="H1244" s="4" t="n"/>
      <c r="I1244" s="4" t="b">
        <v>1</v>
      </c>
      <c r="J1244" s="4" t="inlineStr">
        <is>
          <t>São Paulo</t>
        </is>
      </c>
      <c r="K1244" s="4" t="inlineStr">
        <is>
          <t>São Paulo</t>
        </is>
      </c>
      <c r="L1244" s="4" t="inlineStr">
        <is>
          <t>remote</t>
        </is>
      </c>
      <c r="M1244" s="4" t="inlineStr">
        <is>
          <t>https://brivia.gupy.io/job/eyJqb2JJZCI6OTQxMTYwLCJzb3VyY2UiOiJndXB5X3BvcnRhbCJ9?jobBoardSource=gupy_portal</t>
        </is>
      </c>
      <c r="N1244" s="4" t="inlineStr">
        <is>
          <t>Não</t>
        </is>
      </c>
    </row>
    <row r="1245">
      <c r="A1245" t="n">
        <v>503534</v>
      </c>
      <c r="B1245" t="n">
        <v>1233</v>
      </c>
      <c r="C1245" t="inlineStr">
        <is>
          <t>Venha fazer história com a AEVO 🚀</t>
        </is>
      </c>
      <c r="D1245" t="inlineStr">
        <is>
          <t>Not</t>
        </is>
      </c>
      <c r="E1245" t="inlineStr">
        <is>
          <t>Banco de Talentos | Estágio</t>
        </is>
      </c>
      <c r="F1245" t="inlineStr">
        <is>
          <t>talent_pool</t>
        </is>
      </c>
      <c r="G1245" t="inlineStr">
        <is>
          <t>30/09/2020</t>
        </is>
      </c>
      <c r="I1245" t="b">
        <v>1</v>
      </c>
      <c r="J1245" t="inlineStr">
        <is>
          <t>Vitória</t>
        </is>
      </c>
      <c r="K1245" t="inlineStr">
        <is>
          <t>Espírito Santo</t>
        </is>
      </c>
      <c r="L1245" t="inlineStr">
        <is>
          <t>remote</t>
        </is>
      </c>
      <c r="M1245" t="inlineStr">
        <is>
          <t>https://aevo.gupy.io/job/eyJqb2JJZCI6NTAzNTM0LCJzb3VyY2UiOiJndXB5X3BvcnRhbCJ9?jobBoardSource=gupy_portal</t>
        </is>
      </c>
      <c r="N1245" t="inlineStr">
        <is>
          <t>Não</t>
        </is>
      </c>
    </row>
    <row r="1246">
      <c r="A1246" t="n">
        <v>218137</v>
      </c>
      <c r="B1246" t="n">
        <v>974</v>
      </c>
      <c r="C1246" t="inlineStr">
        <is>
          <t>CMCorp Soluções em Informática</t>
        </is>
      </c>
      <c r="D1246" t="inlineStr">
        <is>
          <t>Not</t>
        </is>
      </c>
      <c r="E1246" t="inlineStr">
        <is>
          <t>Banco de Talentos - Estágio</t>
        </is>
      </c>
      <c r="F1246" t="inlineStr">
        <is>
          <t>talent_pool</t>
        </is>
      </c>
      <c r="G1246" t="inlineStr">
        <is>
          <t>22/05/2020</t>
        </is>
      </c>
      <c r="I1246" t="b">
        <v>1</v>
      </c>
      <c r="J1246" t="inlineStr">
        <is>
          <t>Rio de Janeiro</t>
        </is>
      </c>
      <c r="K1246" t="inlineStr">
        <is>
          <t>Rio de Janeiro</t>
        </is>
      </c>
      <c r="L1246" t="inlineStr">
        <is>
          <t>remote</t>
        </is>
      </c>
      <c r="M1246" t="inlineStr">
        <is>
          <t>https://cmcorp.gupy.io/job/eyJqb2JJZCI6MjE4MTM3LCJzb3VyY2UiOiJndXB5X3BvcnRhbCJ9?jobBoardSource=gupy_portal</t>
        </is>
      </c>
      <c r="N1246" t="inlineStr">
        <is>
          <t>Não</t>
        </is>
      </c>
    </row>
    <row r="1247">
      <c r="A1247" t="n">
        <v>9987</v>
      </c>
      <c r="B1247" t="n">
        <v>118</v>
      </c>
      <c r="C1247" t="inlineStr">
        <is>
          <t>OPPORTUNITY</t>
        </is>
      </c>
      <c r="D1247" t="inlineStr">
        <is>
          <t>Not</t>
        </is>
      </c>
      <c r="E1247" t="inlineStr">
        <is>
          <t>Faça Parte do Programa Opportunity SIM</t>
        </is>
      </c>
      <c r="F1247" t="inlineStr">
        <is>
          <t>talent_pool</t>
        </is>
      </c>
      <c r="G1247" t="inlineStr">
        <is>
          <t>15/06/2018</t>
        </is>
      </c>
      <c r="I1247" t="b">
        <v>0</v>
      </c>
      <c r="J1247" t="inlineStr">
        <is>
          <t>Rio de Janeiro</t>
        </is>
      </c>
      <c r="K1247" t="inlineStr">
        <is>
          <t>Rio de Janeiro</t>
        </is>
      </c>
      <c r="L1247" t="inlineStr">
        <is>
          <t>on-site</t>
        </is>
      </c>
      <c r="M1247" t="inlineStr">
        <is>
          <t>https://opportunity.gupy.io/job/eyJqb2JJZCI6OTk4Nywic291cmNlIjoiZ3VweV9wb3J0YWwifQ==?jobBoardSource=gupy_portal</t>
        </is>
      </c>
      <c r="N1247" t="inlineStr">
        <is>
          <t>Não</t>
        </is>
      </c>
    </row>
  </sheetData>
  <autoFilter ref="A1:N124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2025-04-26T21:32:35Z</dcterms:created>
  <dcterms:modified xmlns:dcterms="http://purl.org/dc/terms/" xmlns:xsi="http://www.w3.org/2001/XMLSchema-instance" xsi:type="dcterms:W3CDTF">2025-04-26T21:32:36Z</dcterms:modified>
</cp:coreProperties>
</file>